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41EA15E0-DE59-435E-8238-378DCCDCCB7E}" xr6:coauthVersionLast="47" xr6:coauthVersionMax="47" xr10:uidLastSave="{00000000-0000-0000-0000-000000000000}"/>
  <bookViews>
    <workbookView xWindow="23355" yWindow="-2955" windowWidth="17235" windowHeight="11955" tabRatio="74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l="1"/>
  <c r="BE35" i="10" s="1"/>
  <c r="BE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<sst xmlns="http://schemas.openxmlformats.org/spreadsheetml/2006/main" count="1128" uniqueCount="612">
  <si>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</si>
  <si>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</si>
  <si>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</si>
  <si>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</si>
  <si>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</si>
  <si>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</si>
  <si>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</si>
  <si>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</si>
  <si>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</si>
  <si>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</si>
  <si>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</si>
  <si>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</si>
  <si>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</si>
  <si>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</si>
  <si>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</si>
  <si>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</si>
  <si>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</si>
  <si>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</si>
  <si>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</si>
  <si>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</si>
  <si>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</si>
  <si>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</si>
  <si>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</si>
  <si>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</si>
  <si>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</si>
  <si>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</si>
  <si>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</si>
  <si>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</si>
  <si>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</si>
  <si>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</si>
  <si>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</si>
  <si>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</si>
  <si>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</si>
  <si>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</si>
  <si>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</si>
  <si>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</si>
  <si>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</si>
  <si>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</si>
  <si>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</si>
  <si>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</si>
  <si>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</si>
  <si>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</si>
  <si>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</si>
  <si>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</si>
  <si>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</si>
  <si>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</si>
  <si>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</si>
  <si>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</si>
  <si>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</si>
  <si>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</si>
  <si>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</si>
  <si>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</si>
  <si>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</si>
  <si>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</si>
  <si>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</si>
  <si>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</si>
  <si>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</si>
  <si>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</si>
  <si>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</si>
  <si>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</si>
  <si>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</si>
  <si>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</si>
  <si>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</si>
  <si>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</si>
  <si>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</si>
  <si>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</si>
  <si>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</si>
  <si>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</si>
  <si>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</si>
  <si>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</si>
  <si>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</si>
  <si>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</si>
  <si>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</si>
  <si>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</si>
  <si>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</si>
  <si>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</si>
  <si>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</si>
  <si>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</si>
  <si>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</si>
  <si>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</si>
  <si>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</si>
  <si>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</si>
  <si>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</si>
  <si>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</si>
  <si>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</si>
  <si>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</si>
  <si>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</si>
  <si>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</si>
  <si>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</si>
  <si>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</si>
  <si>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</si>
  <si>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</si>
  <si>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</si>
  <si>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</si>
  <si>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</si>
  <si>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</si>
  <si>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</si>
  <si>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</si>
  <si>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</si>
  <si>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</si>
  <si>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</si>
  <si>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</si>
  <si>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</si>
  <si>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</si>
  <si>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</si>
  <si>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</si>
  <si>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</si>
  <si>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</si>
  <si>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</si>
  <si>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</si>
  <si>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</si>
  <si>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</si>
  <si>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</si>
  <si>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</si>
  <si>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</si>
  <si>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</si>
  <si>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</si>
  <si>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</si>
  <si>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</si>
  <si>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</si>
  <si>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</si>
  <si>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</si>
  <si>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</si>
  <si>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</si>
  <si>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</si>
  <si>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</si>
  <si>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</si>
  <si>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</si>
  <si>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</si>
  <si>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</si>
  <si>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</si>
  <si>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</si>
  <si>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</si>
  <si>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</si>
  <si>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</si>
  <si>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</si>
  <si>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</si>
  <si>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</si>
  <si>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</si>
  <si>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</si>
  <si>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</si>
  <si>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</si>
  <si>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</si>
  <si>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</si>
  <si>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</si>
  <si>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</si>
  <si>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</si>
  <si>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</si>
  <si>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</si>
  <si>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</si>
  <si>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</si>
  <si>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</si>
  <si>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</si>
  <si>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</si>
  <si>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</si>
  <si>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</si>
  <si>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</si>
  <si>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</si>
  <si>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</si>
  <si>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</si>
  <si>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</si>
  <si>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</si>
  <si>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</si>
  <si>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</si>
  <si>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</si>
  <si>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</si>
  <si>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</si>
  <si>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</si>
  <si>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</si>
  <si>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</si>
  <si>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</si>
  <si>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</si>
  <si>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</si>
  <si>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</si>
  <si>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</si>
  <si>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</si>
  <si>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</si>
  <si>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</si>
  <si>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</si>
  <si>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</si>
  <si>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</si>
  <si>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</si>
  <si>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</si>
  <si>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</si>
  <si>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</si>
  <si>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</si>
  <si>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</si>
  <si>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</si>
  <si>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</si>
  <si>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</si>
  <si>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</si>
  <si>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</si>
  <si>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</si>
  <si>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</si>
  <si>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</si>
  <si>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</si>
  <si>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</si>
  <si>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</si>
  <si>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</si>
  <si>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</si>
  <si>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</si>
  <si>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</si>
  <si>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</si>
  <si>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</si>
  <si>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</si>
  <si>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</si>
  <si>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</si>
  <si>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</si>
  <si>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</si>
  <si>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</si>
  <si>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</si>
  <si>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</si>
  <si>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</si>
  <si>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</si>
  <si>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</si>
  <si>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</si>
  <si>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</si>
  <si>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青森県大鰐町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</si>
  <si>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</si>
  <si>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</si>
  <si>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</si>
  <si>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</si>
  <si>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</si>
  <si>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</si>
  <si>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</si>
  <si>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</si>
  <si>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</si>
  <si>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</si>
  <si>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</si>
  <si>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</si>
  <si>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</si>
  <si>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</si>
  <si>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</si>
  <si>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</si>
  <si>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</si>
  <si>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</si>
  <si>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</si>
  <si>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</si>
  <si>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</si>
  <si>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</si>
  <si>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</si>
  <si>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</si>
  <si>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</si>
  <si>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</si>
  <si>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</si>
  <si>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</si>
  <si>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</si>
  <si>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</si>
  <si>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</si>
  <si>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</si>
  <si>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</si>
  <si>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</si>
  <si>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</si>
  <si>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</si>
  <si>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</si>
  <si>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</si>
  <si>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</si>
  <si>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</si>
  <si>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</si>
  <si>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</si>
  <si>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</si>
  <si>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</si>
  <si>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</si>
  <si>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</si>
  <si>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</si>
  <si>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</si>
  <si>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</si>
  <si>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</si>
  <si>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</si>
  <si>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</si>
  <si>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</si>
  <si>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</si>
  <si>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</si>
  <si>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</si>
  <si>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</si>
  <si>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</si>
  <si>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</si>
  <si>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</si>
  <si>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</si>
  <si>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</si>
  <si>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</si>
  <si>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</si>
  <si>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</si>
  <si>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</si>
  <si>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</si>
  <si>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</si>
  <si>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</si>
  <si>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</si>
  <si>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</si>
  <si>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</si>
  <si>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</si>
  <si>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</si>
  <si>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</si>
  <si>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</si>
  <si>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</si>
  <si>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</si>
  <si>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</si>
  <si>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</si>
  <si>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</si>
  <si>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</si>
  <si>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</si>
  <si>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</si>
  <si>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</si>
  <si>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</si>
  <si>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</si>
  <si>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</si>
  <si>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</si>
  <si>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</si>
  <si>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</si>
  <si>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</si>
  <si>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</si>
  <si>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</si>
  <si>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</si>
  <si>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</si>
  <si>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</si>
  <si>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</si>
  <si>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</si>
  <si>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</si>
  <si>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</si>
  <si>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</si>
  <si>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</si>
  <si>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</si>
  <si>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</si>
  <si>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</si>
  <si>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</si>
  <si>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</si>
  <si>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</si>
  <si>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</si>
  <si>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</si>
  <si>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</si>
  <si>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</si>
  <si>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</si>
  <si>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</si>
  <si>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</si>
  <si>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</si>
  <si>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</si>
  <si>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</si>
  <si>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</si>
  <si>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</si>
  <si>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</si>
  <si>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</si>
  <si>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</si>
  <si>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</si>
  <si>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</si>
  <si>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</si>
  <si>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</si>
  <si>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</si>
  <si>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</si>
  <si>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</si>
  <si>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</si>
  <si>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</si>
  <si>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</si>
  <si>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</si>
  <si>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</si>
  <si>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</si>
  <si>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</si>
  <si>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</si>
  <si>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</si>
  <si>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</si>
  <si>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</si>
  <si>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</si>
  <si>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</si>
  <si>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</si>
  <si>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</si>
  <si>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</si>
  <si>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</si>
  <si>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</si>
  <si>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</si>
  <si>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</si>
  <si>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</si>
  <si>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</si>
  <si>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青森県大鰐町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</si>
  <si>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</si>
  <si>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</si>
  <si>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</si>
  <si>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</si>
  <si>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</si>
  <si>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</si>
  <si>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</si>
  <si>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</si>
  <si>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</si>
  <si>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</si>
  <si>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</si>
  <si>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</si>
  <si>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</si>
  <si>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</si>
  <si>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</si>
  <si>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</si>
  <si>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</si>
  <si>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</si>
  <si>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</si>
  <si>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</si>
  <si>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</si>
  <si>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</si>
  <si>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</si>
  <si>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</si>
  <si>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</si>
  <si>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</si>
  <si>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</si>
  <si>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</si>
  <si>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</si>
  <si>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</si>
  <si>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</si>
  <si>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</si>
  <si>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</si>
  <si>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</si>
  <si>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</si>
  <si>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</si>
  <si>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</si>
  <si>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</si>
  <si>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</si>
  <si>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</si>
  <si>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</si>
  <si>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</si>
  <si>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</si>
  <si>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</si>
  <si>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</si>
  <si>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</si>
  <si>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</si>
  <si>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</si>
  <si>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</si>
  <si>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</si>
  <si>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</si>
  <si>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</si>
  <si>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</si>
  <si>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</si>
  <si>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</si>
  <si>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</si>
  <si>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</si>
  <si>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</si>
  <si>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</si>
  <si>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</si>
  <si>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</si>
  <si>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</si>
  <si>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</si>
  <si>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</si>
  <si>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</si>
  <si>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</si>
  <si>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</si>
  <si>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</si>
  <si>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</si>
  <si>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</si>
  <si>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</si>
  <si>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</si>
  <si>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</si>
  <si>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</si>
  <si>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</si>
  <si>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</si>
  <si>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</si>
  <si>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</si>
  <si>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</si>
  <si>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</si>
  <si>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</si>
  <si>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</si>
  <si>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</si>
  <si>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</si>
  <si>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</si>
  <si>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</si>
  <si>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</si>
  <si>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</si>
  <si>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</si>
  <si>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</si>
  <si>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</si>
  <si>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</si>
  <si>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</si>
  <si>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</si>
  <si>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</si>
  <si>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</si>
  <si>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</si>
  <si>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</si>
  <si>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</si>
  <si>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</si>
  <si>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</si>
  <si>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</si>
  <si>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</si>
  <si>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</si>
  <si>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</si>
  <si>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</si>
  <si>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</si>
  <si>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</si>
  <si>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</si>
  <si>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</si>
  <si>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</si>
  <si>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</si>
  <si>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</si>
  <si>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</si>
  <si>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</si>
  <si>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</si>
  <si>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</si>
  <si>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</si>
  <si>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</si>
  <si>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</si>
  <si>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</si>
  <si>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</si>
  <si>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</si>
  <si>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</si>
  <si>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</si>
  <si>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</si>
  <si>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</si>
  <si>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</si>
  <si>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</si>
  <si>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</si>
  <si>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</si>
  <si>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</si>
  <si>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</si>
  <si>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</si>
  <si>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</si>
  <si>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</si>
  <si>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</si>
  <si>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</si>
  <si>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</si>
  <si>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</si>
  <si>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</si>
  <si>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</si>
  <si>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</si>
  <si>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</si>
  <si>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</si>
  <si>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</si>
  <si>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</si>
  <si>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</si>
  <si>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</si>
  <si>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</si>
  <si>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</si>
  <si>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</si>
  <si>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</si>
  <si>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</si>
  <si>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</si>
  <si>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</si>
  <si>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</si>
  <si>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</si>
  <si>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</si>
  <si>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</si>
  <si>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</si>
  <si>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</si>
  <si>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</si>
  <si>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</si>
  <si>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</si>
  <si>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</si>
  <si>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</si>
  <si>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</si>
  <si>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</si>
  <si>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</si>
  <si>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</si>
  <si>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</si>
  <si>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</si>
  <si>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</si>
  <si>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</si>
  <si>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</si>
  <si>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</si>
  <si>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</si>
  <si>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</si>
  <si>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</si>
  <si>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</si>
  <si>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</si>
  <si>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</si>
  <si>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</si>
  <si>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</si>
  <si>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</si>
  <si>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</si>
  <si>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</si>
  <si>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</si>
  <si>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2.07</t>
  </si>
  <si>
    <t>▲ 0.82</t>
  </si>
  <si>
    <t>一般会計</t>
  </si>
  <si>
    <t>病院事業会計</t>
  </si>
  <si>
    <t>▲ 0.34</t>
  </si>
  <si>
    <t>▲ 0.01</t>
  </si>
  <si>
    <t>国民健康保険特別会計</t>
  </si>
  <si>
    <t>介護保険特別会計</t>
  </si>
  <si>
    <t>後期高齢者医療特別会計</t>
  </si>
  <si>
    <t>簡易水道事業特別会計</t>
  </si>
  <si>
    <t>温泉事業特別会計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</si>
  <si>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</si>
  <si>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</si>
  <si>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</si>
  <si>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</si>
  <si>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</si>
  <si>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</si>
  <si>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</si>
  <si>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</si>
  <si>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</si>
  <si>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</si>
  <si>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過疎地域自立促進特別事業基金</t>
    <phoneticPr fontId="5"/>
  </si>
  <si>
    <t>スポーツ振興基金</t>
    <phoneticPr fontId="5"/>
  </si>
  <si>
    <t>ふるさと基金</t>
    <phoneticPr fontId="5"/>
  </si>
  <si>
    <t>ふるさとづくり基金</t>
    <phoneticPr fontId="2"/>
  </si>
  <si>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</si>
  <si>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</si>
  <si>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</si>
  <si>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</si>
  <si>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</si>
  <si>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</si>
  <si>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</si>
  <si>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</si>
  <si>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</si>
  <si>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t>
    <phoneticPr fontId="2"/>
  </si>
  <si>
    <t>法適用企業</t>
    <rPh sb="0" eb="1">
      <t>ホウ</t>
    </rPh>
    <rPh sb="1" eb="3">
      <t>テキヨウ</t>
    </rPh>
    <rPh sb="3" eb="5">
      <t>キギョウ</t>
    </rPh>
    <phoneticPr fontId="2"/>
  </si>
  <si>
    <t>大鰐町土地開発公社</t>
  </si>
  <si>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</si>
  <si>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</si>
  <si>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</si>
  <si>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</si>
  <si>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</si>
  <si>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建設事業の抑制等により地方債の新規発行を抑制してきた結果、将来負担比率は低下傾向となっている。一方で、大規模改修等の抑制により有形固定資産減価償却率は類似団体のなかで3番目に高く、上昇傾向にもある。今後は、公共施設等総合管理計画及び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</si>
  <si>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</si>
  <si>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</si>
  <si>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</si>
  <si>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</si>
  <si>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</si>
  <si>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</si>
  <si>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と令和元年度に実施した繰上償還等の効果により、令和元年決算では16.5％となっている。今後も、地方債残高及び元利償還金が減少する見込みであり、引続き歳入確保歳出削減を図るとともに、更なる繰上償還の実施等により両指標の低下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</si>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</sst>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9C3043E6-4D70-4905-8AFF-E2F58CD93FD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D399EB95-E2AE-4D94-BE78-8D5A0F321C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449-4B25-813B-65AF1137E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31928</c:v>
                </c:pt>
                <c:pt idx="1">
                  <c:v>45068</c:v>
                </c:pt>
                <c:pt idx="2">
                  <c:v>81291</c:v>
                </c:pt>
                <c:pt idx="3">
                  <c:v>56012</c:v>
                </c:pt>
                <c:pt idx="4">
                  <c:v>102715</c:v>
                </c:pt>
              </c:numCache>
            </c:numRef>
          </c:val>
          <c:smooth val="0"/>
          <c:extLst>
            <c:ext xmlns:c16="http://schemas.microsoft.com/office/drawing/2014/chart" uri="{C3380CC4-5D6E-409C-BE32-E72D297353CC}">
              <c16:uniqueId val="{00000001-B449-4B25-813B-65AF1137EA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3.52</c:v>
                </c:pt>
                <c:pt idx="1">
                  <c:v>7.23</c:v>
                </c:pt>
                <c:pt idx="2">
                  <c:v>8.0399999999999991</c:v>
                </c:pt>
                <c:pt idx="3">
                  <c:v>6.94</c:v>
                </c:pt>
                <c:pt idx="4">
                  <c:v>8.7100000000000009</c:v>
                </c:pt>
              </c:numCache>
            </c:numRef>
          </c:val>
          <c:extLst>
            <c:ext xmlns:c16="http://schemas.microsoft.com/office/drawing/2014/chart" uri="{C3380CC4-5D6E-409C-BE32-E72D297353CC}">
              <c16:uniqueId val="{00000000-51AD-46EE-9DF5-18148F12DE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28.25</c:v>
                </c:pt>
                <c:pt idx="1">
                  <c:v>28.6</c:v>
                </c:pt>
                <c:pt idx="2">
                  <c:v>28.71</c:v>
                </c:pt>
                <c:pt idx="3">
                  <c:v>27.73</c:v>
                </c:pt>
                <c:pt idx="4">
                  <c:v>26.06</c:v>
                </c:pt>
              </c:numCache>
            </c:numRef>
          </c:val>
          <c:extLst>
            <c:ext xmlns:c16="http://schemas.microsoft.com/office/drawing/2014/chart" uri="{C3380CC4-5D6E-409C-BE32-E72D297353CC}">
              <c16:uniqueId val="{00000001-51AD-46EE-9DF5-18148F12DE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-2.0699999999999998</c:v>
                </c:pt>
                <c:pt idx="1">
                  <c:v>3.67</c:v>
                </c:pt>
                <c:pt idx="2">
                  <c:v>14.95</c:v>
                </c:pt>
                <c:pt idx="3">
                  <c:v>-0.82</c:v>
                </c:pt>
                <c:pt idx="4">
                  <c:v>2.19</c:v>
                </c:pt>
              </c:numCache>
            </c:numRef>
          </c:val>
          <c:smooth val="0"/>
          <c:extLst>
            <c:ext xmlns:c16="http://schemas.microsoft.com/office/drawing/2014/chart" uri="{C3380CC4-5D6E-409C-BE32-E72D297353CC}">
              <c16:uniqueId val="{00000002-51AD-46EE-9DF5-18148F12DE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AB-4865-90EA-3439A39B4A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AB-4865-90EA-3439A39B4AF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2-AFAB-4865-90EA-3439A39B4AFF}"/>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7.0000000000000007E-2</c:v>
                </c:pt>
                <c:pt idx="4">
                  <c:v>#N/A</c:v>
                </c:pt>
                <c:pt idx="5">
                  <c:v>0.03</c:v>
                </c:pt>
                <c:pt idx="6">
                  <c:v>#N/A</c:v>
                </c:pt>
                <c:pt idx="7">
                  <c:v>0.02</c:v>
                </c:pt>
                <c:pt idx="8">
                  <c:v>#N/A</c:v>
                </c:pt>
                <c:pt idx="9">
                  <c:v>0.02</c:v>
                </c:pt>
              </c:numCache>
            </c:numRef>
          </c:val>
          <c:extLst>
            <c:ext xmlns:c16="http://schemas.microsoft.com/office/drawing/2014/chart" uri="{C3380CC4-5D6E-409C-BE32-E72D297353CC}">
              <c16:uniqueId val="{00000003-AFAB-4865-90EA-3439A39B4AF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4-AFAB-4865-90EA-3439A39B4AF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0.05</c:v>
                </c:pt>
                <c:pt idx="4">
                  <c:v>#N/A</c:v>
                </c:pt>
                <c:pt idx="5">
                  <c:v>0.02</c:v>
                </c:pt>
                <c:pt idx="6">
                  <c:v>#N/A</c:v>
                </c:pt>
                <c:pt idx="7">
                  <c:v>0.05</c:v>
                </c:pt>
                <c:pt idx="8">
                  <c:v>#N/A</c:v>
                </c:pt>
                <c:pt idx="9">
                  <c:v>0.08</c:v>
                </c:pt>
              </c:numCache>
            </c:numRef>
          </c:val>
          <c:extLst>
            <c:ext xmlns:c16="http://schemas.microsoft.com/office/drawing/2014/chart" uri="{C3380CC4-5D6E-409C-BE32-E72D297353CC}">
              <c16:uniqueId val="{00000005-AFAB-4865-90EA-3439A39B4AF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1.1000000000000001</c:v>
                </c:pt>
                <c:pt idx="2">
                  <c:v>#N/A</c:v>
                </c:pt>
                <c:pt idx="3">
                  <c:v>0.32</c:v>
                </c:pt>
                <c:pt idx="4">
                  <c:v>#N/A</c:v>
                </c:pt>
                <c:pt idx="5">
                  <c:v>0.98</c:v>
                </c:pt>
                <c:pt idx="6">
                  <c:v>#N/A</c:v>
                </c:pt>
                <c:pt idx="7">
                  <c:v>0.18</c:v>
                </c:pt>
                <c:pt idx="8">
                  <c:v>#N/A</c:v>
                </c:pt>
                <c:pt idx="9">
                  <c:v>0.71</c:v>
                </c:pt>
              </c:numCache>
            </c:numRef>
          </c:val>
          <c:extLst>
            <c:ext xmlns:c16="http://schemas.microsoft.com/office/drawing/2014/chart" uri="{C3380CC4-5D6E-409C-BE32-E72D297353CC}">
              <c16:uniqueId val="{00000006-AFAB-4865-90EA-3439A39B4AF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c:v>
                </c:pt>
                <c:pt idx="2">
                  <c:v>#N/A</c:v>
                </c:pt>
                <c:pt idx="3">
                  <c:v>2.72</c:v>
                </c:pt>
                <c:pt idx="4">
                  <c:v>#N/A</c:v>
                </c:pt>
                <c:pt idx="5">
                  <c:v>0.69</c:v>
                </c:pt>
                <c:pt idx="6">
                  <c:v>#N/A</c:v>
                </c:pt>
                <c:pt idx="7">
                  <c:v>0.12</c:v>
                </c:pt>
                <c:pt idx="8">
                  <c:v>#N/A</c:v>
                </c:pt>
                <c:pt idx="9">
                  <c:v>1.28</c:v>
                </c:pt>
              </c:numCache>
            </c:numRef>
          </c:val>
          <c:extLst>
            <c:ext xmlns:c16="http://schemas.microsoft.com/office/drawing/2014/chart" uri="{C3380CC4-5D6E-409C-BE32-E72D297353CC}">
              <c16:uniqueId val="{00000007-AFAB-4865-90EA-3439A39B4AF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c:v>
                </c:pt>
                <c:pt idx="2">
                  <c:v>0.34</c:v>
                </c:pt>
                <c:pt idx="3">
                  <c:v>#N/A</c:v>
                </c:pt>
                <c:pt idx="4">
                  <c:v>0.01</c:v>
                </c:pt>
                <c:pt idx="5">
                  <c:v>#N/A</c:v>
                </c:pt>
                <c:pt idx="6">
                  <c:v>#N/A</c:v>
                </c:pt>
                <c:pt idx="7">
                  <c:v>0.1</c:v>
                </c:pt>
                <c:pt idx="8">
                  <c:v>#N/A</c:v>
                </c:pt>
                <c:pt idx="9">
                  <c:v>1.28</c:v>
                </c:pt>
              </c:numCache>
            </c:numRef>
          </c:val>
          <c:extLst>
            <c:ext xmlns:c16="http://schemas.microsoft.com/office/drawing/2014/chart" uri="{C3380CC4-5D6E-409C-BE32-E72D297353CC}">
              <c16:uniqueId val="{00000008-AFAB-4865-90EA-3439A39B4A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3.51</c:v>
                </c:pt>
                <c:pt idx="2">
                  <c:v>#N/A</c:v>
                </c:pt>
                <c:pt idx="3">
                  <c:v>7.22</c:v>
                </c:pt>
                <c:pt idx="4">
                  <c:v>#N/A</c:v>
                </c:pt>
                <c:pt idx="5">
                  <c:v>8.0299999999999994</c:v>
                </c:pt>
                <c:pt idx="6">
                  <c:v>#N/A</c:v>
                </c:pt>
                <c:pt idx="7">
                  <c:v>6.93</c:v>
                </c:pt>
                <c:pt idx="8">
                  <c:v>#N/A</c:v>
                </c:pt>
                <c:pt idx="9">
                  <c:v>8.6999999999999993</c:v>
                </c:pt>
              </c:numCache>
            </c:numRef>
          </c:val>
          <c:extLst>
            <c:ext xmlns:c16="http://schemas.microsoft.com/office/drawing/2014/chart" uri="{C3380CC4-5D6E-409C-BE32-E72D297353CC}">
              <c16:uniqueId val="{00000009-AFAB-4865-90EA-3439A39B4A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433</c:v>
                </c:pt>
                <c:pt idx="5">
                  <c:v>437</c:v>
                </c:pt>
                <c:pt idx="8">
                  <c:v>442</c:v>
                </c:pt>
                <c:pt idx="11">
                  <c:v>431</c:v>
                </c:pt>
                <c:pt idx="14">
                  <c:v>416</c:v>
                </c:pt>
              </c:numCache>
            </c:numRef>
          </c:val>
          <c:extLst>
            <c:ext xmlns:c16="http://schemas.microsoft.com/office/drawing/2014/chart" uri="{C3380CC4-5D6E-409C-BE32-E72D297353CC}">
              <c16:uniqueId val="{00000000-85A2-4386-B5F1-02D2CFD6B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A2-4386-B5F1-02D2CFD6B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A2-4386-B5F1-02D2CFD6B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116</c:v>
                </c:pt>
                <c:pt idx="6">
                  <c:v>104</c:v>
                </c:pt>
                <c:pt idx="9">
                  <c:v>98</c:v>
                </c:pt>
                <c:pt idx="12">
                  <c:v>91</c:v>
                </c:pt>
              </c:numCache>
            </c:numRef>
          </c:val>
          <c:extLst>
            <c:ext xmlns:c16="http://schemas.microsoft.com/office/drawing/2014/chart" uri="{C3380CC4-5D6E-409C-BE32-E72D297353CC}">
              <c16:uniqueId val="{00000003-85A2-4386-B5F1-02D2CFD6B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197</c:v>
                </c:pt>
                <c:pt idx="3">
                  <c:v>202</c:v>
                </c:pt>
                <c:pt idx="6">
                  <c:v>198</c:v>
                </c:pt>
                <c:pt idx="9">
                  <c:v>196</c:v>
                </c:pt>
                <c:pt idx="12">
                  <c:v>180</c:v>
                </c:pt>
              </c:numCache>
            </c:numRef>
          </c:val>
          <c:extLst>
            <c:ext xmlns:c16="http://schemas.microsoft.com/office/drawing/2014/chart" uri="{C3380CC4-5D6E-409C-BE32-E72D297353CC}">
              <c16:uniqueId val="{00000004-85A2-4386-B5F1-02D2CFD6B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2-4386-B5F1-02D2CFD6B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A2-4386-B5F1-02D2CFD6B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663</c:v>
                </c:pt>
                <c:pt idx="3">
                  <c:v>636</c:v>
                </c:pt>
                <c:pt idx="6">
                  <c:v>613</c:v>
                </c:pt>
                <c:pt idx="9">
                  <c:v>583</c:v>
                </c:pt>
                <c:pt idx="12">
                  <c:v>573</c:v>
                </c:pt>
              </c:numCache>
            </c:numRef>
          </c:val>
          <c:extLst>
            <c:ext xmlns:c16="http://schemas.microsoft.com/office/drawing/2014/chart" uri="{C3380CC4-5D6E-409C-BE32-E72D297353CC}">
              <c16:uniqueId val="{00000007-85A2-4386-B5F1-02D2CFD6B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569</c:v>
                </c:pt>
                <c:pt idx="2">
                  <c:v>#N/A</c:v>
                </c:pt>
                <c:pt idx="3">
                  <c:v>#N/A</c:v>
                </c:pt>
                <c:pt idx="4">
                  <c:v>517</c:v>
                </c:pt>
                <c:pt idx="5">
                  <c:v>#N/A</c:v>
                </c:pt>
                <c:pt idx="6">
                  <c:v>#N/A</c:v>
                </c:pt>
                <c:pt idx="7">
                  <c:v>473</c:v>
                </c:pt>
                <c:pt idx="8">
                  <c:v>#N/A</c:v>
                </c:pt>
                <c:pt idx="9">
                  <c:v>#N/A</c:v>
                </c:pt>
                <c:pt idx="10">
                  <c:v>446</c:v>
                </c:pt>
                <c:pt idx="11">
                  <c:v>#N/A</c:v>
                </c:pt>
                <c:pt idx="12">
                  <c:v>#N/A</c:v>
                </c:pt>
                <c:pt idx="13">
                  <c:v>428</c:v>
                </c:pt>
                <c:pt idx="14">
                  <c:v>#N/A</c:v>
                </c:pt>
              </c:numCache>
            </c:numRef>
          </c:val>
          <c:smooth val="0"/>
          <c:extLst>
            <c:ext xmlns:c16="http://schemas.microsoft.com/office/drawing/2014/chart" uri="{C3380CC4-5D6E-409C-BE32-E72D297353CC}">
              <c16:uniqueId val="{00000008-85A2-4386-B5F1-02D2CFD6B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5135</c:v>
                </c:pt>
                <c:pt idx="5">
                  <c:v>5166</c:v>
                </c:pt>
                <c:pt idx="8">
                  <c:v>5232</c:v>
                </c:pt>
                <c:pt idx="11">
                  <c:v>5140</c:v>
                </c:pt>
                <c:pt idx="14">
                  <c:v>4895</c:v>
                </c:pt>
              </c:numCache>
            </c:numRef>
          </c:val>
          <c:extLst>
            <c:ext xmlns:c16="http://schemas.microsoft.com/office/drawing/2014/chart" uri="{C3380CC4-5D6E-409C-BE32-E72D297353CC}">
              <c16:uniqueId val="{00000000-F92E-4E81-92E6-44F4FE0674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207</c:v>
                </c:pt>
                <c:pt idx="5">
                  <c:v>197</c:v>
                </c:pt>
                <c:pt idx="8">
                  <c:v>189</c:v>
                </c:pt>
                <c:pt idx="11">
                  <c:v>179</c:v>
                </c:pt>
                <c:pt idx="14">
                  <c:v>66</c:v>
                </c:pt>
              </c:numCache>
            </c:numRef>
          </c:val>
          <c:extLst>
            <c:ext xmlns:c16="http://schemas.microsoft.com/office/drawing/2014/chart" uri="{C3380CC4-5D6E-409C-BE32-E72D297353CC}">
              <c16:uniqueId val="{00000001-F92E-4E81-92E6-44F4FE0674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1796</c:v>
                </c:pt>
                <c:pt idx="5">
                  <c:v>1952</c:v>
                </c:pt>
                <c:pt idx="8">
                  <c:v>1818</c:v>
                </c:pt>
                <c:pt idx="11">
                  <c:v>2093</c:v>
                </c:pt>
                <c:pt idx="14">
                  <c:v>2685</c:v>
                </c:pt>
              </c:numCache>
            </c:numRef>
          </c:val>
          <c:extLst>
            <c:ext xmlns:c16="http://schemas.microsoft.com/office/drawing/2014/chart" uri="{C3380CC4-5D6E-409C-BE32-E72D297353CC}">
              <c16:uniqueId val="{00000002-F92E-4E81-92E6-44F4FE0674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2E-4E81-92E6-44F4FE0674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2E-4E81-92E6-44F4FE0674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38</c:v>
                </c:pt>
                <c:pt idx="3">
                  <c:v>22</c:v>
                </c:pt>
                <c:pt idx="6">
                  <c:v>2</c:v>
                </c:pt>
                <c:pt idx="9">
                  <c:v>0</c:v>
                </c:pt>
                <c:pt idx="12">
                  <c:v>0</c:v>
                </c:pt>
              </c:numCache>
            </c:numRef>
          </c:val>
          <c:extLst>
            <c:ext xmlns:c16="http://schemas.microsoft.com/office/drawing/2014/chart" uri="{C3380CC4-5D6E-409C-BE32-E72D297353CC}">
              <c16:uniqueId val="{00000005-F92E-4E81-92E6-44F4FE0674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578</c:v>
                </c:pt>
                <c:pt idx="3">
                  <c:v>517</c:v>
                </c:pt>
                <c:pt idx="6">
                  <c:v>448</c:v>
                </c:pt>
                <c:pt idx="9">
                  <c:v>401</c:v>
                </c:pt>
                <c:pt idx="12">
                  <c:v>379</c:v>
                </c:pt>
              </c:numCache>
            </c:numRef>
          </c:val>
          <c:extLst>
            <c:ext xmlns:c16="http://schemas.microsoft.com/office/drawing/2014/chart" uri="{C3380CC4-5D6E-409C-BE32-E72D297353CC}">
              <c16:uniqueId val="{00000006-F92E-4E81-92E6-44F4FE0674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1046</c:v>
                </c:pt>
                <c:pt idx="3">
                  <c:v>941</c:v>
                </c:pt>
                <c:pt idx="6">
                  <c:v>845</c:v>
                </c:pt>
                <c:pt idx="9">
                  <c:v>786</c:v>
                </c:pt>
                <c:pt idx="12">
                  <c:v>723</c:v>
                </c:pt>
              </c:numCache>
            </c:numRef>
          </c:val>
          <c:extLst>
            <c:ext xmlns:c16="http://schemas.microsoft.com/office/drawing/2014/chart" uri="{C3380CC4-5D6E-409C-BE32-E72D297353CC}">
              <c16:uniqueId val="{00000007-F92E-4E81-92E6-44F4FE0674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2710</c:v>
                </c:pt>
                <c:pt idx="3">
                  <c:v>2646</c:v>
                </c:pt>
                <c:pt idx="6">
                  <c:v>2552</c:v>
                </c:pt>
                <c:pt idx="9">
                  <c:v>2449</c:v>
                </c:pt>
                <c:pt idx="12">
                  <c:v>2332</c:v>
                </c:pt>
              </c:numCache>
            </c:numRef>
          </c:val>
          <c:extLst>
            <c:ext xmlns:c16="http://schemas.microsoft.com/office/drawing/2014/chart" uri="{C3380CC4-5D6E-409C-BE32-E72D297353CC}">
              <c16:uniqueId val="{00000008-F92E-4E81-92E6-44F4FE0674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2E-4E81-92E6-44F4FE0674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8317</c:v>
                </c:pt>
                <c:pt idx="3">
                  <c:v>8160</c:v>
                </c:pt>
                <c:pt idx="6">
                  <c:v>7765</c:v>
                </c:pt>
                <c:pt idx="9">
                  <c:v>7596</c:v>
                </c:pt>
                <c:pt idx="12">
                  <c:v>7850</c:v>
                </c:pt>
              </c:numCache>
            </c:numRef>
          </c:val>
          <c:extLst>
            <c:ext xmlns:c16="http://schemas.microsoft.com/office/drawing/2014/chart" uri="{C3380CC4-5D6E-409C-BE32-E72D297353CC}">
              <c16:uniqueId val="{0000000A-F92E-4E81-92E6-44F4FE0674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5551</c:v>
                </c:pt>
                <c:pt idx="2">
                  <c:v>#N/A</c:v>
                </c:pt>
                <c:pt idx="3">
                  <c:v>#N/A</c:v>
                </c:pt>
                <c:pt idx="4">
                  <c:v>4972</c:v>
                </c:pt>
                <c:pt idx="5">
                  <c:v>#N/A</c:v>
                </c:pt>
                <c:pt idx="6">
                  <c:v>#N/A</c:v>
                </c:pt>
                <c:pt idx="7">
                  <c:v>4372</c:v>
                </c:pt>
                <c:pt idx="8">
                  <c:v>#N/A</c:v>
                </c:pt>
                <c:pt idx="9">
                  <c:v>#N/A</c:v>
                </c:pt>
                <c:pt idx="10">
                  <c:v>3820</c:v>
                </c:pt>
                <c:pt idx="11">
                  <c:v>#N/A</c:v>
                </c:pt>
                <c:pt idx="12">
                  <c:v>#N/A</c:v>
                </c:pt>
                <c:pt idx="13">
                  <c:v>3639</c:v>
                </c:pt>
                <c:pt idx="14">
                  <c:v>#N/A</c:v>
                </c:pt>
              </c:numCache>
            </c:numRef>
          </c:val>
          <c:smooth val="0"/>
          <c:extLst>
            <c:ext xmlns:c16="http://schemas.microsoft.com/office/drawing/2014/chart" uri="{C3380CC4-5D6E-409C-BE32-E72D297353CC}">
              <c16:uniqueId val="{0000000B-F92E-4E81-92E6-44F4FE0674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1013</c:v>
                </c:pt>
                <c:pt idx="1">
                  <c:v>1013</c:v>
                </c:pt>
                <c:pt idx="2">
                  <c:v>1013</c:v>
                </c:pt>
              </c:numCache>
            </c:numRef>
          </c:val>
          <c:extLst>
            <c:ext xmlns:c16="http://schemas.microsoft.com/office/drawing/2014/chart" uri="{C3380CC4-5D6E-409C-BE32-E72D297353CC}">
              <c16:uniqueId val="{00000000-4777-4868-A6EE-4F9FDA445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274</c:v>
                </c:pt>
                <c:pt idx="2">
                  <c:v>512</c:v>
                </c:pt>
              </c:numCache>
            </c:numRef>
          </c:val>
          <c:extLst>
            <c:ext xmlns:c16="http://schemas.microsoft.com/office/drawing/2014/chart" uri="{C3380CC4-5D6E-409C-BE32-E72D297353CC}">
              <c16:uniqueId val="{00000001-4777-4868-A6EE-4F9FDA445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508</c:v>
                </c:pt>
                <c:pt idx="1">
                  <c:v>588</c:v>
                </c:pt>
                <c:pt idx="2">
                  <c:v>935</c:v>
                </c:pt>
              </c:numCache>
            </c:numRef>
          </c:val>
          <c:extLst>
            <c:ext xmlns:c16="http://schemas.microsoft.com/office/drawing/2014/chart" uri="{C3380CC4-5D6E-409C-BE32-E72D297353CC}">
              <c16:uniqueId val="{00000002-4777-4868-A6EE-4F9FDA445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{70B9C1F1-6836-4B08-84E1-1E718946A38F}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B7-4270-9049-9B03296109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{A46E6299-755B-4A10-A11E-45D24E66F0F9}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B7-4270-9049-9B03296109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{C3090085-E41C-4C24-BF92-AB4F0EB60214}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B7-4270-9049-9B03296109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{E36D685B-F3F5-443D-9621-4260885E318D}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B7-4270-9049-9B03296109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{A687DAD4-146B-4DFD-B8FB-DC868E480083}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B7-4270-9049-9B03296109F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{5AE667E9-9B2D-4835-94B7-32432EAD3AF3}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B7-4270-9049-9B03296109F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{469F9928-BC8F-40F9-A21F-A6168D3CCE74}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B7-4270-9049-9B03296109F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{C14EC032-4A8E-4186-BCA2-9D63D469A72E}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B7-4270-9049-9B03296109F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{82DD4CCD-451C-46CA-9E76-A1DB322E839A}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B7-4270-9049-9B03296109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73.900000000000006</c:v>
                </c:pt>
                <c:pt idx="8">
                  <c:v>75.099999999999994</c:v>
                </c:pt>
                <c:pt idx="16">
                  <c:v>75.5</c:v>
                </c:pt>
                <c:pt idx="24">
                  <c:v>76.400000000000006</c:v>
                </c:pt>
                <c:pt idx="32">
                  <c:v>77.3</c:v>
                </c:pt>
              </c:numCache>
            </c:numRef>
          </c:xVal>
          <c:yVal>
            <c:numRef>
              <c:f>公会計指標分析・財政指標組合せ分析表!$BP$51:$DC$51</c:f>
              <c:numCache>
                <c:formatCode>#,##0.0;"▲ "#,##0.0</c:formatCode>
                <c:ptCount val="40"/>
                <c:pt idx="0">
                  <c:v>175.1</c:v>
                </c:pt>
                <c:pt idx="8">
                  <c:v>159.30000000000001</c:v>
                </c:pt>
                <c:pt idx="16">
                  <c:v>140.9</c:v>
                </c:pt>
                <c:pt idx="24">
                  <c:v>118</c:v>
                </c:pt>
                <c:pt idx="32">
                  <c:v>104.8</c:v>
                </c:pt>
              </c:numCache>
            </c:numRef>
          </c:yVal>
          <c:smooth val="0"/>
          <c:extLst>
            <c:ext xmlns:c16="http://schemas.microsoft.com/office/drawing/2014/chart" uri="{C3380CC4-5D6E-409C-BE32-E72D297353CC}">
              <c16:uniqueId val="{00000009-D0B7-4270-9049-9B03296109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{8D7CBBF3-21BC-4807-9A60-01705C18AFB4}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B7-4270-9049-9B03296109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{B62A1C9B-C716-4743-A4A5-B1D761A37DFA}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B7-4270-9049-9B03296109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{BAC38C5F-29FF-4EBA-A9AC-00D0AC53B4A1}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B7-4270-9049-9B03296109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{57EAAF2F-6188-4EBD-A7F1-03805778B7DA}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B7-4270-9049-9B03296109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{BA1FC8DC-36B2-42D3-8360-E96900677200}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B7-4270-9049-9B03296109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{9FA559AF-09BD-43C1-AE1B-8E167AA4F930}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B7-4270-9049-9B03296109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{AE55A810-CAF0-4CEA-9161-F0877652E8A2}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B7-4270-9049-9B03296109F8}"/>
                </c:ext>
              </c:extLst>
            </c:dLbl>
            <c:dLbl>
              <c:idx val="24"/>
              <c:layout>
                <c:manualLayout>
                  <c:x val="-3.1359255137876504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{7FE48B7B-0E6C-4E6C-87CB-F7C931E43C88}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B7-4270-9049-9B03296109F8}"/>
                </c:ext>
              </c:extLst>
            </c:dLbl>
            <c:dLbl>
              <c:idx val="32"/>
              <c:layout>
                <c:manualLayout>
                  <c:x val="-3.2672246162591886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{A4117BE2-164E-4257-8578-540D4EACBAE9}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B7-4270-9049-9B03296109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0B7-4270-9049-9B03296109F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{A161EC6B-F903-4883-A39C-375663E2035B}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75-4217-8616-115A29CC5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{7D2299F4-0160-464B-97F5-D99461CCFBAB}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75-4217-8616-115A29CC5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{0C19D326-BA0C-473B-98A0-5BA1156147E9}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75-4217-8616-115A29CC5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{F9CF9A53-B169-4282-8C1E-B971B3A12E3B}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75-4217-8616-115A29CC5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{FB4BD518-9C74-40C2-8812-FF83F2A35416}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75-4217-8616-115A29CC524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{34CDC463-99BA-4233-84E9-57396CFA4245}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75-4217-8616-115A29CC524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{9196D8C2-7FE4-4C01-8D3D-AF660A9F4C34}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75-4217-8616-115A29CC524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{B681045B-4761-45A0-B9E6-2058A89B6F42}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75-4217-8616-115A29CC524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{0439055E-1691-402C-BFAC-2696DAFFE9FE}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75-4217-8616-115A29CC5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18.8</c:v>
                </c:pt>
                <c:pt idx="8">
                  <c:v>17.7</c:v>
                </c:pt>
                <c:pt idx="16">
                  <c:v>16.5</c:v>
                </c:pt>
                <c:pt idx="24">
                  <c:v>15.1</c:v>
                </c:pt>
                <c:pt idx="32">
                  <c:v>13.7</c:v>
                </c:pt>
              </c:numCache>
            </c:numRef>
          </c:xVal>
          <c:yVal>
            <c:numRef>
              <c:f>公会計指標分析・財政指標組合せ分析表!$BP$73:$DC$73</c:f>
              <c:numCache>
                <c:formatCode>#,##0.0;"▲ "#,##0.0</c:formatCode>
                <c:ptCount val="40"/>
                <c:pt idx="0">
                  <c:v>175.1</c:v>
                </c:pt>
                <c:pt idx="8">
                  <c:v>159.30000000000001</c:v>
                </c:pt>
                <c:pt idx="16">
                  <c:v>140.9</c:v>
                </c:pt>
                <c:pt idx="24">
                  <c:v>118</c:v>
                </c:pt>
                <c:pt idx="32">
                  <c:v>104.8</c:v>
                </c:pt>
              </c:numCache>
            </c:numRef>
          </c:yVal>
          <c:smooth val="0"/>
          <c:extLst>
            <c:ext xmlns:c16="http://schemas.microsoft.com/office/drawing/2014/chart" uri="{C3380CC4-5D6E-409C-BE32-E72D297353CC}">
              <c16:uniqueId val="{00000009-3175-4217-8616-115A29CC52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0354470496880141E-2"/>
                  <c:y val="-7.305944830732369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{C2CD7722-F4F6-496E-A97B-C786DA59275A}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75-4217-8616-115A29CC52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{EE11709C-2466-4EE7-958D-5A0A7CB3780F}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75-4217-8616-115A29CC5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{9580C50F-147C-421B-A9E0-CF223A410767}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75-4217-8616-115A29CC5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{9980055A-4CB9-4414-A244-4390290FBCB5}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75-4217-8616-115A29CC5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{06DF764C-5FEF-4DDF-A48A-1F13D1A0A849}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75-4217-8616-115A29CC5245}"/>
                </c:ext>
              </c:extLst>
            </c:dLbl>
            <c:dLbl>
              <c:idx val="8"/>
              <c:layout>
                <c:manualLayout>
                  <c:x val="-4.3041512741341124E-2"/>
                  <c:y val="-0.11385742379480336"/>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{2A13575F-C7C6-43E2-B757-10647640AE81}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75-4217-8616-115A29CC5245}"/>
                </c:ext>
              </c:extLst>
            </c:dLbl>
            <c:dLbl>
              <c:idx val="16"/>
              <c:layout>
                <c:manualLayout>
                  <c:x val="-3.1570342725075584E-2"/>
                  <c:y val="-4.3240768076322671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{57D3EB77-7D73-4506-A99D-CDFCE29C809D}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75-4217-8616-115A29CC5245}"/>
                </c:ext>
              </c:extLst>
            </c:dLbl>
            <c:dLbl>
              <c:idx val="24"/>
              <c:layout>
                <c:manualLayout>
                  <c:x val="-3.1570342725075584E-2"/>
                  <c:y val="-7.934169779307860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{64D97EC7-712D-48DD-B819-B2C1FC428CE9}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75-4217-8616-115A29CC5245}"/>
                </c:ext>
              </c:extLst>
            </c:dLbl>
            <c:dLbl>
              <c:idx val="32"/>
              <c:layout>
                <c:manualLayout>
                  <c:x val="-3.1570342725075584E-2"/>
                  <c:y val="-4.150024624856241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{6E876AAA-7C8D-4394-A2F9-E1AC2D46122D}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75-4217-8616-115A29CC5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75-4217-8616-115A29CC5245}"/>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C8A95C2-3213-4513-834F-898623D092B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9D20737-D672-4E2D-AF02-A52522BD47A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百万円）及び令和元年度（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百万円）に実施した第三セクター等改革推進債の一部繰上償還の効果や、地域交流施設建設事業債の償還終了等により、令和２年度決算では</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今後も更なる繰上償還等の実施により実質公債費比率の低下を図る。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第三セクター等改革推進債を平成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百万円、令和元年度には</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百万円の繰上償還を実施したところであるが、今後の地方交付税の動向を注視しつつ引き続き歳入確保・歳出削減を図り、基金の積増し、更なる繰上償還等の実施により、将来負担比率を引き下げる。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百万円積立てた。その他、過疎地域自立促進特別事業基金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過疎地域自立促進特別事業基金：老朽化等により活用が困難な遊休施設の解体撤去に充てるため、過疎債ソフト分を活用して令和２年度より基金積立てを開始。令和２年度は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ふるさとづくり基金：子ども医療給付費等の財源として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公共施設等整備基金：公共施設の老朽化対策として、大規模改修等に充当を予定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過疎地域自立促進特別事業基金：老朽化等により活用が困難な遊休施設の解体撤去に要する経費として、毎年度過疎債ソフト分を上限に、一定額を積立て予定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ふるさとづくり基金：ふるさと納税を財源に、目的達成のため各種施策の展開に充当を予定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令和元年度に第三セクター等改革推進債の一部繰上償還（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百万円を取崩したため、令和元年度末では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百万円となっていたが、令和２年度決算剰余金により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百万円を、令和３年度決算剰余金により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百万円を積立てたため、令和３年度末では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公債費負担の抑制を目的とした繰上償還を実施するため、今後も決算剰余金での積立てを予定。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7D420F-6AAA-46CB-A38C-99AE4A9CE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93FA6C-287F-416E-AFDA-81FE81589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59E843C-2470-4287-AF14-C7849FA44A6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ADC778C-CB01-42F6-8D4B-1E8E1018971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CD4DE67-EE73-43D4-9BEE-D5DE4D36928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D71EA96-DA9B-45E9-AEE1-569BF5C72A7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E78DF04-0890-4EED-A560-188269EB21F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BA6F2F-EFF1-4E41-A874-6F5C7E48D605}"/>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A55821D-4689-48FC-9BF8-36020A46586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2CEE17-516F-4FB2-BAD7-EA77D87E4C36}"/>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AC782B1-1466-46E2-9DEA-F6ADC787CE6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D88D1DA-A521-4E52-B039-7E8E065B706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499F6D0-1C80-4E30-90BF-45C3881799F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2890E60-F152-4C7E-82A5-F8D881CD8956}"/>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9C597CF-9611-4F4A-8969-4849A3937CF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7FE823-62EE-43BF-8242-022F86B7AC4E}"/>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4AB9356-9FDD-4003-9DC4-38F34762EB5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9D94F76-921A-48A1-9BF3-FF68DD57E0D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B1773D6-8C1E-43AB-A94E-39EEC38B2A7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A181A4-C00C-4D0D-BE56-8ECBFF86DBF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1B8214-DE4E-47AB-95CD-C417E996CAD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239126E-0D61-4AB0-8ABE-303684412AE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85D600-5A6A-4099-A356-F3EF4E9D954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A59A70F-1339-4990-AE1B-43A577F41BB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D4E479-7494-47A1-A430-CAB01D73B62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9DC5E1A-65B6-44CB-9435-259562C5B3D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85945B6-BE7A-4359-9645-9B1F8963326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0ED029-5726-4782-886B-DBF4900F52D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52F634-22E1-4EB7-9A84-64B76346C39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7D81BD2-7B1A-4B99-B040-912A7338F47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5DF8179-1367-40AF-A8F4-2AF59981F4CF}"/>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9057C51-4DA4-4A75-A627-9D992B738A5D}"/>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7EF831F-83C5-4787-A390-5CA81D2C9FC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853366A-CE3D-4FB8-9D21-64BAEE82516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40D4278-109E-4166-9B61-6D4C5EBAD0F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2D4ACC2-7574-4D27-93CC-C89C140A043A}"/>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4E9857B-9229-47A1-B602-9D7E942056A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AD4F63C-B6B1-4E2D-8FAD-D4D215906255}"/>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E5E59F9-F65A-447B-BA9F-6E7AA528DCA6}"/>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811318E-DB0C-4F36-9A1D-04925D9927F3}"/>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6535FA6-5E23-4639-9F5C-DD0391487576}"/>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ACC9649-5218-41BF-A713-FEBA2AAA116E}"/>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BE1109C-AB47-4D9D-9A43-C28BB23E9E54}"/>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CE588F-EF0D-47AA-A57A-F4CEB4CF4CEB}"/>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F2DF1AD-B5CB-4290-8AC4-2E8112193BD8}"/>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572AA0-BCDB-44DF-9330-EFF6A763A76D}"/>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2B8B79D-311D-4FA8-BDDF-5D0EAE729A5B}"/>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番目に高い状況にあり、平成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％削減するという目標を掲げている。また、令和元年度には個別施設計画を策定しており、今後も両計画に基づいた施設総量の適正化及び維持管理に努める。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33DC41-4E0A-4D8A-A882-2046A370DAD8}"/>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B29B3E3-C193-4CD0-B990-60750F0FAD8B}"/>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405AEA3-B91C-42CD-91C9-3A8DC85F20E5}"/>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37BB29C2-503F-4B8C-99C3-2C30B42A6B49}"/>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8E54EAC2-6E39-4477-B630-35091C9FE2BA}"/>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49CFE85-7487-4833-B0DB-FBA2ECD89AF2}"/>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C3B9A72-CCF6-48ED-9E69-5D2664737CF5}"/>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82974F9-4ECF-4343-A686-4584553D07EF}"/>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D26929B-64F2-4F0B-AD22-60A6A8610276}"/>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A4772AF-1EDB-4EDC-8BC9-6E1270F74B2F}"/>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9EEBA02-5BE2-4C38-A8AA-D98522913C66}"/>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7D6A674-25C7-47B0-BACD-1320D0628A41}"/>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5BF4093-C9B5-403C-B54C-AC6ED264CB7A}"/>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7911A7C-B2B7-474F-8D7E-DD021B314C79}"/>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5C69D558-1813-46B5-94DF-AD04762E29D1}"/>
            </a:ext>
          </a:extLst>
        </xdr:cNvPr>
        <xdr:cNvCxnSpPr/>
      </xdr:nvCxnSpPr>
      <xdr:spPr>
        <a:xfrm flipV="1">
          <a:off x="4206240" y="5413883"/>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D124DB51-4AFD-4581-A44F-6F69B0B7D28C}"/>
            </a:ext>
          </a:extLst>
        </xdr:cNvPr>
        <xdr:cNvSpPr txBox="1"/>
      </xdr:nvSpPr>
      <xdr:spPr>
        <a:xfrm>
          <a:off x="4258945" y="663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B81DF209-A90F-4433-869D-A492D45A5995}"/>
            </a:ext>
          </a:extLst>
        </xdr:cNvPr>
        <xdr:cNvCxnSpPr/>
      </xdr:nvCxnSpPr>
      <xdr:spPr>
        <a:xfrm>
          <a:off x="4119245" y="66394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CF2B513D-FBB4-4157-9222-3707E394137E}"/>
            </a:ext>
          </a:extLst>
        </xdr:cNvPr>
        <xdr:cNvSpPr txBox="1"/>
      </xdr:nvSpPr>
      <xdr:spPr>
        <a:xfrm>
          <a:off x="4258945" y="519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2E1A3A6F-FDA5-4D9E-B26D-3C37728C0776}"/>
            </a:ext>
          </a:extLst>
        </xdr:cNvPr>
        <xdr:cNvCxnSpPr/>
      </xdr:nvCxnSpPr>
      <xdr:spPr>
        <a:xfrm>
          <a:off x="4119245" y="54138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DA9FCD5C-CC17-4C59-BB8E-E406235B3B95}"/>
            </a:ext>
          </a:extLst>
        </xdr:cNvPr>
        <xdr:cNvSpPr txBox="1"/>
      </xdr:nvSpPr>
      <xdr:spPr>
        <a:xfrm>
          <a:off x="4258945" y="6034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68F8980-F12C-4597-BA28-7F8E3DEDAACD}"/>
            </a:ext>
          </a:extLst>
        </xdr:cNvPr>
        <xdr:cNvSpPr/>
      </xdr:nvSpPr>
      <xdr:spPr>
        <a:xfrm>
          <a:off x="4157345" y="61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8D76F92C-621D-47FB-BC2C-81BF627B9F04}"/>
            </a:ext>
          </a:extLst>
        </xdr:cNvPr>
        <xdr:cNvSpPr/>
      </xdr:nvSpPr>
      <xdr:spPr>
        <a:xfrm>
          <a:off x="3537585" y="6160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B7F12751-2B8A-4944-9BD5-2ABB4257807D}"/>
            </a:ext>
          </a:extLst>
        </xdr:cNvPr>
        <xdr:cNvSpPr/>
      </xdr:nvSpPr>
      <xdr:spPr>
        <a:xfrm>
          <a:off x="2867025" y="6112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15D4E29E-48D6-4026-9988-CB5F20D7750F}"/>
            </a:ext>
          </a:extLst>
        </xdr:cNvPr>
        <xdr:cNvSpPr/>
      </xdr:nvSpPr>
      <xdr:spPr>
        <a:xfrm>
          <a:off x="2196465" y="6079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D0B386D1-99A3-4870-BD97-D43EFE1B284D}"/>
            </a:ext>
          </a:extLst>
        </xdr:cNvPr>
        <xdr:cNvSpPr/>
      </xdr:nvSpPr>
      <xdr:spPr>
        <a:xfrm>
          <a:off x="1525905" y="6038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DC545B3-7705-4DF6-AEAD-2EAC1BB5A826}"/>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0C2387C-2995-4FDC-8847-258DC8D85D8C}"/>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DC97F2C-D59D-4818-B0F8-7C8699B5A40A}"/>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A74CAD0-235D-48C4-BB22-30A8DF24A8BA}"/>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8C28045-60D0-4A34-BB68-C11BD2D35079}"/>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141732</xdr:rowOff>
    </xdr:from>
    <xdr:to>
      <xdr:col>23</xdr:col>
      <xdr:colOff>136525</xdr:colOff>
      <xdr:row>34</xdr:row>
      <xdr:rowOff>71882</xdr:rowOff>
    </xdr:to>
    <xdr:sp macro="" textlink="">
      <xdr:nvSpPr>
        <xdr:cNvPr id="79" name="楕円 78">
          <a:extLst>
            <a:ext uri="{FF2B5EF4-FFF2-40B4-BE49-F238E27FC236}">
              <a16:creationId xmlns:a16="http://schemas.microsoft.com/office/drawing/2014/main" id="{E3151520-840A-4A92-92CA-85036FA5B7CF}"/>
            </a:ext>
          </a:extLst>
        </xdr:cNvPr>
        <xdr:cNvSpPr/>
      </xdr:nvSpPr>
      <xdr:spPr>
        <a:xfrm>
          <a:off x="4157345" y="6443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120159</xdr:rowOff>
    </xdr:from>
    <xdr:ext cx="405111" cy="259045"/>
    <xdr:sp macro="" textlink="">
      <xdr:nvSpPr>
        <xdr:cNvPr id="80" name="有形固定資産減価償却率該当値テキスト">
          <a:extLst>
            <a:ext uri="{FF2B5EF4-FFF2-40B4-BE49-F238E27FC236}">
              <a16:creationId xmlns:a16="http://schemas.microsoft.com/office/drawing/2014/main" id="{6FC31918-FB68-422E-BACA-B4A95302E31E}"/>
            </a:ext>
          </a:extLst>
        </xdr:cNvPr>
        <xdr:cNvSpPr txBox="1"/>
      </xdr:nvSpPr>
      <xdr:spPr>
        <a:xfrm>
          <a:off x="4258945" y="642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122301</xdr:rowOff>
    </xdr:from>
    <xdr:to>
      <xdr:col>19</xdr:col>
      <xdr:colOff>187325</xdr:colOff>
      <xdr:row>34</xdr:row>
      <xdr:rowOff>52451</xdr:rowOff>
    </xdr:to>
    <xdr:sp macro="" textlink="">
      <xdr:nvSpPr>
        <xdr:cNvPr id="81" name="楕円 80">
          <a:extLst>
            <a:ext uri="{FF2B5EF4-FFF2-40B4-BE49-F238E27FC236}">
              <a16:creationId xmlns:a16="http://schemas.microsoft.com/office/drawing/2014/main" id="{7B5137A2-A088-4385-B10B-50C5E51188D3}"/>
            </a:ext>
          </a:extLst>
        </xdr:cNvPr>
        <xdr:cNvSpPr/>
      </xdr:nvSpPr>
      <xdr:spPr>
        <a:xfrm>
          <a:off x="3537585" y="6424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1651</xdr:rowOff>
    </xdr:from>
    <xdr:to>
      <xdr:col>23</xdr:col>
      <xdr:colOff>85725</xdr:colOff>
      <xdr:row>34</xdr:row>
      <xdr:rowOff>21082</xdr:rowOff>
    </xdr:to>
    <xdr:cxnSp macro="">
      <xdr:nvCxnSpPr>
        <xdr:cNvPr id="82" name="直線コネクタ 81">
          <a:extLst>
            <a:ext uri="{FF2B5EF4-FFF2-40B4-BE49-F238E27FC236}">
              <a16:creationId xmlns:a16="http://schemas.microsoft.com/office/drawing/2014/main" id="{BAEEA71C-E342-484C-AEF7-E1058BBCEC74}"/>
            </a:ext>
          </a:extLst>
        </xdr:cNvPr>
        <xdr:cNvCxnSpPr/>
      </xdr:nvCxnSpPr>
      <xdr:spPr>
        <a:xfrm>
          <a:off x="3588385" y="6471031"/>
          <a:ext cx="6197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102870</xdr:rowOff>
    </xdr:from>
    <xdr:to>
      <xdr:col>15</xdr:col>
      <xdr:colOff>187325</xdr:colOff>
      <xdr:row>34</xdr:row>
      <xdr:rowOff>33020</xdr:rowOff>
    </xdr:to>
    <xdr:sp macro="" textlink="">
      <xdr:nvSpPr>
        <xdr:cNvPr id="83" name="楕円 82">
          <a:extLst>
            <a:ext uri="{FF2B5EF4-FFF2-40B4-BE49-F238E27FC236}">
              <a16:creationId xmlns:a16="http://schemas.microsoft.com/office/drawing/2014/main" id="{E4F9398A-24BF-4DB4-809E-12EAEC1057E3}"/>
            </a:ext>
          </a:extLst>
        </xdr:cNvPr>
        <xdr:cNvSpPr/>
      </xdr:nvSpPr>
      <xdr:spPr>
        <a:xfrm>
          <a:off x="2867025" y="6404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153670</xdr:rowOff>
    </xdr:from>
    <xdr:to>
      <xdr:col>19</xdr:col>
      <xdr:colOff>136525</xdr:colOff>
      <xdr:row>34</xdr:row>
      <xdr:rowOff>1651</xdr:rowOff>
    </xdr:to>
    <xdr:cxnSp macro="">
      <xdr:nvCxnSpPr>
        <xdr:cNvPr id="84" name="直線コネクタ 83">
          <a:extLst>
            <a:ext uri="{FF2B5EF4-FFF2-40B4-BE49-F238E27FC236}">
              <a16:creationId xmlns:a16="http://schemas.microsoft.com/office/drawing/2014/main" id="{F3CD9ED0-2B42-4A03-86A3-F7C593EF859D}"/>
            </a:ext>
          </a:extLst>
        </xdr:cNvPr>
        <xdr:cNvCxnSpPr/>
      </xdr:nvCxnSpPr>
      <xdr:spPr>
        <a:xfrm>
          <a:off x="2917825" y="6455410"/>
          <a:ext cx="67056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94234</xdr:rowOff>
    </xdr:from>
    <xdr:to>
      <xdr:col>11</xdr:col>
      <xdr:colOff>187325</xdr:colOff>
      <xdr:row>34</xdr:row>
      <xdr:rowOff>24384</xdr:rowOff>
    </xdr:to>
    <xdr:sp macro="" textlink="">
      <xdr:nvSpPr>
        <xdr:cNvPr id="85" name="楕円 84">
          <a:extLst>
            <a:ext uri="{FF2B5EF4-FFF2-40B4-BE49-F238E27FC236}">
              <a16:creationId xmlns:a16="http://schemas.microsoft.com/office/drawing/2014/main" id="{3B936F67-B16C-44AD-B5BD-6EAA156B196D}"/>
            </a:ext>
          </a:extLst>
        </xdr:cNvPr>
        <xdr:cNvSpPr/>
      </xdr:nvSpPr>
      <xdr:spPr>
        <a:xfrm>
          <a:off x="2196465" y="6395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145034</xdr:rowOff>
    </xdr:from>
    <xdr:to>
      <xdr:col>15</xdr:col>
      <xdr:colOff>136525</xdr:colOff>
      <xdr:row>33</xdr:row>
      <xdr:rowOff>153670</xdr:rowOff>
    </xdr:to>
    <xdr:cxnSp macro="">
      <xdr:nvCxnSpPr>
        <xdr:cNvPr id="86" name="直線コネクタ 85">
          <a:extLst>
            <a:ext uri="{FF2B5EF4-FFF2-40B4-BE49-F238E27FC236}">
              <a16:creationId xmlns:a16="http://schemas.microsoft.com/office/drawing/2014/main" id="{3A652C4C-B1BB-4C31-A707-6D9F30E5DABB}"/>
            </a:ext>
          </a:extLst>
        </xdr:cNvPr>
        <xdr:cNvCxnSpPr/>
      </xdr:nvCxnSpPr>
      <xdr:spPr>
        <a:xfrm>
          <a:off x="2247265" y="6446774"/>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68326</xdr:rowOff>
    </xdr:from>
    <xdr:to>
      <xdr:col>7</xdr:col>
      <xdr:colOff>187325</xdr:colOff>
      <xdr:row>33</xdr:row>
      <xdr:rowOff>169926</xdr:rowOff>
    </xdr:to>
    <xdr:sp macro="" textlink="">
      <xdr:nvSpPr>
        <xdr:cNvPr id="87" name="楕円 86">
          <a:extLst>
            <a:ext uri="{FF2B5EF4-FFF2-40B4-BE49-F238E27FC236}">
              <a16:creationId xmlns:a16="http://schemas.microsoft.com/office/drawing/2014/main" id="{67F2BFCC-6857-429A-8B22-13BC45DBA0ED}"/>
            </a:ext>
          </a:extLst>
        </xdr:cNvPr>
        <xdr:cNvSpPr/>
      </xdr:nvSpPr>
      <xdr:spPr>
        <a:xfrm>
          <a:off x="1525905" y="63700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119126</xdr:rowOff>
    </xdr:from>
    <xdr:to>
      <xdr:col>11</xdr:col>
      <xdr:colOff>136525</xdr:colOff>
      <xdr:row>33</xdr:row>
      <xdr:rowOff>145034</xdr:rowOff>
    </xdr:to>
    <xdr:cxnSp macro="">
      <xdr:nvCxnSpPr>
        <xdr:cNvPr id="88" name="直線コネクタ 87">
          <a:extLst>
            <a:ext uri="{FF2B5EF4-FFF2-40B4-BE49-F238E27FC236}">
              <a16:creationId xmlns:a16="http://schemas.microsoft.com/office/drawing/2014/main" id="{4A5205F4-69E2-484C-A4F7-3C98B6D341DD}"/>
            </a:ext>
          </a:extLst>
        </xdr:cNvPr>
        <xdr:cNvCxnSpPr/>
      </xdr:nvCxnSpPr>
      <xdr:spPr>
        <a:xfrm>
          <a:off x="1576705" y="6420866"/>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a:extLst>
            <a:ext uri="{FF2B5EF4-FFF2-40B4-BE49-F238E27FC236}">
              <a16:creationId xmlns:a16="http://schemas.microsoft.com/office/drawing/2014/main" id="{226496B2-2A37-42C6-88C6-E055EC49A6F6}"/>
            </a:ext>
          </a:extLst>
        </xdr:cNvPr>
        <xdr:cNvSpPr txBox="1"/>
      </xdr:nvSpPr>
      <xdr:spPr>
        <a:xfrm>
          <a:off x="339598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a:extLst>
            <a:ext uri="{FF2B5EF4-FFF2-40B4-BE49-F238E27FC236}">
              <a16:creationId xmlns:a16="http://schemas.microsoft.com/office/drawing/2014/main" id="{35C3022E-97CC-4688-8103-6D30B968717F}"/>
            </a:ext>
          </a:extLst>
        </xdr:cNvPr>
        <xdr:cNvSpPr txBox="1"/>
      </xdr:nvSpPr>
      <xdr:spPr>
        <a:xfrm>
          <a:off x="2738129" y="58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2F22077A-A7BC-4426-89B5-5326A0AD6126}"/>
            </a:ext>
          </a:extLst>
        </xdr:cNvPr>
        <xdr:cNvSpPr txBox="1"/>
      </xdr:nvSpPr>
      <xdr:spPr>
        <a:xfrm>
          <a:off x="2067569" y="585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4DA3CE02-2B5B-4F81-B16B-8A5F613810D4}"/>
            </a:ext>
          </a:extLst>
        </xdr:cNvPr>
        <xdr:cNvSpPr txBox="1"/>
      </xdr:nvSpPr>
      <xdr:spPr>
        <a:xfrm>
          <a:off x="1397009"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43578</xdr:rowOff>
    </xdr:from>
    <xdr:ext cx="405111" cy="259045"/>
    <xdr:sp macro="" textlink="">
      <xdr:nvSpPr>
        <xdr:cNvPr id="93" name="n_1mainValue有形固定資産減価償却率">
          <a:extLst>
            <a:ext uri="{FF2B5EF4-FFF2-40B4-BE49-F238E27FC236}">
              <a16:creationId xmlns:a16="http://schemas.microsoft.com/office/drawing/2014/main" id="{A7108808-D23C-47D3-B528-1DCDD4D9A471}"/>
            </a:ext>
          </a:extLst>
        </xdr:cNvPr>
        <xdr:cNvSpPr txBox="1"/>
      </xdr:nvSpPr>
      <xdr:spPr>
        <a:xfrm>
          <a:off x="3395989" y="651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24147</xdr:rowOff>
    </xdr:from>
    <xdr:ext cx="405111" cy="259045"/>
    <xdr:sp macro="" textlink="">
      <xdr:nvSpPr>
        <xdr:cNvPr id="94" name="n_2mainValue有形固定資産減価償却率">
          <a:extLst>
            <a:ext uri="{FF2B5EF4-FFF2-40B4-BE49-F238E27FC236}">
              <a16:creationId xmlns:a16="http://schemas.microsoft.com/office/drawing/2014/main" id="{30CFAB80-C554-410D-B22A-14A550B55F1D}"/>
            </a:ext>
          </a:extLst>
        </xdr:cNvPr>
        <xdr:cNvSpPr txBox="1"/>
      </xdr:nvSpPr>
      <xdr:spPr>
        <a:xfrm>
          <a:off x="2738129"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15511</xdr:rowOff>
    </xdr:from>
    <xdr:ext cx="405111" cy="259045"/>
    <xdr:sp macro="" textlink="">
      <xdr:nvSpPr>
        <xdr:cNvPr id="95" name="n_3mainValue有形固定資産減価償却率">
          <a:extLst>
            <a:ext uri="{FF2B5EF4-FFF2-40B4-BE49-F238E27FC236}">
              <a16:creationId xmlns:a16="http://schemas.microsoft.com/office/drawing/2014/main" id="{60A590E3-556D-467F-AC9C-76F8D95917BB}"/>
            </a:ext>
          </a:extLst>
        </xdr:cNvPr>
        <xdr:cNvSpPr txBox="1"/>
      </xdr:nvSpPr>
      <xdr:spPr>
        <a:xfrm>
          <a:off x="2067569" y="64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161053</xdr:rowOff>
    </xdr:from>
    <xdr:ext cx="405111" cy="259045"/>
    <xdr:sp macro="" textlink="">
      <xdr:nvSpPr>
        <xdr:cNvPr id="96" name="n_4mainValue有形固定資産減価償却率">
          <a:extLst>
            <a:ext uri="{FF2B5EF4-FFF2-40B4-BE49-F238E27FC236}">
              <a16:creationId xmlns:a16="http://schemas.microsoft.com/office/drawing/2014/main" id="{E303EFB0-5D42-43CE-A3FD-DCF367AB1486}"/>
            </a:ext>
          </a:extLst>
        </xdr:cNvPr>
        <xdr:cNvSpPr txBox="1"/>
      </xdr:nvSpPr>
      <xdr:spPr>
        <a:xfrm>
          <a:off x="1397009" y="646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D690CFF-B9B6-4621-87CF-C7BB5F477A52}"/>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0B3692A-B664-4488-9C99-444DD8150A8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FAA5C57-7F22-46D2-AFD9-43A003396BCA}"/>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A881A84-2FA7-4649-923A-F5D041F84584}"/>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7C720C5-9EBF-4F94-8591-7E736C74B607}"/>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4FA349C-0F5F-4E2E-8E74-A8F88B327D76}"/>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0F8F7C8-2CF3-4F62-96F0-4C50DD07355D}"/>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48C65A3-F8B0-4165-81BF-101BC36355DF}"/>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64EAB8F-BCCF-406D-B465-D259CB45DED5}"/>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985D187-9CF3-436A-885E-61897409E04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E9FB289-8463-4FCF-A31E-DF78769FF341}"/>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932DE54-7DE8-407A-9183-ED6DAF375289}"/>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4FB8E971-CD9F-4925-901A-03D08AAC8FAD}"/>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債務償還比率は類似団体と比較し高い状況であり、主な要因としては、平成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借入れた第三セクター等改革推進債の残高により、将来負担額が多額に上るためである。今後も、毎年の償還や充当可能基金の積み上げ等により減少傾向となる見込みであり、繰上償還の実施等により債務償還比率の更なる引き下げ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5508D5E-2585-47D8-9C8E-529A8F04E20C}"/>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B864A5B-8794-456D-85E1-8612E2E6C9AD}"/>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B119BA1-7AFC-4502-BE3F-7BB112B9E87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8C8A98CB-BAC2-4F70-B3B4-6F4C60764573}"/>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1D0DD0E-502A-4030-810B-F77C12864458}"/>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3DD00E2-C9CD-4BBE-AB10-AD66F9706F37}"/>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5036285-A7AD-4912-B263-BF3053152921}"/>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BFB7E203-00DE-4F30-9747-849E6517922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5F13902B-A5C3-42F3-9DDF-2949FE0C2E38}"/>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E67737-DAEB-42B6-85BD-50262BA3F74E}"/>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B9B0EF37-1240-4155-A70E-78A5127BED81}"/>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AD51887-3028-4329-9509-FF14157CCCD7}"/>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6B45783A-2AA0-4EF2-BF26-91F8D9756B8A}"/>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EC1E9060-94E9-45E0-8399-A33834A1E2E7}"/>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36DF946-2494-4CAB-BA25-1BC2B3E8D044}"/>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136807</xdr:rowOff>
    </xdr:to>
    <xdr:cxnSp macro="">
      <xdr:nvCxnSpPr>
        <xdr:cNvPr id="125" name="直線コネクタ 124">
          <a:extLst>
            <a:ext uri="{FF2B5EF4-FFF2-40B4-BE49-F238E27FC236}">
              <a16:creationId xmlns:a16="http://schemas.microsoft.com/office/drawing/2014/main" id="{79EDFEC7-C2D3-4308-AA1B-4EFEF9490D93}"/>
            </a:ext>
          </a:extLst>
        </xdr:cNvPr>
        <xdr:cNvCxnSpPr/>
      </xdr:nvCxnSpPr>
      <xdr:spPr>
        <a:xfrm flipV="1">
          <a:off x="13027660" y="5211868"/>
          <a:ext cx="1269" cy="105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140634</xdr:rowOff>
    </xdr:from>
    <xdr:ext cx="469744" cy="259045"/>
    <xdr:sp macro="" textlink="">
      <xdr:nvSpPr>
        <xdr:cNvPr id="126" name="債務償還比率最小値テキスト">
          <a:extLst>
            <a:ext uri="{FF2B5EF4-FFF2-40B4-BE49-F238E27FC236}">
              <a16:creationId xmlns:a16="http://schemas.microsoft.com/office/drawing/2014/main" id="{9C6A6A0F-F4AE-4AF1-8B7E-412B091BCA0C}"/>
            </a:ext>
          </a:extLst>
        </xdr:cNvPr>
        <xdr:cNvSpPr txBox="1"/>
      </xdr:nvSpPr>
      <xdr:spPr>
        <a:xfrm>
          <a:off x="13080365" y="627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136807</xdr:rowOff>
    </xdr:from>
    <xdr:to>
      <xdr:col>76</xdr:col>
      <xdr:colOff>111125</xdr:colOff>
      <xdr:row>32</xdr:row>
      <xdr:rowOff>136807</xdr:rowOff>
    </xdr:to>
    <xdr:cxnSp macro="">
      <xdr:nvCxnSpPr>
        <xdr:cNvPr id="127" name="直線コネクタ 126">
          <a:extLst>
            <a:ext uri="{FF2B5EF4-FFF2-40B4-BE49-F238E27FC236}">
              <a16:creationId xmlns:a16="http://schemas.microsoft.com/office/drawing/2014/main" id="{F440E9AB-9854-43D5-923A-39A66915F532}"/>
            </a:ext>
          </a:extLst>
        </xdr:cNvPr>
        <xdr:cNvCxnSpPr/>
      </xdr:nvCxnSpPr>
      <xdr:spPr>
        <a:xfrm>
          <a:off x="12963525" y="6270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7D24BBE6-1291-439E-9CE1-6F9D8FCD0C41}"/>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D7DDC6AC-0118-4665-A3B6-9B5F2E413804}"/>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100686</xdr:rowOff>
    </xdr:from>
    <xdr:ext cx="469744" cy="259045"/>
    <xdr:sp macro="" textlink="">
      <xdr:nvSpPr>
        <xdr:cNvPr id="130" name="債務償還比率平均値テキスト">
          <a:extLst>
            <a:ext uri="{FF2B5EF4-FFF2-40B4-BE49-F238E27FC236}">
              <a16:creationId xmlns:a16="http://schemas.microsoft.com/office/drawing/2014/main" id="{E3CDC265-840D-4632-9644-E3E701F0EEC3}"/>
            </a:ext>
          </a:extLst>
        </xdr:cNvPr>
        <xdr:cNvSpPr txBox="1"/>
      </xdr:nvSpPr>
      <xdr:spPr>
        <a:xfrm>
          <a:off x="13080365" y="5396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77809</xdr:rowOff>
    </xdr:from>
    <xdr:to>
      <xdr:col>76</xdr:col>
      <xdr:colOff>73025</xdr:colOff>
      <xdr:row>29</xdr:row>
      <xdr:rowOff>7959</xdr:rowOff>
    </xdr:to>
    <xdr:sp macro="" textlink="">
      <xdr:nvSpPr>
        <xdr:cNvPr id="131" name="フローチャート: 判断 130">
          <a:extLst>
            <a:ext uri="{FF2B5EF4-FFF2-40B4-BE49-F238E27FC236}">
              <a16:creationId xmlns:a16="http://schemas.microsoft.com/office/drawing/2014/main" id="{53C11CAD-2A8B-4022-A7D1-8C6AE0955276}"/>
            </a:ext>
          </a:extLst>
        </xdr:cNvPr>
        <xdr:cNvSpPr/>
      </xdr:nvSpPr>
      <xdr:spPr>
        <a:xfrm>
          <a:off x="13001625" y="55413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32" name="フローチャート: 判断 131">
          <a:extLst>
            <a:ext uri="{FF2B5EF4-FFF2-40B4-BE49-F238E27FC236}">
              <a16:creationId xmlns:a16="http://schemas.microsoft.com/office/drawing/2014/main" id="{1E87D793-8802-49C4-807F-BCAE5A99E9C2}"/>
            </a:ext>
          </a:extLst>
        </xdr:cNvPr>
        <xdr:cNvSpPr/>
      </xdr:nvSpPr>
      <xdr:spPr>
        <a:xfrm>
          <a:off x="12359005" y="56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133" name="フローチャート: 判断 132">
          <a:extLst>
            <a:ext uri="{FF2B5EF4-FFF2-40B4-BE49-F238E27FC236}">
              <a16:creationId xmlns:a16="http://schemas.microsoft.com/office/drawing/2014/main" id="{14E2AE29-7CCE-4824-954E-64986A91EB35}"/>
            </a:ext>
          </a:extLst>
        </xdr:cNvPr>
        <xdr:cNvSpPr/>
      </xdr:nvSpPr>
      <xdr:spPr>
        <a:xfrm>
          <a:off x="11688445" y="563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134" name="フローチャート: 判断 133">
          <a:extLst>
            <a:ext uri="{FF2B5EF4-FFF2-40B4-BE49-F238E27FC236}">
              <a16:creationId xmlns:a16="http://schemas.microsoft.com/office/drawing/2014/main" id="{0C102B58-F3B6-4585-9CA3-51F187B92BEB}"/>
            </a:ext>
          </a:extLst>
        </xdr:cNvPr>
        <xdr:cNvSpPr/>
      </xdr:nvSpPr>
      <xdr:spPr>
        <a:xfrm>
          <a:off x="11017885" y="564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135" name="フローチャート: 判断 134">
          <a:extLst>
            <a:ext uri="{FF2B5EF4-FFF2-40B4-BE49-F238E27FC236}">
              <a16:creationId xmlns:a16="http://schemas.microsoft.com/office/drawing/2014/main" id="{C291C10D-EBDC-4C21-92F2-B88A333AFDD8}"/>
            </a:ext>
          </a:extLst>
        </xdr:cNvPr>
        <xdr:cNvSpPr/>
      </xdr:nvSpPr>
      <xdr:spPr>
        <a:xfrm>
          <a:off x="10347325" y="56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F9478C4-744E-4B95-B5A8-7E80A6C0380C}"/>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99762C9-3744-4A70-80CB-3DF2BF42F24C}"/>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4B01493-5409-4E4F-9BCD-86A3C77CCA55}"/>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14037EA-EF07-4628-82C2-0638C374137F}"/>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A7BB517-2FD3-46D2-9288-B3D08E415457}"/>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121489</xdr:rowOff>
    </xdr:from>
    <xdr:to>
      <xdr:col>76</xdr:col>
      <xdr:colOff>73025</xdr:colOff>
      <xdr:row>31</xdr:row>
      <xdr:rowOff>51639</xdr:rowOff>
    </xdr:to>
    <xdr:sp macro="" textlink="">
      <xdr:nvSpPr>
        <xdr:cNvPr id="141" name="楕円 140">
          <a:extLst>
            <a:ext uri="{FF2B5EF4-FFF2-40B4-BE49-F238E27FC236}">
              <a16:creationId xmlns:a16="http://schemas.microsoft.com/office/drawing/2014/main" id="{2ABF2E82-1F66-4E6E-980A-A598375908A6}"/>
            </a:ext>
          </a:extLst>
        </xdr:cNvPr>
        <xdr:cNvSpPr/>
      </xdr:nvSpPr>
      <xdr:spPr>
        <a:xfrm>
          <a:off x="13001625" y="5920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99916</xdr:rowOff>
    </xdr:from>
    <xdr:ext cx="469744" cy="259045"/>
    <xdr:sp macro="" textlink="">
      <xdr:nvSpPr>
        <xdr:cNvPr id="142" name="債務償還比率該当値テキスト">
          <a:extLst>
            <a:ext uri="{FF2B5EF4-FFF2-40B4-BE49-F238E27FC236}">
              <a16:creationId xmlns:a16="http://schemas.microsoft.com/office/drawing/2014/main" id="{CD9D16B2-D48C-40C9-BD27-2C506A33313E}"/>
            </a:ext>
          </a:extLst>
        </xdr:cNvPr>
        <xdr:cNvSpPr txBox="1"/>
      </xdr:nvSpPr>
      <xdr:spPr>
        <a:xfrm>
          <a:off x="13080365" y="589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51343</xdr:rowOff>
    </xdr:from>
    <xdr:to>
      <xdr:col>72</xdr:col>
      <xdr:colOff>123825</xdr:colOff>
      <xdr:row>32</xdr:row>
      <xdr:rowOff>152943</xdr:rowOff>
    </xdr:to>
    <xdr:sp macro="" textlink="">
      <xdr:nvSpPr>
        <xdr:cNvPr id="143" name="楕円 142">
          <a:extLst>
            <a:ext uri="{FF2B5EF4-FFF2-40B4-BE49-F238E27FC236}">
              <a16:creationId xmlns:a16="http://schemas.microsoft.com/office/drawing/2014/main" id="{6607EC81-68C9-4BC1-843D-370C6105DDDD}"/>
            </a:ext>
          </a:extLst>
        </xdr:cNvPr>
        <xdr:cNvSpPr/>
      </xdr:nvSpPr>
      <xdr:spPr>
        <a:xfrm>
          <a:off x="12359005" y="6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839</xdr:rowOff>
    </xdr:from>
    <xdr:to>
      <xdr:col>76</xdr:col>
      <xdr:colOff>22225</xdr:colOff>
      <xdr:row>32</xdr:row>
      <xdr:rowOff>102143</xdr:rowOff>
    </xdr:to>
    <xdr:cxnSp macro="">
      <xdr:nvCxnSpPr>
        <xdr:cNvPr id="144" name="直線コネクタ 143">
          <a:extLst>
            <a:ext uri="{FF2B5EF4-FFF2-40B4-BE49-F238E27FC236}">
              <a16:creationId xmlns:a16="http://schemas.microsoft.com/office/drawing/2014/main" id="{20E5406A-53DC-486B-B7FF-2AD2D6CB7776}"/>
            </a:ext>
          </a:extLst>
        </xdr:cNvPr>
        <xdr:cNvCxnSpPr/>
      </xdr:nvCxnSpPr>
      <xdr:spPr>
        <a:xfrm flipV="1">
          <a:off x="12409805" y="5967299"/>
          <a:ext cx="619760" cy="2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108557</xdr:rowOff>
    </xdr:from>
    <xdr:to>
      <xdr:col>68</xdr:col>
      <xdr:colOff>123825</xdr:colOff>
      <xdr:row>33</xdr:row>
      <xdr:rowOff>38707</xdr:rowOff>
    </xdr:to>
    <xdr:sp macro="" textlink="">
      <xdr:nvSpPr>
        <xdr:cNvPr id="145" name="楕円 144">
          <a:extLst>
            <a:ext uri="{FF2B5EF4-FFF2-40B4-BE49-F238E27FC236}">
              <a16:creationId xmlns:a16="http://schemas.microsoft.com/office/drawing/2014/main" id="{E4AC42C2-7D7F-4E98-B552-EDD319FAB6C9}"/>
            </a:ext>
          </a:extLst>
        </xdr:cNvPr>
        <xdr:cNvSpPr/>
      </xdr:nvSpPr>
      <xdr:spPr>
        <a:xfrm>
          <a:off x="11688445" y="624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102143</xdr:rowOff>
    </xdr:from>
    <xdr:to>
      <xdr:col>72</xdr:col>
      <xdr:colOff>73025</xdr:colOff>
      <xdr:row>32</xdr:row>
      <xdr:rowOff>159357</xdr:rowOff>
    </xdr:to>
    <xdr:cxnSp macro="">
      <xdr:nvCxnSpPr>
        <xdr:cNvPr id="146" name="直線コネクタ 145">
          <a:extLst>
            <a:ext uri="{FF2B5EF4-FFF2-40B4-BE49-F238E27FC236}">
              <a16:creationId xmlns:a16="http://schemas.microsoft.com/office/drawing/2014/main" id="{791B76E7-9F23-4EE6-BEBD-24EE8E1FCFBB}"/>
            </a:ext>
          </a:extLst>
        </xdr:cNvPr>
        <xdr:cNvCxnSpPr/>
      </xdr:nvCxnSpPr>
      <xdr:spPr>
        <a:xfrm flipV="1">
          <a:off x="11739245" y="6236243"/>
          <a:ext cx="67056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160853</xdr:rowOff>
    </xdr:from>
    <xdr:to>
      <xdr:col>64</xdr:col>
      <xdr:colOff>123825</xdr:colOff>
      <xdr:row>33</xdr:row>
      <xdr:rowOff>91002</xdr:rowOff>
    </xdr:to>
    <xdr:sp macro="" textlink="">
      <xdr:nvSpPr>
        <xdr:cNvPr id="147" name="楕円 146">
          <a:extLst>
            <a:ext uri="{FF2B5EF4-FFF2-40B4-BE49-F238E27FC236}">
              <a16:creationId xmlns:a16="http://schemas.microsoft.com/office/drawing/2014/main" id="{ABF6107A-69CE-4090-9CC5-B4E99666DEE2}"/>
            </a:ext>
          </a:extLst>
        </xdr:cNvPr>
        <xdr:cNvSpPr/>
      </xdr:nvSpPr>
      <xdr:spPr>
        <a:xfrm>
          <a:off x="11017885" y="629495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159357</xdr:rowOff>
    </xdr:from>
    <xdr:to>
      <xdr:col>68</xdr:col>
      <xdr:colOff>73025</xdr:colOff>
      <xdr:row>33</xdr:row>
      <xdr:rowOff>40203</xdr:rowOff>
    </xdr:to>
    <xdr:cxnSp macro="">
      <xdr:nvCxnSpPr>
        <xdr:cNvPr id="148" name="直線コネクタ 147">
          <a:extLst>
            <a:ext uri="{FF2B5EF4-FFF2-40B4-BE49-F238E27FC236}">
              <a16:creationId xmlns:a16="http://schemas.microsoft.com/office/drawing/2014/main" id="{B55C80D3-01B3-4DF4-8DAE-B81CF02A9DD2}"/>
            </a:ext>
          </a:extLst>
        </xdr:cNvPr>
        <xdr:cNvCxnSpPr/>
      </xdr:nvCxnSpPr>
      <xdr:spPr>
        <a:xfrm flipV="1">
          <a:off x="11068685" y="6293457"/>
          <a:ext cx="67056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79121</xdr:rowOff>
    </xdr:from>
    <xdr:to>
      <xdr:col>60</xdr:col>
      <xdr:colOff>123825</xdr:colOff>
      <xdr:row>34</xdr:row>
      <xdr:rowOff>9271</xdr:rowOff>
    </xdr:to>
    <xdr:sp macro="" textlink="">
      <xdr:nvSpPr>
        <xdr:cNvPr id="149" name="楕円 148">
          <a:extLst>
            <a:ext uri="{FF2B5EF4-FFF2-40B4-BE49-F238E27FC236}">
              <a16:creationId xmlns:a16="http://schemas.microsoft.com/office/drawing/2014/main" id="{11067ED1-3CAB-4229-9CF8-A7B13EC87A7F}"/>
            </a:ext>
          </a:extLst>
        </xdr:cNvPr>
        <xdr:cNvSpPr/>
      </xdr:nvSpPr>
      <xdr:spPr>
        <a:xfrm>
          <a:off x="10347325" y="6380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40203</xdr:rowOff>
    </xdr:from>
    <xdr:to>
      <xdr:col>64</xdr:col>
      <xdr:colOff>73025</xdr:colOff>
      <xdr:row>33</xdr:row>
      <xdr:rowOff>129921</xdr:rowOff>
    </xdr:to>
    <xdr:cxnSp macro="">
      <xdr:nvCxnSpPr>
        <xdr:cNvPr id="150" name="直線コネクタ 149">
          <a:extLst>
            <a:ext uri="{FF2B5EF4-FFF2-40B4-BE49-F238E27FC236}">
              <a16:creationId xmlns:a16="http://schemas.microsoft.com/office/drawing/2014/main" id="{67F2997D-CFEA-41ED-A60E-EE9DC8D3A50B}"/>
            </a:ext>
          </a:extLst>
        </xdr:cNvPr>
        <xdr:cNvCxnSpPr/>
      </xdr:nvCxnSpPr>
      <xdr:spPr>
        <a:xfrm flipV="1">
          <a:off x="10398125" y="6341943"/>
          <a:ext cx="67056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119002</xdr:rowOff>
    </xdr:from>
    <xdr:ext cx="469744" cy="259045"/>
    <xdr:sp macro="" textlink="">
      <xdr:nvSpPr>
        <xdr:cNvPr id="151" name="n_1aveValue債務償還比率">
          <a:extLst>
            <a:ext uri="{FF2B5EF4-FFF2-40B4-BE49-F238E27FC236}">
              <a16:creationId xmlns:a16="http://schemas.microsoft.com/office/drawing/2014/main" id="{79561617-DBD6-40CF-A21B-C5EA815F00F8}"/>
            </a:ext>
          </a:extLst>
        </xdr:cNvPr>
        <xdr:cNvSpPr txBox="1"/>
      </xdr:nvSpPr>
      <xdr:spPr>
        <a:xfrm>
          <a:off x="12185092" y="541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123560</xdr:rowOff>
    </xdr:from>
    <xdr:ext cx="469744" cy="259045"/>
    <xdr:sp macro="" textlink="">
      <xdr:nvSpPr>
        <xdr:cNvPr id="152" name="n_2aveValue債務償還比率">
          <a:extLst>
            <a:ext uri="{FF2B5EF4-FFF2-40B4-BE49-F238E27FC236}">
              <a16:creationId xmlns:a16="http://schemas.microsoft.com/office/drawing/2014/main" id="{B5CB7FC0-8CE5-42AE-BF92-ADF4F50B0402}"/>
            </a:ext>
          </a:extLst>
        </xdr:cNvPr>
        <xdr:cNvSpPr txBox="1"/>
      </xdr:nvSpPr>
      <xdr:spPr>
        <a:xfrm>
          <a:off x="11527232" y="541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136874</xdr:rowOff>
    </xdr:from>
    <xdr:ext cx="469744" cy="259045"/>
    <xdr:sp macro="" textlink="">
      <xdr:nvSpPr>
        <xdr:cNvPr id="153" name="n_3aveValue債務償還比率">
          <a:extLst>
            <a:ext uri="{FF2B5EF4-FFF2-40B4-BE49-F238E27FC236}">
              <a16:creationId xmlns:a16="http://schemas.microsoft.com/office/drawing/2014/main" id="{F4EDDDEC-E84E-41FB-ABC7-B5071A714A96}"/>
            </a:ext>
          </a:extLst>
        </xdr:cNvPr>
        <xdr:cNvSpPr txBox="1"/>
      </xdr:nvSpPr>
      <xdr:spPr>
        <a:xfrm>
          <a:off x="10856672" y="543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127638</xdr:rowOff>
    </xdr:from>
    <xdr:ext cx="469744" cy="259045"/>
    <xdr:sp macro="" textlink="">
      <xdr:nvSpPr>
        <xdr:cNvPr id="154" name="n_4aveValue債務償還比率">
          <a:extLst>
            <a:ext uri="{FF2B5EF4-FFF2-40B4-BE49-F238E27FC236}">
              <a16:creationId xmlns:a16="http://schemas.microsoft.com/office/drawing/2014/main" id="{70FB8134-C3DC-495B-936E-A285AD409EDF}"/>
            </a:ext>
          </a:extLst>
        </xdr:cNvPr>
        <xdr:cNvSpPr txBox="1"/>
      </xdr:nvSpPr>
      <xdr:spPr>
        <a:xfrm>
          <a:off x="10186112" y="54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144070</xdr:rowOff>
    </xdr:from>
    <xdr:ext cx="469744" cy="259045"/>
    <xdr:sp macro="" textlink="">
      <xdr:nvSpPr>
        <xdr:cNvPr id="155" name="n_1mainValue債務償還比率">
          <a:extLst>
            <a:ext uri="{FF2B5EF4-FFF2-40B4-BE49-F238E27FC236}">
              <a16:creationId xmlns:a16="http://schemas.microsoft.com/office/drawing/2014/main" id="{B82E9546-FBB8-43E5-A8D8-DDE0C8A76B60}"/>
            </a:ext>
          </a:extLst>
        </xdr:cNvPr>
        <xdr:cNvSpPr txBox="1"/>
      </xdr:nvSpPr>
      <xdr:spPr>
        <a:xfrm>
          <a:off x="12185092" y="627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29834</xdr:rowOff>
    </xdr:from>
    <xdr:ext cx="469744" cy="259045"/>
    <xdr:sp macro="" textlink="">
      <xdr:nvSpPr>
        <xdr:cNvPr id="156" name="n_2mainValue債務償還比率">
          <a:extLst>
            <a:ext uri="{FF2B5EF4-FFF2-40B4-BE49-F238E27FC236}">
              <a16:creationId xmlns:a16="http://schemas.microsoft.com/office/drawing/2014/main" id="{0FE207F2-D949-4D22-A6D3-B4302888EC95}"/>
            </a:ext>
          </a:extLst>
        </xdr:cNvPr>
        <xdr:cNvSpPr txBox="1"/>
      </xdr:nvSpPr>
      <xdr:spPr>
        <a:xfrm>
          <a:off x="11527232" y="633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82129</xdr:rowOff>
    </xdr:from>
    <xdr:ext cx="469744" cy="259045"/>
    <xdr:sp macro="" textlink="">
      <xdr:nvSpPr>
        <xdr:cNvPr id="157" name="n_3mainValue債務償還比率">
          <a:extLst>
            <a:ext uri="{FF2B5EF4-FFF2-40B4-BE49-F238E27FC236}">
              <a16:creationId xmlns:a16="http://schemas.microsoft.com/office/drawing/2014/main" id="{F31EC3CF-EC67-4B28-8500-688AD1D0759A}"/>
            </a:ext>
          </a:extLst>
        </xdr:cNvPr>
        <xdr:cNvSpPr txBox="1"/>
      </xdr:nvSpPr>
      <xdr:spPr>
        <a:xfrm>
          <a:off x="10856672" y="638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398</xdr:rowOff>
    </xdr:from>
    <xdr:ext cx="560923" cy="259045"/>
    <xdr:sp macro="" textlink="">
      <xdr:nvSpPr>
        <xdr:cNvPr id="158" name="n_4mainValue債務償還比率">
          <a:extLst>
            <a:ext uri="{FF2B5EF4-FFF2-40B4-BE49-F238E27FC236}">
              <a16:creationId xmlns:a16="http://schemas.microsoft.com/office/drawing/2014/main" id="{FDA2AFAA-5C9F-4A2C-96D2-5686538B3583}"/>
            </a:ext>
          </a:extLst>
        </xdr:cNvPr>
        <xdr:cNvSpPr txBox="1"/>
      </xdr:nvSpPr>
      <xdr:spPr>
        <a:xfrm>
          <a:off x="10155763" y="64697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375E025A-AF41-427C-8DE3-632361C3CF05}"/>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7369631-F98B-4E3C-A38E-D231138895D4}"/>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2809F5F0-1C18-4787-8067-5BE4802F88D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AA28B87-B3DD-40F8-ACB4-EC1A4FFBA6E2}"/>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7FA18FEE-85BA-4300-A931-C1009F0A2B79}"/>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9B4A0E85-8DA8-4D3D-A67F-0EC4EFC36876}"/>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1370BF-D3AD-4AE2-9B9B-32C8B7866A8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876B4D-D50C-491D-A013-C67ACAD466C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E85E68-5A4B-4311-8FBD-3D9BB0DFFEE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2EC725-07E4-48EE-8193-42E962EED8A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23F6C7-3F09-4316-B0EC-2AE45CBCF8A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176BDB-CCF9-40FE-AD7E-7A835322686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787020-056E-462B-81A6-F64D91BDFB5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473DFE-8E19-411B-BCC8-B750310042C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028BD8-4E2B-472F-865F-8548CEC27A3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E8CE40-5FD4-491D-AC25-A9F78775A95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873A00-3F4D-4A56-A73A-55EB081B99F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8E8DBA-0846-47C8-B3D1-BCE7E13F377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5E9D57-D13E-4241-A72E-3BEF61ABCA1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30CE3B-B3E1-4ABF-9796-532722D3157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96393D-867B-47FA-9A53-62F1DE6DAC2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F4EAA8-540F-4EDB-86F6-B552FDFB241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ACF4ED-A63A-4975-8ACA-378EF9C05A0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EAAA66-085F-4699-9AB1-3824BAD9FFA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2BFA23-0594-41AB-8F78-68BB1388341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A33119-63EB-4307-BBD3-6161A69E6BE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936CEC-51F9-4B6B-8A44-E47D480ADC7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E1BEDD-A2E7-4E72-9095-CC63544352D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174739-9D3E-4F5F-BB59-17C750E38BA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5B0FFC-0181-46E1-AA81-D360900493C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FBC04D-9C37-4B3C-A900-982567E684A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32C52C-FFE3-46AA-A55F-5C648D38B05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CD1A0D-B9EF-40FE-9206-7492CE223D5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3097D8-878F-4FAC-83E5-278159771D0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3C808F-2463-413E-A905-8074951E656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49F9469-7D7B-4215-AFC4-FA794F95D9F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9F9897-B466-431E-BADE-78275367BC8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0F9824-A507-42B5-98DC-276CC5D0768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74DE7E-33E5-45A1-9E6C-BB73B559209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2A953B-3E17-437E-A3F6-648FFF08403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AA7EF7-FC64-4542-BCC5-3E63927DD12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4A9290-A13F-4925-A7A8-2C5EBB6AC2A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6559F0B-F0D2-423D-BDC6-33FA23CC10A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26D3E4-9502-43AC-B07F-EFF24984FEA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93CEAF7-6DA6-4E33-90EA-F32C8BAAB26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814C4A-21FE-4AF8-912C-932D7F753C7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FC1697-5941-41BB-B173-7F866AB6C73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CE4CA0-674F-4477-AEC8-2439C51D93C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597E479-F50E-449F-B037-89329239696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48A0D55-65C9-4B04-9004-D3637EF80455}"/>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C3F8FEA-AD91-45B1-8596-4B81759F838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5BF9A10-5B05-4F2E-8AF2-DE985A9CCB4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C4330C3-8D69-4FD8-B597-3B915EA88B1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BC97A7A-BCA6-433C-91CA-31DAC7B528E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74A26B-8C70-49A6-B9A6-E4EFC9D7720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2FEF47B-158A-4638-BED1-F979D471E94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466A57-18C8-43A6-BC4C-19E20E6CE65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05AFF4-1EFE-4170-A59D-F513995AB11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9B2AC2C-96C9-4FB0-B16B-762FB046B73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05782B-EDD0-46D0-AD3B-6F87421DBA5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50EC989-FFD9-46A0-A284-C6DD3EFA317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EFDF818-73E2-45D2-A480-C623714AD3E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98F70D40-B8DD-4795-A2A7-B89ED41A507C}"/>
            </a:ext>
          </a:extLst>
        </xdr:cNvPr>
        <xdr:cNvCxnSpPr/>
      </xdr:nvCxnSpPr>
      <xdr:spPr>
        <a:xfrm flipV="1">
          <a:off x="4086225" y="5631180"/>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FD77330D-9644-4E75-A7EE-1367C0F933E6}"/>
            </a:ext>
          </a:extLst>
        </xdr:cNvPr>
        <xdr:cNvSpPr txBox="1"/>
      </xdr:nvSpPr>
      <xdr:spPr>
        <a:xfrm>
          <a:off x="412496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CB32F700-ADE0-4C17-98A2-A31575793E54}"/>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CF44BBF5-6B9B-4E99-B2B7-259F3CCE2EAC}"/>
            </a:ext>
          </a:extLst>
        </xdr:cNvPr>
        <xdr:cNvSpPr txBox="1"/>
      </xdr:nvSpPr>
      <xdr:spPr>
        <a:xfrm>
          <a:off x="4124960" y="541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BE160639-78FA-4E36-BD2A-112C2AC01282}"/>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7C1DF70E-EEBA-4189-81EA-93815838D3B9}"/>
            </a:ext>
          </a:extLst>
        </xdr:cNvPr>
        <xdr:cNvSpPr txBox="1"/>
      </xdr:nvSpPr>
      <xdr:spPr>
        <a:xfrm>
          <a:off x="4124960" y="6436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B3C1A94B-F58F-41C4-8BD3-B23E890A2218}"/>
            </a:ext>
          </a:extLst>
        </xdr:cNvPr>
        <xdr:cNvSpPr/>
      </xdr:nvSpPr>
      <xdr:spPr>
        <a:xfrm>
          <a:off x="403606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AFCC289C-4498-4AE5-AC1A-569A11BD88AC}"/>
            </a:ext>
          </a:extLst>
        </xdr:cNvPr>
        <xdr:cNvSpPr/>
      </xdr:nvSpPr>
      <xdr:spPr>
        <a:xfrm>
          <a:off x="331216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34E1A92-7CC1-42CC-B991-289F696D8B1C}"/>
            </a:ext>
          </a:extLst>
        </xdr:cNvPr>
        <xdr:cNvSpPr/>
      </xdr:nvSpPr>
      <xdr:spPr>
        <a:xfrm>
          <a:off x="2514600" y="649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4A5C31B5-208C-455D-892A-48C91A2C971C}"/>
            </a:ext>
          </a:extLst>
        </xdr:cNvPr>
        <xdr:cNvSpPr/>
      </xdr:nvSpPr>
      <xdr:spPr>
        <a:xfrm>
          <a:off x="17399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EFDDFC2-1B0B-48D7-89CC-27DF59699E75}"/>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92B3D5-90F4-46B9-B455-CB77B1E00D6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770E8C-D0AE-4F44-9091-126EF0E22D7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607A63-5271-49B8-B902-5CEBEF03584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B355E53-C603-4719-979B-6E583A76CC3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6196F9-86A9-4448-9EA2-81D627E1F71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B32B302D-5EDB-47AE-9D4C-3C167F6C345F}"/>
            </a:ext>
          </a:extLst>
        </xdr:cNvPr>
        <xdr:cNvSpPr/>
      </xdr:nvSpPr>
      <xdr:spPr>
        <a:xfrm>
          <a:off x="403606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id="{3B7841ED-159D-40A3-AC50-7A18DCDBDA3A}"/>
            </a:ext>
          </a:extLst>
        </xdr:cNvPr>
        <xdr:cNvSpPr txBox="1"/>
      </xdr:nvSpPr>
      <xdr:spPr>
        <a:xfrm>
          <a:off x="412496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1EF0D7C2-8BD9-4F24-8F68-49926A5BEECD}"/>
            </a:ext>
          </a:extLst>
        </xdr:cNvPr>
        <xdr:cNvSpPr/>
      </xdr:nvSpPr>
      <xdr:spPr>
        <a:xfrm>
          <a:off x="3312160" y="657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25C75F2F-91B1-4254-BD3C-85F306BC30F5}"/>
            </a:ext>
          </a:extLst>
        </xdr:cNvPr>
        <xdr:cNvCxnSpPr/>
      </xdr:nvCxnSpPr>
      <xdr:spPr>
        <a:xfrm>
          <a:off x="3355340" y="6628856"/>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a:extLst>
            <a:ext uri="{FF2B5EF4-FFF2-40B4-BE49-F238E27FC236}">
              <a16:creationId xmlns:a16="http://schemas.microsoft.com/office/drawing/2014/main" id="{AB14727C-4538-4C4C-857A-14B07C4FF9E3}"/>
            </a:ext>
          </a:extLst>
        </xdr:cNvPr>
        <xdr:cNvSpPr/>
      </xdr:nvSpPr>
      <xdr:spPr>
        <a:xfrm>
          <a:off x="25146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8220FE8C-5407-4EF6-B4A8-83A8A0C75F37}"/>
            </a:ext>
          </a:extLst>
        </xdr:cNvPr>
        <xdr:cNvCxnSpPr/>
      </xdr:nvCxnSpPr>
      <xdr:spPr>
        <a:xfrm>
          <a:off x="2565400" y="661252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xdr:rowOff>
    </xdr:from>
    <xdr:to>
      <xdr:col>10</xdr:col>
      <xdr:colOff>165100</xdr:colOff>
      <xdr:row>39</xdr:row>
      <xdr:rowOff>113937</xdr:rowOff>
    </xdr:to>
    <xdr:sp macro="" textlink="">
      <xdr:nvSpPr>
        <xdr:cNvPr id="80" name="楕円 79">
          <a:extLst>
            <a:ext uri="{FF2B5EF4-FFF2-40B4-BE49-F238E27FC236}">
              <a16:creationId xmlns:a16="http://schemas.microsoft.com/office/drawing/2014/main" id="{1AB2761B-8EFE-45E2-AE0C-CA83EC5CB297}"/>
            </a:ext>
          </a:extLst>
        </xdr:cNvPr>
        <xdr:cNvSpPr/>
      </xdr:nvSpPr>
      <xdr:spPr>
        <a:xfrm>
          <a:off x="17399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63137</xdr:rowOff>
    </xdr:from>
    <xdr:to>
      <xdr:col>15</xdr:col>
      <xdr:colOff>50800</xdr:colOff>
      <xdr:row>39</xdr:row>
      <xdr:rowOff>74567</xdr:rowOff>
    </xdr:to>
    <xdr:cxnSp macro="">
      <xdr:nvCxnSpPr>
        <xdr:cNvPr id="81" name="直線コネクタ 80">
          <a:extLst>
            <a:ext uri="{FF2B5EF4-FFF2-40B4-BE49-F238E27FC236}">
              <a16:creationId xmlns:a16="http://schemas.microsoft.com/office/drawing/2014/main" id="{0BF0FCCB-6AE5-4858-8556-5E35172EDEA0}"/>
            </a:ext>
          </a:extLst>
        </xdr:cNvPr>
        <xdr:cNvCxnSpPr/>
      </xdr:nvCxnSpPr>
      <xdr:spPr>
        <a:xfrm>
          <a:off x="1790700" y="660109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165826</xdr:rowOff>
    </xdr:from>
    <xdr:to>
      <xdr:col>6</xdr:col>
      <xdr:colOff>38100</xdr:colOff>
      <xdr:row>39</xdr:row>
      <xdr:rowOff>95976</xdr:rowOff>
    </xdr:to>
    <xdr:sp macro="" textlink="">
      <xdr:nvSpPr>
        <xdr:cNvPr id="82" name="楕円 81">
          <a:extLst>
            <a:ext uri="{FF2B5EF4-FFF2-40B4-BE49-F238E27FC236}">
              <a16:creationId xmlns:a16="http://schemas.microsoft.com/office/drawing/2014/main" id="{E39D5D83-0FA5-4D01-8D7F-B1E43AA4894D}"/>
            </a:ext>
          </a:extLst>
        </xdr:cNvPr>
        <xdr:cNvSpPr/>
      </xdr:nvSpPr>
      <xdr:spPr>
        <a:xfrm>
          <a:off x="965200" y="653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45176</xdr:rowOff>
    </xdr:from>
    <xdr:to>
      <xdr:col>10</xdr:col>
      <xdr:colOff>114300</xdr:colOff>
      <xdr:row>39</xdr:row>
      <xdr:rowOff>63137</xdr:rowOff>
    </xdr:to>
    <xdr:cxnSp macro="">
      <xdr:nvCxnSpPr>
        <xdr:cNvPr id="83" name="直線コネクタ 82">
          <a:extLst>
            <a:ext uri="{FF2B5EF4-FFF2-40B4-BE49-F238E27FC236}">
              <a16:creationId xmlns:a16="http://schemas.microsoft.com/office/drawing/2014/main" id="{2B0B52EF-6CB9-41B9-A4DF-761AEF68392E}"/>
            </a:ext>
          </a:extLst>
        </xdr:cNvPr>
        <xdr:cNvCxnSpPr/>
      </xdr:nvCxnSpPr>
      <xdr:spPr>
        <a:xfrm>
          <a:off x="1008380" y="6583136"/>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E94A764A-2590-4C8D-94A2-7AF44FF2014D}"/>
            </a:ext>
          </a:extLst>
        </xdr:cNvPr>
        <xdr:cNvSpPr txBox="1"/>
      </xdr:nvSpPr>
      <xdr:spPr>
        <a:xfrm>
          <a:off x="317056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ABFC7748-C683-44B2-A790-E71FFFFEC2FD}"/>
            </a:ext>
          </a:extLst>
        </xdr:cNvPr>
        <xdr:cNvSpPr txBox="1"/>
      </xdr:nvSpPr>
      <xdr:spPr>
        <a:xfrm>
          <a:off x="2385704"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3847E1E7-31FF-42B0-8B0E-9FA0891783AE}"/>
            </a:ext>
          </a:extLst>
        </xdr:cNvPr>
        <xdr:cNvSpPr txBox="1"/>
      </xdr:nvSpPr>
      <xdr:spPr>
        <a:xfrm>
          <a:off x="161100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A6CE500B-B2A6-47B6-84FC-F7EF8BD78553}"/>
            </a:ext>
          </a:extLst>
        </xdr:cNvPr>
        <xdr:cNvSpPr txBox="1"/>
      </xdr:nvSpPr>
      <xdr:spPr>
        <a:xfrm>
          <a:off x="83630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8" name="n_1mainValue【道路】&#10;有形固定資産減価償却率">
          <a:extLst>
            <a:ext uri="{FF2B5EF4-FFF2-40B4-BE49-F238E27FC236}">
              <a16:creationId xmlns:a16="http://schemas.microsoft.com/office/drawing/2014/main" id="{202D0067-7DAC-45F0-A03A-45D823B1C08B}"/>
            </a:ext>
          </a:extLst>
        </xdr:cNvPr>
        <xdr:cNvSpPr txBox="1"/>
      </xdr:nvSpPr>
      <xdr:spPr>
        <a:xfrm>
          <a:off x="317056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9" name="n_2mainValue【道路】&#10;有形固定資産減価償却率">
          <a:extLst>
            <a:ext uri="{FF2B5EF4-FFF2-40B4-BE49-F238E27FC236}">
              <a16:creationId xmlns:a16="http://schemas.microsoft.com/office/drawing/2014/main" id="{A0508B88-D725-414F-A103-B3FE93B484CB}"/>
            </a:ext>
          </a:extLst>
        </xdr:cNvPr>
        <xdr:cNvSpPr txBox="1"/>
      </xdr:nvSpPr>
      <xdr:spPr>
        <a:xfrm>
          <a:off x="238570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105064</xdr:rowOff>
    </xdr:from>
    <xdr:ext cx="405111" cy="259045"/>
    <xdr:sp macro="" textlink="">
      <xdr:nvSpPr>
        <xdr:cNvPr id="90" name="n_3mainValue【道路】&#10;有形固定資産減価償却率">
          <a:extLst>
            <a:ext uri="{FF2B5EF4-FFF2-40B4-BE49-F238E27FC236}">
              <a16:creationId xmlns:a16="http://schemas.microsoft.com/office/drawing/2014/main" id="{9436BD6E-196D-480E-A0B2-36C2CF9FD64C}"/>
            </a:ext>
          </a:extLst>
        </xdr:cNvPr>
        <xdr:cNvSpPr txBox="1"/>
      </xdr:nvSpPr>
      <xdr:spPr>
        <a:xfrm>
          <a:off x="161100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87103</xdr:rowOff>
    </xdr:from>
    <xdr:ext cx="405111" cy="259045"/>
    <xdr:sp macro="" textlink="">
      <xdr:nvSpPr>
        <xdr:cNvPr id="91" name="n_4mainValue【道路】&#10;有形固定資産減価償却率">
          <a:extLst>
            <a:ext uri="{FF2B5EF4-FFF2-40B4-BE49-F238E27FC236}">
              <a16:creationId xmlns:a16="http://schemas.microsoft.com/office/drawing/2014/main" id="{1D0BA4F6-3B70-4795-AB0B-59D6B6215610}"/>
            </a:ext>
          </a:extLst>
        </xdr:cNvPr>
        <xdr:cNvSpPr txBox="1"/>
      </xdr:nvSpPr>
      <xdr:spPr>
        <a:xfrm>
          <a:off x="836304" y="662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FC92411-4D76-4CC9-9AC8-BFA0CEBA7AA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ACBB849-386C-4662-8B45-45AD8121528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3A002F-8812-4818-ABC7-8AB334B9DA7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A1C24C1-5F33-46DB-8600-F4E556709AD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BD294B-CD95-4FF2-AF3E-C541F7D81AD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4EC6C2F-E65C-4E23-92AD-2AEE5A3AD2C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778201A-E118-4712-A05C-261EC38F1AF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81332F9-AC42-4194-89A3-C30B990E696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101D4DF-A331-4E39-8DA4-2066112E6E4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BEDDD1B-639B-4367-9FF3-FC94411542A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990C2CC-0CD9-4D7E-BF32-85979BB660DA}"/>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2024C35-637E-4A54-B5A2-C8E28539269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5A58F50-710C-49EC-82E3-A1C607E7596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8C150AA-41BF-4901-9D0E-5161E3EF7B54}"/>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CFE441D-CBD6-46D5-8F0B-02178BE1376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91C7660-7A86-488D-9095-99894485BCC3}"/>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0AA34B8-7118-4282-BA0E-EC45D3E8460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5120850-23F5-4F2F-8F23-14C2994E78F7}"/>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588E411-F416-4B74-AED5-9E7EA94FF1B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EDC73DCA-B4FC-4E8C-829E-DCBB0918FA85}"/>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37F2625-B0E9-4D70-BD92-5EFF0A8F337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0486B31-2858-45AF-9BD7-EEFD29F11848}"/>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2A9D891-7AA4-4DEA-82A7-7D6621700B3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444538FD-08E7-46C5-8BE1-02EA436C3A22}"/>
            </a:ext>
          </a:extLst>
        </xdr:cNvPr>
        <xdr:cNvCxnSpPr/>
      </xdr:nvCxnSpPr>
      <xdr:spPr>
        <a:xfrm flipV="1">
          <a:off x="9219565" y="5766830"/>
          <a:ext cx="0" cy="130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3781D873-346E-4353-B6EA-AE23170FF6F4}"/>
            </a:ext>
          </a:extLst>
        </xdr:cNvPr>
        <xdr:cNvSpPr txBox="1"/>
      </xdr:nvSpPr>
      <xdr:spPr>
        <a:xfrm>
          <a:off x="9258300" y="70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224721A2-8A3B-4CF8-A772-95610A9765FC}"/>
            </a:ext>
          </a:extLst>
        </xdr:cNvPr>
        <xdr:cNvCxnSpPr/>
      </xdr:nvCxnSpPr>
      <xdr:spPr>
        <a:xfrm>
          <a:off x="9154160" y="707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125755C-D0FD-41E8-A0B5-2E28C4E42242}"/>
            </a:ext>
          </a:extLst>
        </xdr:cNvPr>
        <xdr:cNvSpPr txBox="1"/>
      </xdr:nvSpPr>
      <xdr:spPr>
        <a:xfrm>
          <a:off x="9258300" y="5545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E909F89D-247B-4481-93F9-00648013160E}"/>
            </a:ext>
          </a:extLst>
        </xdr:cNvPr>
        <xdr:cNvCxnSpPr/>
      </xdr:nvCxnSpPr>
      <xdr:spPr>
        <a:xfrm>
          <a:off x="9154160" y="5766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D183300C-1473-409C-8A90-F5EF0D3CA9C7}"/>
            </a:ext>
          </a:extLst>
        </xdr:cNvPr>
        <xdr:cNvSpPr txBox="1"/>
      </xdr:nvSpPr>
      <xdr:spPr>
        <a:xfrm>
          <a:off x="9258300" y="678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9550D8B4-5BDB-491C-971E-F43F44DC43DF}"/>
            </a:ext>
          </a:extLst>
        </xdr:cNvPr>
        <xdr:cNvSpPr/>
      </xdr:nvSpPr>
      <xdr:spPr>
        <a:xfrm>
          <a:off x="9192260" y="6930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8949F248-87A7-43A7-90D6-E88C8BEEB19D}"/>
            </a:ext>
          </a:extLst>
        </xdr:cNvPr>
        <xdr:cNvSpPr/>
      </xdr:nvSpPr>
      <xdr:spPr>
        <a:xfrm>
          <a:off x="8445500" y="6960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A0E066AF-D56F-4743-9139-E52CBCA2CA06}"/>
            </a:ext>
          </a:extLst>
        </xdr:cNvPr>
        <xdr:cNvSpPr/>
      </xdr:nvSpPr>
      <xdr:spPr>
        <a:xfrm>
          <a:off x="7670800" y="6955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A8130AA0-C3FA-4E87-BA8A-E2E001E37327}"/>
            </a:ext>
          </a:extLst>
        </xdr:cNvPr>
        <xdr:cNvSpPr/>
      </xdr:nvSpPr>
      <xdr:spPr>
        <a:xfrm>
          <a:off x="6873240" y="69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7F47CC89-9966-4496-A1C2-7CE785B58028}"/>
            </a:ext>
          </a:extLst>
        </xdr:cNvPr>
        <xdr:cNvSpPr/>
      </xdr:nvSpPr>
      <xdr:spPr>
        <a:xfrm>
          <a:off x="60985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2D4336-37BB-4EAF-BC49-6E0C2CAA82B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673974-4E8F-4918-963E-82FBB6CEE61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108320E-C2AC-4D04-B8BC-5E94EDECA0E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E77B3C5-4887-4523-8DB9-B62FC45D817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20692CD-44B8-491D-AFA8-D73FBFEFC9C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107301</xdr:rowOff>
    </xdr:from>
    <xdr:to>
      <xdr:col>55</xdr:col>
      <xdr:colOff>50800</xdr:colOff>
      <xdr:row>42</xdr:row>
      <xdr:rowOff>37451</xdr:rowOff>
    </xdr:to>
    <xdr:sp macro="" textlink="">
      <xdr:nvSpPr>
        <xdr:cNvPr id="131" name="楕円 130">
          <a:extLst>
            <a:ext uri="{FF2B5EF4-FFF2-40B4-BE49-F238E27FC236}">
              <a16:creationId xmlns:a16="http://schemas.microsoft.com/office/drawing/2014/main" id="{26B157E3-0E88-40DC-A9B4-B381758F36FA}"/>
            </a:ext>
          </a:extLst>
        </xdr:cNvPr>
        <xdr:cNvSpPr/>
      </xdr:nvSpPr>
      <xdr:spPr>
        <a:xfrm>
          <a:off x="9192260" y="6980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B4D2EE92-669E-4D29-A3BD-190D0CA69F40}"/>
            </a:ext>
          </a:extLst>
        </xdr:cNvPr>
        <xdr:cNvSpPr txBox="1"/>
      </xdr:nvSpPr>
      <xdr:spPr>
        <a:xfrm>
          <a:off x="9258300" y="69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108617</xdr:rowOff>
    </xdr:from>
    <xdr:to>
      <xdr:col>50</xdr:col>
      <xdr:colOff>165100</xdr:colOff>
      <xdr:row>42</xdr:row>
      <xdr:rowOff>38767</xdr:rowOff>
    </xdr:to>
    <xdr:sp macro="" textlink="">
      <xdr:nvSpPr>
        <xdr:cNvPr id="133" name="楕円 132">
          <a:extLst>
            <a:ext uri="{FF2B5EF4-FFF2-40B4-BE49-F238E27FC236}">
              <a16:creationId xmlns:a16="http://schemas.microsoft.com/office/drawing/2014/main" id="{BA07E7D1-6170-483C-898A-B04086D0715F}"/>
            </a:ext>
          </a:extLst>
        </xdr:cNvPr>
        <xdr:cNvSpPr/>
      </xdr:nvSpPr>
      <xdr:spPr>
        <a:xfrm>
          <a:off x="8445500" y="6981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158101</xdr:rowOff>
    </xdr:from>
    <xdr:to>
      <xdr:col>55</xdr:col>
      <xdr:colOff>0</xdr:colOff>
      <xdr:row>41</xdr:row>
      <xdr:rowOff>159417</xdr:rowOff>
    </xdr:to>
    <xdr:cxnSp macro="">
      <xdr:nvCxnSpPr>
        <xdr:cNvPr id="134" name="直線コネクタ 133">
          <a:extLst>
            <a:ext uri="{FF2B5EF4-FFF2-40B4-BE49-F238E27FC236}">
              <a16:creationId xmlns:a16="http://schemas.microsoft.com/office/drawing/2014/main" id="{6E862DD3-9C8A-4133-BDF1-A3BFFA096657}"/>
            </a:ext>
          </a:extLst>
        </xdr:cNvPr>
        <xdr:cNvCxnSpPr/>
      </xdr:nvCxnSpPr>
      <xdr:spPr>
        <a:xfrm flipV="1">
          <a:off x="8496300" y="7031341"/>
          <a:ext cx="7239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109754</xdr:rowOff>
    </xdr:from>
    <xdr:to>
      <xdr:col>46</xdr:col>
      <xdr:colOff>38100</xdr:colOff>
      <xdr:row>42</xdr:row>
      <xdr:rowOff>39904</xdr:rowOff>
    </xdr:to>
    <xdr:sp macro="" textlink="">
      <xdr:nvSpPr>
        <xdr:cNvPr id="135" name="楕円 134">
          <a:extLst>
            <a:ext uri="{FF2B5EF4-FFF2-40B4-BE49-F238E27FC236}">
              <a16:creationId xmlns:a16="http://schemas.microsoft.com/office/drawing/2014/main" id="{D7A88BBF-CEA2-4CF5-A12D-5CCE18240AE0}"/>
            </a:ext>
          </a:extLst>
        </xdr:cNvPr>
        <xdr:cNvSpPr/>
      </xdr:nvSpPr>
      <xdr:spPr>
        <a:xfrm>
          <a:off x="7670800" y="6982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159417</xdr:rowOff>
    </xdr:from>
    <xdr:to>
      <xdr:col>50</xdr:col>
      <xdr:colOff>114300</xdr:colOff>
      <xdr:row>41</xdr:row>
      <xdr:rowOff>160554</xdr:rowOff>
    </xdr:to>
    <xdr:cxnSp macro="">
      <xdr:nvCxnSpPr>
        <xdr:cNvPr id="136" name="直線コネクタ 135">
          <a:extLst>
            <a:ext uri="{FF2B5EF4-FFF2-40B4-BE49-F238E27FC236}">
              <a16:creationId xmlns:a16="http://schemas.microsoft.com/office/drawing/2014/main" id="{759EF1CD-B70C-4EE0-B5BA-845009766F2B}"/>
            </a:ext>
          </a:extLst>
        </xdr:cNvPr>
        <xdr:cNvCxnSpPr/>
      </xdr:nvCxnSpPr>
      <xdr:spPr>
        <a:xfrm flipV="1">
          <a:off x="7713980" y="7032657"/>
          <a:ext cx="78232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110920</xdr:rowOff>
    </xdr:from>
    <xdr:to>
      <xdr:col>41</xdr:col>
      <xdr:colOff>101600</xdr:colOff>
      <xdr:row>42</xdr:row>
      <xdr:rowOff>41070</xdr:rowOff>
    </xdr:to>
    <xdr:sp macro="" textlink="">
      <xdr:nvSpPr>
        <xdr:cNvPr id="137" name="楕円 136">
          <a:extLst>
            <a:ext uri="{FF2B5EF4-FFF2-40B4-BE49-F238E27FC236}">
              <a16:creationId xmlns:a16="http://schemas.microsoft.com/office/drawing/2014/main" id="{2894ECB9-3A1B-47A2-B116-08FE460FC8AF}"/>
            </a:ext>
          </a:extLst>
        </xdr:cNvPr>
        <xdr:cNvSpPr/>
      </xdr:nvSpPr>
      <xdr:spPr>
        <a:xfrm>
          <a:off x="6873240" y="698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160554</xdr:rowOff>
    </xdr:from>
    <xdr:to>
      <xdr:col>45</xdr:col>
      <xdr:colOff>177800</xdr:colOff>
      <xdr:row>41</xdr:row>
      <xdr:rowOff>161720</xdr:rowOff>
    </xdr:to>
    <xdr:cxnSp macro="">
      <xdr:nvCxnSpPr>
        <xdr:cNvPr id="138" name="直線コネクタ 137">
          <a:extLst>
            <a:ext uri="{FF2B5EF4-FFF2-40B4-BE49-F238E27FC236}">
              <a16:creationId xmlns:a16="http://schemas.microsoft.com/office/drawing/2014/main" id="{64939450-5DD2-49B9-BB72-72B19BBE7F63}"/>
            </a:ext>
          </a:extLst>
        </xdr:cNvPr>
        <xdr:cNvCxnSpPr/>
      </xdr:nvCxnSpPr>
      <xdr:spPr>
        <a:xfrm flipV="1">
          <a:off x="6924040" y="7033794"/>
          <a:ext cx="78994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112184</xdr:rowOff>
    </xdr:from>
    <xdr:to>
      <xdr:col>36</xdr:col>
      <xdr:colOff>165100</xdr:colOff>
      <xdr:row>42</xdr:row>
      <xdr:rowOff>42334</xdr:rowOff>
    </xdr:to>
    <xdr:sp macro="" textlink="">
      <xdr:nvSpPr>
        <xdr:cNvPr id="139" name="楕円 138">
          <a:extLst>
            <a:ext uri="{FF2B5EF4-FFF2-40B4-BE49-F238E27FC236}">
              <a16:creationId xmlns:a16="http://schemas.microsoft.com/office/drawing/2014/main" id="{D93C391D-65F1-4881-AD2E-CA2AEB8D6C8F}"/>
            </a:ext>
          </a:extLst>
        </xdr:cNvPr>
        <xdr:cNvSpPr/>
      </xdr:nvSpPr>
      <xdr:spPr>
        <a:xfrm>
          <a:off x="6098540" y="6985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161720</xdr:rowOff>
    </xdr:from>
    <xdr:to>
      <xdr:col>41</xdr:col>
      <xdr:colOff>50800</xdr:colOff>
      <xdr:row>41</xdr:row>
      <xdr:rowOff>162984</xdr:rowOff>
    </xdr:to>
    <xdr:cxnSp macro="">
      <xdr:nvCxnSpPr>
        <xdr:cNvPr id="140" name="直線コネクタ 139">
          <a:extLst>
            <a:ext uri="{FF2B5EF4-FFF2-40B4-BE49-F238E27FC236}">
              <a16:creationId xmlns:a16="http://schemas.microsoft.com/office/drawing/2014/main" id="{B8BBBBD7-436E-435C-934A-BE8DFAD917B8}"/>
            </a:ext>
          </a:extLst>
        </xdr:cNvPr>
        <xdr:cNvCxnSpPr/>
      </xdr:nvCxnSpPr>
      <xdr:spPr>
        <a:xfrm flipV="1">
          <a:off x="6149340" y="7034960"/>
          <a:ext cx="7747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4100FC9C-E0CE-4BB4-B7E1-B8E78F5FC90F}"/>
            </a:ext>
          </a:extLst>
        </xdr:cNvPr>
        <xdr:cNvSpPr txBox="1"/>
      </xdr:nvSpPr>
      <xdr:spPr>
        <a:xfrm>
          <a:off x="8239271" y="6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9CBBFF82-120E-40F2-9D60-A967FC283766}"/>
            </a:ext>
          </a:extLst>
        </xdr:cNvPr>
        <xdr:cNvSpPr txBox="1"/>
      </xdr:nvSpPr>
      <xdr:spPr>
        <a:xfrm>
          <a:off x="7477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5EC0B859-C1F8-4B8A-8FE4-A334649698A7}"/>
            </a:ext>
          </a:extLst>
        </xdr:cNvPr>
        <xdr:cNvSpPr txBox="1"/>
      </xdr:nvSpPr>
      <xdr:spPr>
        <a:xfrm>
          <a:off x="67025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E28E7F4B-743E-43A3-8FD1-C2562C0A71A8}"/>
            </a:ext>
          </a:extLst>
        </xdr:cNvPr>
        <xdr:cNvSpPr txBox="1"/>
      </xdr:nvSpPr>
      <xdr:spPr>
        <a:xfrm>
          <a:off x="590501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29894</xdr:rowOff>
    </xdr:from>
    <xdr:ext cx="534377" cy="259045"/>
    <xdr:sp macro="" textlink="">
      <xdr:nvSpPr>
        <xdr:cNvPr id="145" name="n_1mainValue【道路】&#10;一人当たり延長">
          <a:extLst>
            <a:ext uri="{FF2B5EF4-FFF2-40B4-BE49-F238E27FC236}">
              <a16:creationId xmlns:a16="http://schemas.microsoft.com/office/drawing/2014/main" id="{3BD3DC50-0483-4003-84E9-A57675B48613}"/>
            </a:ext>
          </a:extLst>
        </xdr:cNvPr>
        <xdr:cNvSpPr txBox="1"/>
      </xdr:nvSpPr>
      <xdr:spPr>
        <a:xfrm>
          <a:off x="8239271" y="70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31031</xdr:rowOff>
    </xdr:from>
    <xdr:ext cx="534377" cy="259045"/>
    <xdr:sp macro="" textlink="">
      <xdr:nvSpPr>
        <xdr:cNvPr id="146" name="n_2mainValue【道路】&#10;一人当たり延長">
          <a:extLst>
            <a:ext uri="{FF2B5EF4-FFF2-40B4-BE49-F238E27FC236}">
              <a16:creationId xmlns:a16="http://schemas.microsoft.com/office/drawing/2014/main" id="{1962ED17-B819-43FE-8387-0F1953812363}"/>
            </a:ext>
          </a:extLst>
        </xdr:cNvPr>
        <xdr:cNvSpPr txBox="1"/>
      </xdr:nvSpPr>
      <xdr:spPr>
        <a:xfrm>
          <a:off x="7477271" y="70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32197</xdr:rowOff>
    </xdr:from>
    <xdr:ext cx="534377" cy="259045"/>
    <xdr:sp macro="" textlink="">
      <xdr:nvSpPr>
        <xdr:cNvPr id="147" name="n_3mainValue【道路】&#10;一人当たり延長">
          <a:extLst>
            <a:ext uri="{FF2B5EF4-FFF2-40B4-BE49-F238E27FC236}">
              <a16:creationId xmlns:a16="http://schemas.microsoft.com/office/drawing/2014/main" id="{A839429F-FE60-4854-BF88-996F24DAC409}"/>
            </a:ext>
          </a:extLst>
        </xdr:cNvPr>
        <xdr:cNvSpPr txBox="1"/>
      </xdr:nvSpPr>
      <xdr:spPr>
        <a:xfrm>
          <a:off x="6702571" y="70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33461</xdr:rowOff>
    </xdr:from>
    <xdr:ext cx="534377" cy="259045"/>
    <xdr:sp macro="" textlink="">
      <xdr:nvSpPr>
        <xdr:cNvPr id="148" name="n_4mainValue【道路】&#10;一人当たり延長">
          <a:extLst>
            <a:ext uri="{FF2B5EF4-FFF2-40B4-BE49-F238E27FC236}">
              <a16:creationId xmlns:a16="http://schemas.microsoft.com/office/drawing/2014/main" id="{DDDEC9EB-5C14-4740-B5BA-390E720C8181}"/>
            </a:ext>
          </a:extLst>
        </xdr:cNvPr>
        <xdr:cNvSpPr txBox="1"/>
      </xdr:nvSpPr>
      <xdr:spPr>
        <a:xfrm>
          <a:off x="5905011" y="70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B9177A5-668A-44B5-A9D5-976FA47AC58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4E0A273-6B36-4795-AD65-2D1E7723F1B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5AD84CC-4393-4A6F-B382-9CC0319544B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F97E9E0-E3AF-43A5-8734-B1DA0312FA0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5C30D42-B1DF-424D-B066-7799F78A466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E9092D2-0CDE-42D4-A652-06904F0C656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19C1253-F49C-4B60-A647-6D326EDF522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596B32F-077C-419E-9C80-04F759D8E1D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5760F87-F044-49ED-A6B5-E893547C799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45241B3-6369-4B50-B1E9-357B5712809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09AF004-1602-4867-A458-E278676BE69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AF66120-9C5B-44BE-A4F7-1AAD75B7CB7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20F51B4-869C-487E-AF0F-8E580ADC01C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A91EAE3-DF0E-4791-AEED-0F91035B1E4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1F14B75-C38B-40B0-91CE-63FC9CEE0A7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FE98A4F-2C5E-47AB-AD61-68AD224A215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378D31D-6E7A-49DC-AF49-725DFFDC1C0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EE4E163-5ABC-4B90-92C1-E1365CE9AB3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B0E79BC-50EB-4736-AEF4-91623B8FC90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87B08FA-9EDC-4ADD-B4FE-46F698A8ACE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66516DC-5D73-4BC5-A440-4BC707AFED3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526B794-79F7-42DB-BD99-7EADC208EA1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1C4792F-5BCB-48E5-9506-7888651A1AB1}"/>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CC86A6C-1161-4991-9009-DB52A57654B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C371C4D-327A-443A-9605-AB622A9B6A5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EBEE0130-17B0-4CE2-9AA4-C2E3B439BE33}"/>
            </a:ext>
          </a:extLst>
        </xdr:cNvPr>
        <xdr:cNvCxnSpPr/>
      </xdr:nvCxnSpPr>
      <xdr:spPr>
        <a:xfrm flipV="1">
          <a:off x="4086225" y="9321437"/>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63B640A-7D84-4732-8EE7-DC5C34696B3F}"/>
            </a:ext>
          </a:extLst>
        </xdr:cNvPr>
        <xdr:cNvSpPr txBox="1"/>
      </xdr:nvSpPr>
      <xdr:spPr>
        <a:xfrm>
          <a:off x="4124960" y="1079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14743C10-9265-47BB-AD76-F3D6EBBD16EF}"/>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4B3E53B-7495-4B40-9055-D6E4E0CF8897}"/>
            </a:ext>
          </a:extLst>
        </xdr:cNvPr>
        <xdr:cNvSpPr txBox="1"/>
      </xdr:nvSpPr>
      <xdr:spPr>
        <a:xfrm>
          <a:off x="4124960" y="9100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3CEFC55D-E081-4A70-A33C-1B41D408248B}"/>
            </a:ext>
          </a:extLst>
        </xdr:cNvPr>
        <xdr:cNvCxnSpPr/>
      </xdr:nvCxnSpPr>
      <xdr:spPr>
        <a:xfrm>
          <a:off x="4020820" y="9321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DCD2332-9A9C-44FB-B77E-E6825239D5C8}"/>
            </a:ext>
          </a:extLst>
        </xdr:cNvPr>
        <xdr:cNvSpPr txBox="1"/>
      </xdr:nvSpPr>
      <xdr:spPr>
        <a:xfrm>
          <a:off x="412496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E4436D42-88C2-47C7-82C2-D056608F1AC2}"/>
            </a:ext>
          </a:extLst>
        </xdr:cNvPr>
        <xdr:cNvSpPr/>
      </xdr:nvSpPr>
      <xdr:spPr>
        <a:xfrm>
          <a:off x="403606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4145A02C-0452-4EEA-9730-B6D43A2FCB21}"/>
            </a:ext>
          </a:extLst>
        </xdr:cNvPr>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DFDF6027-81DC-48C7-B1B1-A725B645BD30}"/>
            </a:ext>
          </a:extLst>
        </xdr:cNvPr>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55D4123E-EB69-43AE-A55A-71CB8E5DF2A4}"/>
            </a:ext>
          </a:extLst>
        </xdr:cNvPr>
        <xdr:cNvSpPr/>
      </xdr:nvSpPr>
      <xdr:spPr>
        <a:xfrm>
          <a:off x="17399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61511AAA-A343-4220-BB73-6E5529781853}"/>
            </a:ext>
          </a:extLst>
        </xdr:cNvPr>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F30DAD-38CE-4EAE-835B-4935D854145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E9EBDE2-AE9A-4B2F-942F-8AB50124A8E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F84914C-5FCA-48D0-BDD9-CFB3BF4F8C2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8A9F662-D7DE-494A-B2F7-8471752E900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2CAD1C1-FD43-4F39-9198-BBCECDA783A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90" name="楕円 189">
          <a:extLst>
            <a:ext uri="{FF2B5EF4-FFF2-40B4-BE49-F238E27FC236}">
              <a16:creationId xmlns:a16="http://schemas.microsoft.com/office/drawing/2014/main" id="{79508DCA-AE66-460C-9713-E8501E212C2B}"/>
            </a:ext>
          </a:extLst>
        </xdr:cNvPr>
        <xdr:cNvSpPr/>
      </xdr:nvSpPr>
      <xdr:spPr>
        <a:xfrm>
          <a:off x="403606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CDC00E8-BA04-43A0-8F87-A40D9AA351D0}"/>
            </a:ext>
          </a:extLst>
        </xdr:cNvPr>
        <xdr:cNvSpPr txBox="1"/>
      </xdr:nvSpPr>
      <xdr:spPr>
        <a:xfrm>
          <a:off x="412496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92" name="楕円 191">
          <a:extLst>
            <a:ext uri="{FF2B5EF4-FFF2-40B4-BE49-F238E27FC236}">
              <a16:creationId xmlns:a16="http://schemas.microsoft.com/office/drawing/2014/main" id="{76DB3279-C261-42B4-9934-6FF70A31E70E}"/>
            </a:ext>
          </a:extLst>
        </xdr:cNvPr>
        <xdr:cNvSpPr/>
      </xdr:nvSpPr>
      <xdr:spPr>
        <a:xfrm>
          <a:off x="3312160" y="10442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102870</xdr:rowOff>
    </xdr:to>
    <xdr:cxnSp macro="">
      <xdr:nvCxnSpPr>
        <xdr:cNvPr id="193" name="直線コネクタ 192">
          <a:extLst>
            <a:ext uri="{FF2B5EF4-FFF2-40B4-BE49-F238E27FC236}">
              <a16:creationId xmlns:a16="http://schemas.microsoft.com/office/drawing/2014/main" id="{609E5927-133C-4519-BE96-F39F88359F4E}"/>
            </a:ext>
          </a:extLst>
        </xdr:cNvPr>
        <xdr:cNvCxnSpPr/>
      </xdr:nvCxnSpPr>
      <xdr:spPr>
        <a:xfrm>
          <a:off x="3355340" y="1049328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66766</xdr:rowOff>
    </xdr:from>
    <xdr:to>
      <xdr:col>15</xdr:col>
      <xdr:colOff>101600</xdr:colOff>
      <xdr:row>62</xdr:row>
      <xdr:rowOff>168366</xdr:rowOff>
    </xdr:to>
    <xdr:sp macro="" textlink="">
      <xdr:nvSpPr>
        <xdr:cNvPr id="194" name="楕円 193">
          <a:extLst>
            <a:ext uri="{FF2B5EF4-FFF2-40B4-BE49-F238E27FC236}">
              <a16:creationId xmlns:a16="http://schemas.microsoft.com/office/drawing/2014/main" id="{353295A0-1DCE-4C65-B852-23E2A53261B8}"/>
            </a:ext>
          </a:extLst>
        </xdr:cNvPr>
        <xdr:cNvSpPr/>
      </xdr:nvSpPr>
      <xdr:spPr>
        <a:xfrm>
          <a:off x="25146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117566</xdr:rowOff>
    </xdr:to>
    <xdr:cxnSp macro="">
      <xdr:nvCxnSpPr>
        <xdr:cNvPr id="195" name="直線コネクタ 194">
          <a:extLst>
            <a:ext uri="{FF2B5EF4-FFF2-40B4-BE49-F238E27FC236}">
              <a16:creationId xmlns:a16="http://schemas.microsoft.com/office/drawing/2014/main" id="{9D4616B3-F442-4162-9C52-3432A16D22CC}"/>
            </a:ext>
          </a:extLst>
        </xdr:cNvPr>
        <xdr:cNvCxnSpPr/>
      </xdr:nvCxnSpPr>
      <xdr:spPr>
        <a:xfrm flipV="1">
          <a:off x="2565400" y="1049328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73297</xdr:rowOff>
    </xdr:from>
    <xdr:to>
      <xdr:col>10</xdr:col>
      <xdr:colOff>165100</xdr:colOff>
      <xdr:row>63</xdr:row>
      <xdr:rowOff>3447</xdr:rowOff>
    </xdr:to>
    <xdr:sp macro="" textlink="">
      <xdr:nvSpPr>
        <xdr:cNvPr id="196" name="楕円 195">
          <a:extLst>
            <a:ext uri="{FF2B5EF4-FFF2-40B4-BE49-F238E27FC236}">
              <a16:creationId xmlns:a16="http://schemas.microsoft.com/office/drawing/2014/main" id="{7C7174F0-9166-4F93-9B39-EB217230C91D}"/>
            </a:ext>
          </a:extLst>
        </xdr:cNvPr>
        <xdr:cNvSpPr/>
      </xdr:nvSpPr>
      <xdr:spPr>
        <a:xfrm>
          <a:off x="1739900" y="10466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117566</xdr:rowOff>
    </xdr:from>
    <xdr:to>
      <xdr:col>15</xdr:col>
      <xdr:colOff>50800</xdr:colOff>
      <xdr:row>62</xdr:row>
      <xdr:rowOff>124097</xdr:rowOff>
    </xdr:to>
    <xdr:cxnSp macro="">
      <xdr:nvCxnSpPr>
        <xdr:cNvPr id="197" name="直線コネクタ 196">
          <a:extLst>
            <a:ext uri="{FF2B5EF4-FFF2-40B4-BE49-F238E27FC236}">
              <a16:creationId xmlns:a16="http://schemas.microsoft.com/office/drawing/2014/main" id="{E788D5DB-12AE-4BAC-B71A-2DCDC7488A23}"/>
            </a:ext>
          </a:extLst>
        </xdr:cNvPr>
        <xdr:cNvCxnSpPr/>
      </xdr:nvCxnSpPr>
      <xdr:spPr>
        <a:xfrm flipV="1">
          <a:off x="1790700" y="10511246"/>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79828</xdr:rowOff>
    </xdr:from>
    <xdr:to>
      <xdr:col>6</xdr:col>
      <xdr:colOff>38100</xdr:colOff>
      <xdr:row>63</xdr:row>
      <xdr:rowOff>9978</xdr:rowOff>
    </xdr:to>
    <xdr:sp macro="" textlink="">
      <xdr:nvSpPr>
        <xdr:cNvPr id="198" name="楕円 197">
          <a:extLst>
            <a:ext uri="{FF2B5EF4-FFF2-40B4-BE49-F238E27FC236}">
              <a16:creationId xmlns:a16="http://schemas.microsoft.com/office/drawing/2014/main" id="{AD1143CC-75CB-4A22-A092-3175BBA9D065}"/>
            </a:ext>
          </a:extLst>
        </xdr:cNvPr>
        <xdr:cNvSpPr/>
      </xdr:nvSpPr>
      <xdr:spPr>
        <a:xfrm>
          <a:off x="965200" y="1047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124097</xdr:rowOff>
    </xdr:from>
    <xdr:to>
      <xdr:col>10</xdr:col>
      <xdr:colOff>114300</xdr:colOff>
      <xdr:row>62</xdr:row>
      <xdr:rowOff>130628</xdr:rowOff>
    </xdr:to>
    <xdr:cxnSp macro="">
      <xdr:nvCxnSpPr>
        <xdr:cNvPr id="199" name="直線コネクタ 198">
          <a:extLst>
            <a:ext uri="{FF2B5EF4-FFF2-40B4-BE49-F238E27FC236}">
              <a16:creationId xmlns:a16="http://schemas.microsoft.com/office/drawing/2014/main" id="{01656E73-0C00-4832-A0F5-09353DFEA80E}"/>
            </a:ext>
          </a:extLst>
        </xdr:cNvPr>
        <xdr:cNvCxnSpPr/>
      </xdr:nvCxnSpPr>
      <xdr:spPr>
        <a:xfrm flipV="1">
          <a:off x="1008380" y="10517777"/>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B93BBC0-3C4F-4925-919D-F8D11D78FFDE}"/>
            </a:ext>
          </a:extLst>
        </xdr:cNvPr>
        <xdr:cNvSpPr txBox="1"/>
      </xdr:nvSpPr>
      <xdr:spPr>
        <a:xfrm>
          <a:off x="317056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31421E9-8448-4C4A-93E3-9A8BF2830852}"/>
            </a:ext>
          </a:extLst>
        </xdr:cNvPr>
        <xdr:cNvSpPr txBox="1"/>
      </xdr:nvSpPr>
      <xdr:spPr>
        <a:xfrm>
          <a:off x="238570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636C3C5-9E5F-48D5-9806-D70BD6390D04}"/>
            </a:ext>
          </a:extLst>
        </xdr:cNvPr>
        <xdr:cNvSpPr txBox="1"/>
      </xdr:nvSpPr>
      <xdr:spPr>
        <a:xfrm>
          <a:off x="16110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4518F54-92FD-4093-B697-D4723A6AA6EE}"/>
            </a:ext>
          </a:extLst>
        </xdr:cNvPr>
        <xdr:cNvSpPr txBox="1"/>
      </xdr:nvSpPr>
      <xdr:spPr>
        <a:xfrm>
          <a:off x="8363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6BEBCE5-BB76-4173-BB6F-3D8C9891BF51}"/>
            </a:ext>
          </a:extLst>
        </xdr:cNvPr>
        <xdr:cNvSpPr txBox="1"/>
      </xdr:nvSpPr>
      <xdr:spPr>
        <a:xfrm>
          <a:off x="3170564" y="105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159493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DCB85D0-771A-40AA-B747-A49CCB2C755E}"/>
            </a:ext>
          </a:extLst>
        </xdr:cNvPr>
        <xdr:cNvSpPr txBox="1"/>
      </xdr:nvSpPr>
      <xdr:spPr>
        <a:xfrm>
          <a:off x="2385704" y="1055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166024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4118495-9372-4E67-BCD7-596406E3899B}"/>
            </a:ext>
          </a:extLst>
        </xdr:cNvPr>
        <xdr:cNvSpPr txBox="1"/>
      </xdr:nvSpPr>
      <xdr:spPr>
        <a:xfrm>
          <a:off x="1611004" y="1055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5A58221-73E3-4170-9B6D-93D9A3E772C0}"/>
            </a:ext>
          </a:extLst>
        </xdr:cNvPr>
        <xdr:cNvSpPr txBox="1"/>
      </xdr:nvSpPr>
      <xdr:spPr>
        <a:xfrm>
          <a:off x="83630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50563AE-98C1-41BB-B7CC-6EDAFCED4A4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7B60540-4235-40DA-8544-807CF8E2BCE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16E7FDD-DA22-4BBA-8A7C-9612D7759A4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755F32D-85AB-4DC7-AECB-EEC2EEFD66A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8733A15-D267-40CF-B66C-B4A8A67CEC2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6EE4D96-4ADC-4389-A71F-B11366D49F1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B898D2F-792F-41F2-8B1A-F7BE18FE6EA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0DDB1C8-437E-4ABB-BD24-8D430463BC9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961E1D7-3181-41B8-B81E-BEA830A70A1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AD5F9C1-458B-4D9A-B8C8-7A77766CDFC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B333F94-7822-4C46-827B-C802DB6D774E}"/>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440FF38-3237-4FB9-A8AE-A9A7B6B3C942}"/>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8A8168D-CFD3-43B0-A250-9D33F58E981D}"/>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3641F7C-CC9E-405E-8CF0-6165D78DB227}"/>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703E24F-7808-4A05-8743-C0AE7AB23DE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7C202F4-D53C-40D6-9E3A-FBF82EEBAB29}"/>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80C1337-D052-4E3A-AF1C-F4CB6F560B8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C4C63A2-0539-4789-BDAB-24D65383C5D7}"/>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4EF351E-1071-4AE1-B897-BF56A9D29D4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FD469970-1F72-448A-9D8B-4260403A6D0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DF6BA2B-D42C-4CAA-90CE-3FFA7991BE7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4BA1DB43-B949-471B-BE55-3B684F42746A}"/>
            </a:ext>
          </a:extLst>
        </xdr:cNvPr>
        <xdr:cNvCxnSpPr/>
      </xdr:nvCxnSpPr>
      <xdr:spPr>
        <a:xfrm flipV="1">
          <a:off x="9219565" y="9256951"/>
          <a:ext cx="0" cy="146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CC391FA2-2CEC-49F0-93BF-93CFCCCC091C}"/>
            </a:ext>
          </a:extLst>
        </xdr:cNvPr>
        <xdr:cNvSpPr txBox="1"/>
      </xdr:nvSpPr>
      <xdr:spPr>
        <a:xfrm>
          <a:off x="9258300" y="107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939DFED9-354F-4C56-BF59-ABA903388651}"/>
            </a:ext>
          </a:extLst>
        </xdr:cNvPr>
        <xdr:cNvCxnSpPr/>
      </xdr:nvCxnSpPr>
      <xdr:spPr>
        <a:xfrm>
          <a:off x="9154160" y="10722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4AB0C0E-DB00-4E8B-8A57-24A5ADC62CA4}"/>
            </a:ext>
          </a:extLst>
        </xdr:cNvPr>
        <xdr:cNvSpPr txBox="1"/>
      </xdr:nvSpPr>
      <xdr:spPr>
        <a:xfrm>
          <a:off x="9258300" y="903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17B0F84A-2ABD-4DD1-A110-5DD8FF93B968}"/>
            </a:ext>
          </a:extLst>
        </xdr:cNvPr>
        <xdr:cNvCxnSpPr/>
      </xdr:nvCxnSpPr>
      <xdr:spPr>
        <a:xfrm>
          <a:off x="9154160" y="9256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1C9BF9E-426F-4E1B-93B2-1D65B490FE86}"/>
            </a:ext>
          </a:extLst>
        </xdr:cNvPr>
        <xdr:cNvSpPr txBox="1"/>
      </xdr:nvSpPr>
      <xdr:spPr>
        <a:xfrm>
          <a:off x="9258300" y="10175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A48ECE89-6277-46E2-851C-44E2063C5E03}"/>
            </a:ext>
          </a:extLst>
        </xdr:cNvPr>
        <xdr:cNvSpPr/>
      </xdr:nvSpPr>
      <xdr:spPr>
        <a:xfrm>
          <a:off x="9192260" y="10320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A8A755D8-B8B4-4E2E-B63F-466A1DF64B17}"/>
            </a:ext>
          </a:extLst>
        </xdr:cNvPr>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9CB4D1B0-CB35-4EB0-8947-117814AA8308}"/>
            </a:ext>
          </a:extLst>
        </xdr:cNvPr>
        <xdr:cNvSpPr/>
      </xdr:nvSpPr>
      <xdr:spPr>
        <a:xfrm>
          <a:off x="7670800" y="102578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CDFC0F57-4980-46CC-B037-1B79A30452F4}"/>
            </a:ext>
          </a:extLst>
        </xdr:cNvPr>
        <xdr:cNvSpPr/>
      </xdr:nvSpPr>
      <xdr:spPr>
        <a:xfrm>
          <a:off x="6873240" y="1026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AD7F1340-98AD-4F08-9F23-2D3A493393F4}"/>
            </a:ext>
          </a:extLst>
        </xdr:cNvPr>
        <xdr:cNvSpPr/>
      </xdr:nvSpPr>
      <xdr:spPr>
        <a:xfrm>
          <a:off x="6098540" y="10349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B4C79D7-52B2-4907-B7D8-2B380AFAA07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A9730E8-7CF8-4CE5-BEA2-AB7DF944D46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928A96B-B824-4A7A-99DF-385FA813881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B62EAF4-CC27-4925-9A06-DDA4A91ED8C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5CFC0E8-F9ED-47B1-85A9-436DE38B724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154918</xdr:rowOff>
    </xdr:from>
    <xdr:to>
      <xdr:col>55</xdr:col>
      <xdr:colOff>50800</xdr:colOff>
      <xdr:row>62</xdr:row>
      <xdr:rowOff>85068</xdr:rowOff>
    </xdr:to>
    <xdr:sp macro="" textlink="">
      <xdr:nvSpPr>
        <xdr:cNvPr id="245" name="楕円 244">
          <a:extLst>
            <a:ext uri="{FF2B5EF4-FFF2-40B4-BE49-F238E27FC236}">
              <a16:creationId xmlns:a16="http://schemas.microsoft.com/office/drawing/2014/main" id="{E0C7C4C8-0ADE-411E-9FDE-F9FAE5C9D8E1}"/>
            </a:ext>
          </a:extLst>
        </xdr:cNvPr>
        <xdr:cNvSpPr/>
      </xdr:nvSpPr>
      <xdr:spPr>
        <a:xfrm>
          <a:off x="9192260" y="10380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588C207-CB13-4C36-81CE-20292CBF9B42}"/>
            </a:ext>
          </a:extLst>
        </xdr:cNvPr>
        <xdr:cNvSpPr txBox="1"/>
      </xdr:nvSpPr>
      <xdr:spPr>
        <a:xfrm>
          <a:off x="9258300" y="1035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166677</xdr:rowOff>
    </xdr:from>
    <xdr:to>
      <xdr:col>50</xdr:col>
      <xdr:colOff>165100</xdr:colOff>
      <xdr:row>62</xdr:row>
      <xdr:rowOff>96827</xdr:rowOff>
    </xdr:to>
    <xdr:sp macro="" textlink="">
      <xdr:nvSpPr>
        <xdr:cNvPr id="247" name="楕円 246">
          <a:extLst>
            <a:ext uri="{FF2B5EF4-FFF2-40B4-BE49-F238E27FC236}">
              <a16:creationId xmlns:a16="http://schemas.microsoft.com/office/drawing/2014/main" id="{4C34DE1D-A6DC-4B22-A67A-913BD99C897C}"/>
            </a:ext>
          </a:extLst>
        </xdr:cNvPr>
        <xdr:cNvSpPr/>
      </xdr:nvSpPr>
      <xdr:spPr>
        <a:xfrm>
          <a:off x="8445500" y="10392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34268</xdr:rowOff>
    </xdr:from>
    <xdr:to>
      <xdr:col>55</xdr:col>
      <xdr:colOff>0</xdr:colOff>
      <xdr:row>62</xdr:row>
      <xdr:rowOff>46027</xdr:rowOff>
    </xdr:to>
    <xdr:cxnSp macro="">
      <xdr:nvCxnSpPr>
        <xdr:cNvPr id="248" name="直線コネクタ 247">
          <a:extLst>
            <a:ext uri="{FF2B5EF4-FFF2-40B4-BE49-F238E27FC236}">
              <a16:creationId xmlns:a16="http://schemas.microsoft.com/office/drawing/2014/main" id="{4947BB0B-F496-4248-85C9-E7C070198964}"/>
            </a:ext>
          </a:extLst>
        </xdr:cNvPr>
        <xdr:cNvCxnSpPr/>
      </xdr:nvCxnSpPr>
      <xdr:spPr>
        <a:xfrm flipV="1">
          <a:off x="8496300" y="10427948"/>
          <a:ext cx="7239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10578</xdr:rowOff>
    </xdr:from>
    <xdr:to>
      <xdr:col>46</xdr:col>
      <xdr:colOff>38100</xdr:colOff>
      <xdr:row>62</xdr:row>
      <xdr:rowOff>112178</xdr:rowOff>
    </xdr:to>
    <xdr:sp macro="" textlink="">
      <xdr:nvSpPr>
        <xdr:cNvPr id="249" name="楕円 248">
          <a:extLst>
            <a:ext uri="{FF2B5EF4-FFF2-40B4-BE49-F238E27FC236}">
              <a16:creationId xmlns:a16="http://schemas.microsoft.com/office/drawing/2014/main" id="{95F907EE-711F-4C73-BB90-E00511EB4740}"/>
            </a:ext>
          </a:extLst>
        </xdr:cNvPr>
        <xdr:cNvSpPr/>
      </xdr:nvSpPr>
      <xdr:spPr>
        <a:xfrm>
          <a:off x="7670800" y="10404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46027</xdr:rowOff>
    </xdr:from>
    <xdr:to>
      <xdr:col>50</xdr:col>
      <xdr:colOff>114300</xdr:colOff>
      <xdr:row>62</xdr:row>
      <xdr:rowOff>61378</xdr:rowOff>
    </xdr:to>
    <xdr:cxnSp macro="">
      <xdr:nvCxnSpPr>
        <xdr:cNvPr id="250" name="直線コネクタ 249">
          <a:extLst>
            <a:ext uri="{FF2B5EF4-FFF2-40B4-BE49-F238E27FC236}">
              <a16:creationId xmlns:a16="http://schemas.microsoft.com/office/drawing/2014/main" id="{AF662758-2222-49C2-8B94-783E00A9333B}"/>
            </a:ext>
          </a:extLst>
        </xdr:cNvPr>
        <xdr:cNvCxnSpPr/>
      </xdr:nvCxnSpPr>
      <xdr:spPr>
        <a:xfrm flipV="1">
          <a:off x="7713980" y="10439707"/>
          <a:ext cx="78232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23278</xdr:rowOff>
    </xdr:from>
    <xdr:to>
      <xdr:col>41</xdr:col>
      <xdr:colOff>101600</xdr:colOff>
      <xdr:row>62</xdr:row>
      <xdr:rowOff>124878</xdr:rowOff>
    </xdr:to>
    <xdr:sp macro="" textlink="">
      <xdr:nvSpPr>
        <xdr:cNvPr id="251" name="楕円 250">
          <a:extLst>
            <a:ext uri="{FF2B5EF4-FFF2-40B4-BE49-F238E27FC236}">
              <a16:creationId xmlns:a16="http://schemas.microsoft.com/office/drawing/2014/main" id="{BE4D14BA-A12A-458E-A240-AD765FF7497B}"/>
            </a:ext>
          </a:extLst>
        </xdr:cNvPr>
        <xdr:cNvSpPr/>
      </xdr:nvSpPr>
      <xdr:spPr>
        <a:xfrm>
          <a:off x="6873240" y="104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61378</xdr:rowOff>
    </xdr:from>
    <xdr:to>
      <xdr:col>45</xdr:col>
      <xdr:colOff>177800</xdr:colOff>
      <xdr:row>62</xdr:row>
      <xdr:rowOff>74078</xdr:rowOff>
    </xdr:to>
    <xdr:cxnSp macro="">
      <xdr:nvCxnSpPr>
        <xdr:cNvPr id="252" name="直線コネクタ 251">
          <a:extLst>
            <a:ext uri="{FF2B5EF4-FFF2-40B4-BE49-F238E27FC236}">
              <a16:creationId xmlns:a16="http://schemas.microsoft.com/office/drawing/2014/main" id="{7F2A874A-E2D3-4D5E-86B0-214D3D7B3D2F}"/>
            </a:ext>
          </a:extLst>
        </xdr:cNvPr>
        <xdr:cNvCxnSpPr/>
      </xdr:nvCxnSpPr>
      <xdr:spPr>
        <a:xfrm flipV="1">
          <a:off x="6924040" y="10455058"/>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34210</xdr:rowOff>
    </xdr:from>
    <xdr:to>
      <xdr:col>36</xdr:col>
      <xdr:colOff>165100</xdr:colOff>
      <xdr:row>62</xdr:row>
      <xdr:rowOff>135810</xdr:rowOff>
    </xdr:to>
    <xdr:sp macro="" textlink="">
      <xdr:nvSpPr>
        <xdr:cNvPr id="253" name="楕円 252">
          <a:extLst>
            <a:ext uri="{FF2B5EF4-FFF2-40B4-BE49-F238E27FC236}">
              <a16:creationId xmlns:a16="http://schemas.microsoft.com/office/drawing/2014/main" id="{70669A6B-8113-4E02-94CD-29BFBA1E1765}"/>
            </a:ext>
          </a:extLst>
        </xdr:cNvPr>
        <xdr:cNvSpPr/>
      </xdr:nvSpPr>
      <xdr:spPr>
        <a:xfrm>
          <a:off x="6098540" y="104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74078</xdr:rowOff>
    </xdr:from>
    <xdr:to>
      <xdr:col>41</xdr:col>
      <xdr:colOff>50800</xdr:colOff>
      <xdr:row>62</xdr:row>
      <xdr:rowOff>85010</xdr:rowOff>
    </xdr:to>
    <xdr:cxnSp macro="">
      <xdr:nvCxnSpPr>
        <xdr:cNvPr id="254" name="直線コネクタ 253">
          <a:extLst>
            <a:ext uri="{FF2B5EF4-FFF2-40B4-BE49-F238E27FC236}">
              <a16:creationId xmlns:a16="http://schemas.microsoft.com/office/drawing/2014/main" id="{0890BC2A-BEBD-41BF-8C35-AB194E45DEF9}"/>
            </a:ext>
          </a:extLst>
        </xdr:cNvPr>
        <xdr:cNvCxnSpPr/>
      </xdr:nvCxnSpPr>
      <xdr:spPr>
        <a:xfrm flipV="1">
          <a:off x="6149340" y="10467758"/>
          <a:ext cx="7747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5EA7FCF-69C8-4F65-9D37-FA0BEFE29FBF}"/>
            </a:ext>
          </a:extLst>
        </xdr:cNvPr>
        <xdr:cNvSpPr txBox="1"/>
      </xdr:nvSpPr>
      <xdr:spPr>
        <a:xfrm>
          <a:off x="8214575" y="10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CD658ABD-A012-4AE9-9648-DBA0A9481C0C}"/>
            </a:ext>
          </a:extLst>
        </xdr:cNvPr>
        <xdr:cNvSpPr txBox="1"/>
      </xdr:nvSpPr>
      <xdr:spPr>
        <a:xfrm>
          <a:off x="7444955" y="1004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1B81489-006E-4506-B7D7-885C2387FB02}"/>
            </a:ext>
          </a:extLst>
        </xdr:cNvPr>
        <xdr:cNvSpPr txBox="1"/>
      </xdr:nvSpPr>
      <xdr:spPr>
        <a:xfrm>
          <a:off x="6670255" y="100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A0550F97-54C0-4AEF-9A9C-F29E5BB882F3}"/>
            </a:ext>
          </a:extLst>
        </xdr:cNvPr>
        <xdr:cNvSpPr txBox="1"/>
      </xdr:nvSpPr>
      <xdr:spPr>
        <a:xfrm>
          <a:off x="5872695" y="1012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87954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72C117A5-2F10-429A-BCAD-2427AB587701}"/>
            </a:ext>
          </a:extLst>
        </xdr:cNvPr>
        <xdr:cNvSpPr txBox="1"/>
      </xdr:nvSpPr>
      <xdr:spPr>
        <a:xfrm>
          <a:off x="8214575" y="104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103305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B7A999A0-1028-43AE-B667-D5FB3944F9CF}"/>
            </a:ext>
          </a:extLst>
        </xdr:cNvPr>
        <xdr:cNvSpPr txBox="1"/>
      </xdr:nvSpPr>
      <xdr:spPr>
        <a:xfrm>
          <a:off x="7444955" y="104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116005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18F5E35-0393-4922-9669-6ED74DB3E42F}"/>
            </a:ext>
          </a:extLst>
        </xdr:cNvPr>
        <xdr:cNvSpPr txBox="1"/>
      </xdr:nvSpPr>
      <xdr:spPr>
        <a:xfrm>
          <a:off x="6670255" y="105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126937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41870EC-77F2-4BD0-9EE9-01D1A7A82BD3}"/>
            </a:ext>
          </a:extLst>
        </xdr:cNvPr>
        <xdr:cNvSpPr txBox="1"/>
      </xdr:nvSpPr>
      <xdr:spPr>
        <a:xfrm>
          <a:off x="5872695" y="105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3DEB66D-16DE-4433-9D97-5EE86BF33EF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582247E-8033-4CC9-AF7C-5CD0C3C40BB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2CF153D-8D58-41C1-BB9C-2DB5F4A8FB1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B612F54-15A5-4DBC-9ADB-CD888709C1C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77D58A3-58CC-4870-BE4F-BEEE137D269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A7E6DF1-A896-4106-9FE0-D82A5E38B61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B1E4555-D7B9-4266-B51D-1864223AF63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1697882-54CA-454E-A152-20AD24D7835F}"/>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BA4FAC1-033A-4BF9-AC98-742DC685BB7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953E757D-7074-469C-8D68-F4B09BFF434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D5FA7243-BF72-4B54-99AB-F90DDC3625E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1C043727-871C-4268-81AF-86EA0724600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A9C86515-561B-4A5B-88C9-9F7009BD9DF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B907D526-C95A-4DB0-BA91-3FAEF918399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44BFEE68-8171-4024-99E4-93987A1D17B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74D2C9BE-BB6C-46BE-87E8-968D9C3196B8}"/>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BA0695CA-3573-42FC-9122-165ADBB604F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5FBB97C-EC3B-428B-A927-0DD9726BF19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266DE5B5-9757-48D7-BF2D-4D51790B298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C2E6749B-B342-4A08-9524-454D1F6EB7E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2F3B60D-9F69-4953-9AEF-0C580BACD3A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C8F3D7AF-19C7-4F51-8093-A886DE8EE50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A5B9E6E7-E44F-48C0-B058-AF57DCDFF1F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469729AD-016B-417B-AA65-DB558A44277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B6E536C-473F-4E05-B759-BD2E5AD7405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CAA491F4-888B-49EF-A021-59A029B2D82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71CC884B-2091-4234-8A46-AA864B7D2D9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7E7320DA-5272-4B47-A7B1-05F317C74AC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AE4C463C-1CD8-46BD-AC7C-32F78D277AD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2EB78F4F-27D6-4242-A8B8-AB5DAEE4675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9DB86273-AE4E-4BDF-905B-DD30EC7BEEF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B7607117-8110-45B9-8863-153D1B4DC26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AE5BDF26-2B74-40B1-A2E0-E92FFA7A6C1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55E6ACA-D693-4BCF-A481-6350BAC940E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E8B6140-9ED1-4B8C-9548-3BAAB2F907E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8A2EDBFB-530C-4255-A943-13FB463E3E2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787EF3E-59B7-4950-BC1B-D16599780DF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348537AF-4654-4BD5-B5E6-01A0B4EBBF0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8D7331A5-B8FE-42A6-8E0C-5DAFAFB98B1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25A2D8A0-779F-4AE5-8593-C7523FFA18FC}"/>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F35C48CB-A33A-4FDC-9E6D-68096A2BA49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CC4F9833-C576-463B-A754-32C50E18F93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26D049D6-F3A7-4C7A-9F1F-4012B415833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26EAF0DF-2B53-4A8C-B648-F6232ABC5D8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FAB713ED-EC2A-463D-9121-474890EFC0F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7B5E94EC-EF10-4EB2-B28E-B510DC946BA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A0F70AC7-E85D-4C22-9E49-A28BF41E0E1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96C09A81-F78E-4E4F-8A61-8ACA4F0F0C74}"/>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BA8D35C7-6020-458E-AF5E-D0B818C498D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B62BF6C2-4805-4AF1-842D-2A7F8B679F6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E410A63A-70F6-44F4-9A06-6D251AAC2A1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5EA6796F-460E-4B58-8BE5-F3BDD8A950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FE256535-12CB-437E-A347-C4C4952335E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8E9AB71A-D7B4-4EDD-8658-9A669A2C06B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85453F39-DE50-45C7-B735-6C77AE3E864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1F56810D-CCF1-4990-B3F6-A5761AB89AA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88805FB8-0BF2-403C-910F-56A6CD3F642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2A13525B-FAF3-4573-8BCE-6C18FE15E0A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8B749916-E2B8-4986-9C21-30EA17AF92B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C03B093B-F41B-47D5-8DE4-9D0211853DD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0B64502C-158A-4632-99FE-BD4F50B5456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3B49AA28-BD4A-4CA6-87A2-73507059F77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EC8DBCC3-94CD-482C-9F5A-BE881F6F4DC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6B956D1C-6F25-4763-8B1D-436FB9D8158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8082E7F1-883D-4360-8D84-5D848D109F4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ED30D1DF-1A72-4AC3-B710-B2B48EF66A0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7A663C7A-D961-483F-9882-9DC074AAF09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07FB58D0-7AF0-4881-84E0-9789B94AB0C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37D5A509-CA12-439F-AB8B-F8E2B35CF018}"/>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73F88A4A-BBD4-4E61-B0DC-6E3440B480C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8EEBA5E8-922F-4C84-89C1-73BDCD0AEA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a:extLst>
            <a:ext uri="{FF2B5EF4-FFF2-40B4-BE49-F238E27FC236}">
              <a16:creationId xmlns:a16="http://schemas.microsoft.com/office/drawing/2014/main" id="{953775A4-2218-461A-8E26-B315C71870C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335" name="直線コネクタ 334">
          <a:extLst>
            <a:ext uri="{FF2B5EF4-FFF2-40B4-BE49-F238E27FC236}">
              <a16:creationId xmlns:a16="http://schemas.microsoft.com/office/drawing/2014/main" id="{CCE08CAF-80C1-4460-A1C8-9A782F28684A}"/>
            </a:ext>
          </a:extLst>
        </xdr:cNvPr>
        <xdr:cNvCxnSpPr/>
      </xdr:nvCxnSpPr>
      <xdr:spPr>
        <a:xfrm flipV="1">
          <a:off x="14375764" y="933259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336" name="【学校施設】&#10;有形固定資産減価償却率最小値テキスト">
          <a:extLst>
            <a:ext uri="{FF2B5EF4-FFF2-40B4-BE49-F238E27FC236}">
              <a16:creationId xmlns:a16="http://schemas.microsoft.com/office/drawing/2014/main" id="{62BD6331-8631-4F1A-AD0D-A4E2A0151C8A}"/>
            </a:ext>
          </a:extLst>
        </xdr:cNvPr>
        <xdr:cNvSpPr txBox="1"/>
      </xdr:nvSpPr>
      <xdr:spPr>
        <a:xfrm>
          <a:off x="144145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337" name="直線コネクタ 336">
          <a:extLst>
            <a:ext uri="{FF2B5EF4-FFF2-40B4-BE49-F238E27FC236}">
              <a16:creationId xmlns:a16="http://schemas.microsoft.com/office/drawing/2014/main" id="{13D60C55-019B-4ED0-B9C8-07F237D476DE}"/>
            </a:ext>
          </a:extLst>
        </xdr:cNvPr>
        <xdr:cNvCxnSpPr/>
      </xdr:nvCxnSpPr>
      <xdr:spPr>
        <a:xfrm>
          <a:off x="14287500" y="106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338" name="【学校施設】&#10;有形固定資産減価償却率最大値テキスト">
          <a:extLst>
            <a:ext uri="{FF2B5EF4-FFF2-40B4-BE49-F238E27FC236}">
              <a16:creationId xmlns:a16="http://schemas.microsoft.com/office/drawing/2014/main" id="{B995AF43-6206-4FA6-BD29-4EF9CDE1EC96}"/>
            </a:ext>
          </a:extLst>
        </xdr:cNvPr>
        <xdr:cNvSpPr txBox="1"/>
      </xdr:nvSpPr>
      <xdr:spPr>
        <a:xfrm>
          <a:off x="14414500" y="911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339" name="直線コネクタ 338">
          <a:extLst>
            <a:ext uri="{FF2B5EF4-FFF2-40B4-BE49-F238E27FC236}">
              <a16:creationId xmlns:a16="http://schemas.microsoft.com/office/drawing/2014/main" id="{85FD76C8-1079-4AAD-B613-5F240FA1C990}"/>
            </a:ext>
          </a:extLst>
        </xdr:cNvPr>
        <xdr:cNvCxnSpPr/>
      </xdr:nvCxnSpPr>
      <xdr:spPr>
        <a:xfrm>
          <a:off x="14287500" y="933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340" name="【学校施設】&#10;有形固定資産減価償却率平均値テキスト">
          <a:extLst>
            <a:ext uri="{FF2B5EF4-FFF2-40B4-BE49-F238E27FC236}">
              <a16:creationId xmlns:a16="http://schemas.microsoft.com/office/drawing/2014/main" id="{456C9741-A43F-44B5-9DE5-A27CA0A3DB70}"/>
            </a:ext>
          </a:extLst>
        </xdr:cNvPr>
        <xdr:cNvSpPr txBox="1"/>
      </xdr:nvSpPr>
      <xdr:spPr>
        <a:xfrm>
          <a:off x="14414500" y="991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341" name="フローチャート: 判断 340">
          <a:extLst>
            <a:ext uri="{FF2B5EF4-FFF2-40B4-BE49-F238E27FC236}">
              <a16:creationId xmlns:a16="http://schemas.microsoft.com/office/drawing/2014/main" id="{B16D9740-A9CB-492B-AA76-0B9A027ACD65}"/>
            </a:ext>
          </a:extLst>
        </xdr:cNvPr>
        <xdr:cNvSpPr/>
      </xdr:nvSpPr>
      <xdr:spPr>
        <a:xfrm>
          <a:off x="14325600" y="10059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342" name="フローチャート: 判断 341">
          <a:extLst>
            <a:ext uri="{FF2B5EF4-FFF2-40B4-BE49-F238E27FC236}">
              <a16:creationId xmlns:a16="http://schemas.microsoft.com/office/drawing/2014/main" id="{B7A77DCD-A8CC-49D6-8476-AF94CDBDEE54}"/>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343" name="フローチャート: 判断 342">
          <a:extLst>
            <a:ext uri="{FF2B5EF4-FFF2-40B4-BE49-F238E27FC236}">
              <a16:creationId xmlns:a16="http://schemas.microsoft.com/office/drawing/2014/main" id="{3E24A971-7C7B-45CB-9587-3CE239E0B1DF}"/>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344" name="フローチャート: 判断 343">
          <a:extLst>
            <a:ext uri="{FF2B5EF4-FFF2-40B4-BE49-F238E27FC236}">
              <a16:creationId xmlns:a16="http://schemas.microsoft.com/office/drawing/2014/main" id="{EBD8CB0C-D9BC-4C2C-A11F-E291136A051C}"/>
            </a:ext>
          </a:extLst>
        </xdr:cNvPr>
        <xdr:cNvSpPr/>
      </xdr:nvSpPr>
      <xdr:spPr>
        <a:xfrm>
          <a:off x="1202944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345" name="フローチャート: 判断 344">
          <a:extLst>
            <a:ext uri="{FF2B5EF4-FFF2-40B4-BE49-F238E27FC236}">
              <a16:creationId xmlns:a16="http://schemas.microsoft.com/office/drawing/2014/main" id="{66E1F420-02B4-435B-8CC1-D0F9C44487C6}"/>
            </a:ext>
          </a:extLst>
        </xdr:cNvPr>
        <xdr:cNvSpPr/>
      </xdr:nvSpPr>
      <xdr:spPr>
        <a:xfrm>
          <a:off x="1123188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AE7B9836-F41A-4765-8D97-DFA362BD62B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1F4D9E1A-E8CC-4DD1-92A1-7C5DC08BB1F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2A82FDF1-D3D1-4485-A6F1-C16E84D9AA5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D7ED1A84-7473-42DE-BB69-76DA1C1D1B5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FC8E116A-32B8-4F5C-BDD1-D7CEFF99D52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351" name="楕円 350">
          <a:extLst>
            <a:ext uri="{FF2B5EF4-FFF2-40B4-BE49-F238E27FC236}">
              <a16:creationId xmlns:a16="http://schemas.microsoft.com/office/drawing/2014/main" id="{4745E5A2-1D53-4051-9D44-0389314F7745}"/>
            </a:ext>
          </a:extLst>
        </xdr:cNvPr>
        <xdr:cNvSpPr/>
      </xdr:nvSpPr>
      <xdr:spPr>
        <a:xfrm>
          <a:off x="14325600" y="103771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352" name="【学校施設】&#10;有形固定資産減価償却率該当値テキスト">
          <a:extLst>
            <a:ext uri="{FF2B5EF4-FFF2-40B4-BE49-F238E27FC236}">
              <a16:creationId xmlns:a16="http://schemas.microsoft.com/office/drawing/2014/main" id="{720D9A14-75FC-496A-BDCE-70955CF44034}"/>
            </a:ext>
          </a:extLst>
        </xdr:cNvPr>
        <xdr:cNvSpPr txBox="1"/>
      </xdr:nvSpPr>
      <xdr:spPr>
        <a:xfrm>
          <a:off x="144145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353" name="楕円 352">
          <a:extLst>
            <a:ext uri="{FF2B5EF4-FFF2-40B4-BE49-F238E27FC236}">
              <a16:creationId xmlns:a16="http://schemas.microsoft.com/office/drawing/2014/main" id="{7978763D-A96B-48E4-8EB7-3C5D1F8B0515}"/>
            </a:ext>
          </a:extLst>
        </xdr:cNvPr>
        <xdr:cNvSpPr/>
      </xdr:nvSpPr>
      <xdr:spPr>
        <a:xfrm>
          <a:off x="1357884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xdr:rowOff>
    </xdr:from>
    <xdr:to>
      <xdr:col>85</xdr:col>
      <xdr:colOff>127000</xdr:colOff>
      <xdr:row>62</xdr:row>
      <xdr:rowOff>30480</xdr:rowOff>
    </xdr:to>
    <xdr:cxnSp macro="">
      <xdr:nvCxnSpPr>
        <xdr:cNvPr id="354" name="直線コネクタ 353">
          <a:extLst>
            <a:ext uri="{FF2B5EF4-FFF2-40B4-BE49-F238E27FC236}">
              <a16:creationId xmlns:a16="http://schemas.microsoft.com/office/drawing/2014/main" id="{00777E30-DBF3-42AC-BD1B-0A0A22A3F3FC}"/>
            </a:ext>
          </a:extLst>
        </xdr:cNvPr>
        <xdr:cNvCxnSpPr/>
      </xdr:nvCxnSpPr>
      <xdr:spPr>
        <a:xfrm>
          <a:off x="13629640" y="1039558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95885</xdr:rowOff>
    </xdr:from>
    <xdr:to>
      <xdr:col>76</xdr:col>
      <xdr:colOff>165100</xdr:colOff>
      <xdr:row>62</xdr:row>
      <xdr:rowOff>26035</xdr:rowOff>
    </xdr:to>
    <xdr:sp macro="" textlink="">
      <xdr:nvSpPr>
        <xdr:cNvPr id="355" name="楕円 354">
          <a:extLst>
            <a:ext uri="{FF2B5EF4-FFF2-40B4-BE49-F238E27FC236}">
              <a16:creationId xmlns:a16="http://schemas.microsoft.com/office/drawing/2014/main" id="{19333F36-A9AC-41D0-B7F0-4681687A2CB8}"/>
            </a:ext>
          </a:extLst>
        </xdr:cNvPr>
        <xdr:cNvSpPr/>
      </xdr:nvSpPr>
      <xdr:spPr>
        <a:xfrm>
          <a:off x="1280414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146685</xdr:rowOff>
    </xdr:from>
    <xdr:to>
      <xdr:col>81</xdr:col>
      <xdr:colOff>50800</xdr:colOff>
      <xdr:row>62</xdr:row>
      <xdr:rowOff>1905</xdr:rowOff>
    </xdr:to>
    <xdr:cxnSp macro="">
      <xdr:nvCxnSpPr>
        <xdr:cNvPr id="356" name="直線コネクタ 355">
          <a:extLst>
            <a:ext uri="{FF2B5EF4-FFF2-40B4-BE49-F238E27FC236}">
              <a16:creationId xmlns:a16="http://schemas.microsoft.com/office/drawing/2014/main" id="{531F5450-5738-45F8-97B9-73F51E98CEE7}"/>
            </a:ext>
          </a:extLst>
        </xdr:cNvPr>
        <xdr:cNvCxnSpPr/>
      </xdr:nvCxnSpPr>
      <xdr:spPr>
        <a:xfrm>
          <a:off x="12854940" y="1037272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357" name="楕円 356">
          <a:extLst>
            <a:ext uri="{FF2B5EF4-FFF2-40B4-BE49-F238E27FC236}">
              <a16:creationId xmlns:a16="http://schemas.microsoft.com/office/drawing/2014/main" id="{D2B66B66-E47B-4EF3-81B3-3D9CF49DA3F6}"/>
            </a:ext>
          </a:extLst>
        </xdr:cNvPr>
        <xdr:cNvSpPr/>
      </xdr:nvSpPr>
      <xdr:spPr>
        <a:xfrm>
          <a:off x="12029440" y="10280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146685</xdr:rowOff>
    </xdr:to>
    <xdr:cxnSp macro="">
      <xdr:nvCxnSpPr>
        <xdr:cNvPr id="358" name="直線コネクタ 357">
          <a:extLst>
            <a:ext uri="{FF2B5EF4-FFF2-40B4-BE49-F238E27FC236}">
              <a16:creationId xmlns:a16="http://schemas.microsoft.com/office/drawing/2014/main" id="{CF0E6A01-FD4A-4358-9F0E-82D89E6E108F}"/>
            </a:ext>
          </a:extLst>
        </xdr:cNvPr>
        <xdr:cNvCxnSpPr/>
      </xdr:nvCxnSpPr>
      <xdr:spPr>
        <a:xfrm>
          <a:off x="12072620" y="1033081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359" name="楕円 358">
          <a:extLst>
            <a:ext uri="{FF2B5EF4-FFF2-40B4-BE49-F238E27FC236}">
              <a16:creationId xmlns:a16="http://schemas.microsoft.com/office/drawing/2014/main" id="{AFE5BD01-E4EF-4E85-8661-E90C32D03319}"/>
            </a:ext>
          </a:extLst>
        </xdr:cNvPr>
        <xdr:cNvSpPr/>
      </xdr:nvSpPr>
      <xdr:spPr>
        <a:xfrm>
          <a:off x="1123188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104775</xdr:rowOff>
    </xdr:to>
    <xdr:cxnSp macro="">
      <xdr:nvCxnSpPr>
        <xdr:cNvPr id="360" name="直線コネクタ 359">
          <a:extLst>
            <a:ext uri="{FF2B5EF4-FFF2-40B4-BE49-F238E27FC236}">
              <a16:creationId xmlns:a16="http://schemas.microsoft.com/office/drawing/2014/main" id="{1FAD24E7-D337-4C91-9301-D942CCBA0F5E}"/>
            </a:ext>
          </a:extLst>
        </xdr:cNvPr>
        <xdr:cNvCxnSpPr/>
      </xdr:nvCxnSpPr>
      <xdr:spPr>
        <a:xfrm>
          <a:off x="11282680" y="1029462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361" name="n_1aveValue【学校施設】&#10;有形固定資産減価償却率">
          <a:extLst>
            <a:ext uri="{FF2B5EF4-FFF2-40B4-BE49-F238E27FC236}">
              <a16:creationId xmlns:a16="http://schemas.microsoft.com/office/drawing/2014/main" id="{8CD9A068-60F5-40DB-9356-A696673E00AB}"/>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362" name="n_2aveValue【学校施設】&#10;有形固定資産減価償却率">
          <a:extLst>
            <a:ext uri="{FF2B5EF4-FFF2-40B4-BE49-F238E27FC236}">
              <a16:creationId xmlns:a16="http://schemas.microsoft.com/office/drawing/2014/main" id="{7952E036-3F51-48E7-8A3A-0A0352B3661C}"/>
            </a:ext>
          </a:extLst>
        </xdr:cNvPr>
        <xdr:cNvSpPr txBox="1"/>
      </xdr:nvSpPr>
      <xdr:spPr>
        <a:xfrm>
          <a:off x="12675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363" name="n_3aveValue【学校施設】&#10;有形固定資産減価償却率">
          <a:extLst>
            <a:ext uri="{FF2B5EF4-FFF2-40B4-BE49-F238E27FC236}">
              <a16:creationId xmlns:a16="http://schemas.microsoft.com/office/drawing/2014/main" id="{8A706109-C2D5-4C55-9AC5-4D12A45BB01C}"/>
            </a:ext>
          </a:extLst>
        </xdr:cNvPr>
        <xdr:cNvSpPr txBox="1"/>
      </xdr:nvSpPr>
      <xdr:spPr>
        <a:xfrm>
          <a:off x="119005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364" name="n_4aveValue【学校施設】&#10;有形固定資産減価償却率">
          <a:extLst>
            <a:ext uri="{FF2B5EF4-FFF2-40B4-BE49-F238E27FC236}">
              <a16:creationId xmlns:a16="http://schemas.microsoft.com/office/drawing/2014/main" id="{3F98B736-C0DC-477C-8DE1-0FD61C4F4B71}"/>
            </a:ext>
          </a:extLst>
        </xdr:cNvPr>
        <xdr:cNvSpPr txBox="1"/>
      </xdr:nvSpPr>
      <xdr:spPr>
        <a:xfrm>
          <a:off x="1110298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43832</xdr:rowOff>
    </xdr:from>
    <xdr:ext cx="405111" cy="259045"/>
    <xdr:sp macro="" textlink="">
      <xdr:nvSpPr>
        <xdr:cNvPr id="365" name="n_1mainValue【学校施設】&#10;有形固定資産減価償却率">
          <a:extLst>
            <a:ext uri="{FF2B5EF4-FFF2-40B4-BE49-F238E27FC236}">
              <a16:creationId xmlns:a16="http://schemas.microsoft.com/office/drawing/2014/main" id="{85477F26-EA04-4BD8-9234-6E91BA6FB67E}"/>
            </a:ext>
          </a:extLst>
        </xdr:cNvPr>
        <xdr:cNvSpPr txBox="1"/>
      </xdr:nvSpPr>
      <xdr:spPr>
        <a:xfrm>
          <a:off x="134372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17162</xdr:rowOff>
    </xdr:from>
    <xdr:ext cx="405111" cy="259045"/>
    <xdr:sp macro="" textlink="">
      <xdr:nvSpPr>
        <xdr:cNvPr id="366" name="n_2mainValue【学校施設】&#10;有形固定資産減価償却率">
          <a:extLst>
            <a:ext uri="{FF2B5EF4-FFF2-40B4-BE49-F238E27FC236}">
              <a16:creationId xmlns:a16="http://schemas.microsoft.com/office/drawing/2014/main" id="{494556F3-D1D0-450D-9D39-D1DA23C97633}"/>
            </a:ext>
          </a:extLst>
        </xdr:cNvPr>
        <xdr:cNvSpPr txBox="1"/>
      </xdr:nvSpPr>
      <xdr:spPr>
        <a:xfrm>
          <a:off x="126752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367" name="n_3mainValue【学校施設】&#10;有形固定資産減価償却率">
          <a:extLst>
            <a:ext uri="{FF2B5EF4-FFF2-40B4-BE49-F238E27FC236}">
              <a16:creationId xmlns:a16="http://schemas.microsoft.com/office/drawing/2014/main" id="{60E4740E-B668-49F9-AD32-B4CE2A42263A}"/>
            </a:ext>
          </a:extLst>
        </xdr:cNvPr>
        <xdr:cNvSpPr txBox="1"/>
      </xdr:nvSpPr>
      <xdr:spPr>
        <a:xfrm>
          <a:off x="119005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368" name="n_4mainValue【学校施設】&#10;有形固定資産減価償却率">
          <a:extLst>
            <a:ext uri="{FF2B5EF4-FFF2-40B4-BE49-F238E27FC236}">
              <a16:creationId xmlns:a16="http://schemas.microsoft.com/office/drawing/2014/main" id="{6BA12AAD-B39F-498F-81B8-33D2A709AD8C}"/>
            </a:ext>
          </a:extLst>
        </xdr:cNvPr>
        <xdr:cNvSpPr txBox="1"/>
      </xdr:nvSpPr>
      <xdr:spPr>
        <a:xfrm>
          <a:off x="1110298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25003CF0-ADE0-46C7-A181-9CE706E03ED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5617E543-2562-4BF2-8B10-4ABA91A5AA7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984F5F5A-1873-4E7C-816C-0A44AED407D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CE57B6CD-C9A7-45C2-9BF8-A06C8DE6CB9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D16A5C3E-5EE6-4CAA-B454-AA8586CF885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A54758FE-0FE5-4D2C-BBE4-8727E255D8F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81EFE8CA-A786-4835-9458-750CA4A8395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B28B5209-4BA8-4145-8E95-16F6E174E8E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CCD1C91F-9C01-48E8-BB2B-3D3076AC360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E6A733E5-26E2-44D5-8C94-68FF390B489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a:extLst>
            <a:ext uri="{FF2B5EF4-FFF2-40B4-BE49-F238E27FC236}">
              <a16:creationId xmlns:a16="http://schemas.microsoft.com/office/drawing/2014/main" id="{D39A6E4E-9BD8-4962-B9B3-8D91626C26D6}"/>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a:extLst>
            <a:ext uri="{FF2B5EF4-FFF2-40B4-BE49-F238E27FC236}">
              <a16:creationId xmlns:a16="http://schemas.microsoft.com/office/drawing/2014/main" id="{32CDE936-C59B-4E68-A38F-EE66FDE6FDE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a:extLst>
            <a:ext uri="{FF2B5EF4-FFF2-40B4-BE49-F238E27FC236}">
              <a16:creationId xmlns:a16="http://schemas.microsoft.com/office/drawing/2014/main" id="{E639AFCB-37D8-4155-A7F6-12935010617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a:extLst>
            <a:ext uri="{FF2B5EF4-FFF2-40B4-BE49-F238E27FC236}">
              <a16:creationId xmlns:a16="http://schemas.microsoft.com/office/drawing/2014/main" id="{F1E589A5-AD84-4B92-B521-4FA0470604E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a:extLst>
            <a:ext uri="{FF2B5EF4-FFF2-40B4-BE49-F238E27FC236}">
              <a16:creationId xmlns:a16="http://schemas.microsoft.com/office/drawing/2014/main" id="{017CD3B0-4989-4605-B29D-9D3D91FAA3C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4" name="テキスト ボックス 383">
          <a:extLst>
            <a:ext uri="{FF2B5EF4-FFF2-40B4-BE49-F238E27FC236}">
              <a16:creationId xmlns:a16="http://schemas.microsoft.com/office/drawing/2014/main" id="{7A58E972-9399-4398-843E-266F6AD9CDBC}"/>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a:extLst>
            <a:ext uri="{FF2B5EF4-FFF2-40B4-BE49-F238E27FC236}">
              <a16:creationId xmlns:a16="http://schemas.microsoft.com/office/drawing/2014/main" id="{7C8ABE57-FEA6-4351-8C5D-AAEF94D68B9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86" name="テキスト ボックス 385">
          <a:extLst>
            <a:ext uri="{FF2B5EF4-FFF2-40B4-BE49-F238E27FC236}">
              <a16:creationId xmlns:a16="http://schemas.microsoft.com/office/drawing/2014/main" id="{212773D2-3123-404E-9784-1718A3E65585}"/>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a:extLst>
            <a:ext uri="{FF2B5EF4-FFF2-40B4-BE49-F238E27FC236}">
              <a16:creationId xmlns:a16="http://schemas.microsoft.com/office/drawing/2014/main" id="{624B272D-F1EF-490C-8B2C-B0A78964A9C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88" name="テキスト ボックス 387">
          <a:extLst>
            <a:ext uri="{FF2B5EF4-FFF2-40B4-BE49-F238E27FC236}">
              <a16:creationId xmlns:a16="http://schemas.microsoft.com/office/drawing/2014/main" id="{7C9F7D5F-1E8E-4C9C-BD97-3368F5869297}"/>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657DB2E9-4413-4D2A-A6AC-B70FCB6B2C2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0" name="テキスト ボックス 389">
          <a:extLst>
            <a:ext uri="{FF2B5EF4-FFF2-40B4-BE49-F238E27FC236}">
              <a16:creationId xmlns:a16="http://schemas.microsoft.com/office/drawing/2014/main" id="{696A95E3-E46C-4FC7-A515-0089DA8B1FC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a:extLst>
            <a:ext uri="{FF2B5EF4-FFF2-40B4-BE49-F238E27FC236}">
              <a16:creationId xmlns:a16="http://schemas.microsoft.com/office/drawing/2014/main" id="{142FBDDA-346E-492E-9200-4C5AFD46E97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392" name="直線コネクタ 391">
          <a:extLst>
            <a:ext uri="{FF2B5EF4-FFF2-40B4-BE49-F238E27FC236}">
              <a16:creationId xmlns:a16="http://schemas.microsoft.com/office/drawing/2014/main" id="{7FA5137C-871D-4D96-B776-720B43061EC0}"/>
            </a:ext>
          </a:extLst>
        </xdr:cNvPr>
        <xdr:cNvCxnSpPr/>
      </xdr:nvCxnSpPr>
      <xdr:spPr>
        <a:xfrm flipV="1">
          <a:off x="19509104" y="9445828"/>
          <a:ext cx="0" cy="12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393" name="【学校施設】&#10;一人当たり面積最小値テキスト">
          <a:extLst>
            <a:ext uri="{FF2B5EF4-FFF2-40B4-BE49-F238E27FC236}">
              <a16:creationId xmlns:a16="http://schemas.microsoft.com/office/drawing/2014/main" id="{1CDF6AD2-BFA3-4F06-B629-54D56AE9FB0A}"/>
            </a:ext>
          </a:extLst>
        </xdr:cNvPr>
        <xdr:cNvSpPr txBox="1"/>
      </xdr:nvSpPr>
      <xdr:spPr>
        <a:xfrm>
          <a:off x="1954784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394" name="直線コネクタ 393">
          <a:extLst>
            <a:ext uri="{FF2B5EF4-FFF2-40B4-BE49-F238E27FC236}">
              <a16:creationId xmlns:a16="http://schemas.microsoft.com/office/drawing/2014/main" id="{21A4ED3D-C62F-4CCF-92E3-84839D8B8229}"/>
            </a:ext>
          </a:extLst>
        </xdr:cNvPr>
        <xdr:cNvCxnSpPr/>
      </xdr:nvCxnSpPr>
      <xdr:spPr>
        <a:xfrm>
          <a:off x="19443700" y="1069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395" name="【学校施設】&#10;一人当たり面積最大値テキスト">
          <a:extLst>
            <a:ext uri="{FF2B5EF4-FFF2-40B4-BE49-F238E27FC236}">
              <a16:creationId xmlns:a16="http://schemas.microsoft.com/office/drawing/2014/main" id="{4BE7FB63-E574-40BF-9A98-D7585BEBAA6B}"/>
            </a:ext>
          </a:extLst>
        </xdr:cNvPr>
        <xdr:cNvSpPr txBox="1"/>
      </xdr:nvSpPr>
      <xdr:spPr>
        <a:xfrm>
          <a:off x="19547840" y="92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396" name="直線コネクタ 395">
          <a:extLst>
            <a:ext uri="{FF2B5EF4-FFF2-40B4-BE49-F238E27FC236}">
              <a16:creationId xmlns:a16="http://schemas.microsoft.com/office/drawing/2014/main" id="{2FB493EE-5C3D-4EB2-80C1-F35EECE5681D}"/>
            </a:ext>
          </a:extLst>
        </xdr:cNvPr>
        <xdr:cNvCxnSpPr/>
      </xdr:nvCxnSpPr>
      <xdr:spPr>
        <a:xfrm>
          <a:off x="19443700" y="944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397" name="【学校施設】&#10;一人当たり面積平均値テキスト">
          <a:extLst>
            <a:ext uri="{FF2B5EF4-FFF2-40B4-BE49-F238E27FC236}">
              <a16:creationId xmlns:a16="http://schemas.microsoft.com/office/drawing/2014/main" id="{102271F0-F919-4375-B6B7-5B4FEA4E9609}"/>
            </a:ext>
          </a:extLst>
        </xdr:cNvPr>
        <xdr:cNvSpPr txBox="1"/>
      </xdr:nvSpPr>
      <xdr:spPr>
        <a:xfrm>
          <a:off x="19547840" y="1036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398" name="フローチャート: 判断 397">
          <a:extLst>
            <a:ext uri="{FF2B5EF4-FFF2-40B4-BE49-F238E27FC236}">
              <a16:creationId xmlns:a16="http://schemas.microsoft.com/office/drawing/2014/main" id="{BC2800F4-D125-4201-9C94-7F6A8C283B83}"/>
            </a:ext>
          </a:extLst>
        </xdr:cNvPr>
        <xdr:cNvSpPr/>
      </xdr:nvSpPr>
      <xdr:spPr>
        <a:xfrm>
          <a:off x="19458940" y="10505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399" name="フローチャート: 判断 398">
          <a:extLst>
            <a:ext uri="{FF2B5EF4-FFF2-40B4-BE49-F238E27FC236}">
              <a16:creationId xmlns:a16="http://schemas.microsoft.com/office/drawing/2014/main" id="{FE366A9C-6D59-4AE2-91B7-08E8C78F4297}"/>
            </a:ext>
          </a:extLst>
        </xdr:cNvPr>
        <xdr:cNvSpPr/>
      </xdr:nvSpPr>
      <xdr:spPr>
        <a:xfrm>
          <a:off x="18735040" y="10513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00" name="フローチャート: 判断 399">
          <a:extLst>
            <a:ext uri="{FF2B5EF4-FFF2-40B4-BE49-F238E27FC236}">
              <a16:creationId xmlns:a16="http://schemas.microsoft.com/office/drawing/2014/main" id="{F678DB28-ECA1-48A1-A0B4-57BFC10D6348}"/>
            </a:ext>
          </a:extLst>
        </xdr:cNvPr>
        <xdr:cNvSpPr/>
      </xdr:nvSpPr>
      <xdr:spPr>
        <a:xfrm>
          <a:off x="17937480" y="10501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01" name="フローチャート: 判断 400">
          <a:extLst>
            <a:ext uri="{FF2B5EF4-FFF2-40B4-BE49-F238E27FC236}">
              <a16:creationId xmlns:a16="http://schemas.microsoft.com/office/drawing/2014/main" id="{BB42932B-F447-4C4D-8FA2-1592B995ECA8}"/>
            </a:ext>
          </a:extLst>
        </xdr:cNvPr>
        <xdr:cNvSpPr/>
      </xdr:nvSpPr>
      <xdr:spPr>
        <a:xfrm>
          <a:off x="171627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402" name="フローチャート: 判断 401">
          <a:extLst>
            <a:ext uri="{FF2B5EF4-FFF2-40B4-BE49-F238E27FC236}">
              <a16:creationId xmlns:a16="http://schemas.microsoft.com/office/drawing/2014/main" id="{7FA0B3B8-26DC-4C7D-A824-206394D74878}"/>
            </a:ext>
          </a:extLst>
        </xdr:cNvPr>
        <xdr:cNvSpPr/>
      </xdr:nvSpPr>
      <xdr:spPr>
        <a:xfrm>
          <a:off x="16388080" y="10508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A482A631-D0AB-47F7-9329-D30115058A4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398F6A2A-DEB6-445E-AF95-12BA80715A1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DFEC6E9-EFE0-4DEA-8CBB-9F90D575A5C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CC78133C-DF7E-47E1-A45B-CFCAF31B9D6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D67FB1D9-DFAE-4357-8353-0F51ED98D2A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161341</xdr:rowOff>
    </xdr:from>
    <xdr:to>
      <xdr:col>116</xdr:col>
      <xdr:colOff>114300</xdr:colOff>
      <xdr:row>63</xdr:row>
      <xdr:rowOff>91491</xdr:rowOff>
    </xdr:to>
    <xdr:sp macro="" textlink="">
      <xdr:nvSpPr>
        <xdr:cNvPr id="408" name="楕円 407">
          <a:extLst>
            <a:ext uri="{FF2B5EF4-FFF2-40B4-BE49-F238E27FC236}">
              <a16:creationId xmlns:a16="http://schemas.microsoft.com/office/drawing/2014/main" id="{897CAA02-9D5B-4F7F-A4EE-992827C86337}"/>
            </a:ext>
          </a:extLst>
        </xdr:cNvPr>
        <xdr:cNvSpPr/>
      </xdr:nvSpPr>
      <xdr:spPr>
        <a:xfrm>
          <a:off x="19458940" y="10555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409" name="【学校施設】&#10;一人当たり面積該当値テキスト">
          <a:extLst>
            <a:ext uri="{FF2B5EF4-FFF2-40B4-BE49-F238E27FC236}">
              <a16:creationId xmlns:a16="http://schemas.microsoft.com/office/drawing/2014/main" id="{22DC7CCA-DC72-4C09-B324-1AD1F07F265F}"/>
            </a:ext>
          </a:extLst>
        </xdr:cNvPr>
        <xdr:cNvSpPr txBox="1"/>
      </xdr:nvSpPr>
      <xdr:spPr>
        <a:xfrm>
          <a:off x="19547840" y="104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166675</xdr:rowOff>
    </xdr:from>
    <xdr:to>
      <xdr:col>112</xdr:col>
      <xdr:colOff>38100</xdr:colOff>
      <xdr:row>63</xdr:row>
      <xdr:rowOff>96825</xdr:rowOff>
    </xdr:to>
    <xdr:sp macro="" textlink="">
      <xdr:nvSpPr>
        <xdr:cNvPr id="410" name="楕円 409">
          <a:extLst>
            <a:ext uri="{FF2B5EF4-FFF2-40B4-BE49-F238E27FC236}">
              <a16:creationId xmlns:a16="http://schemas.microsoft.com/office/drawing/2014/main" id="{B99049AE-3D1D-47D1-99E3-AC4E96469A48}"/>
            </a:ext>
          </a:extLst>
        </xdr:cNvPr>
        <xdr:cNvSpPr/>
      </xdr:nvSpPr>
      <xdr:spPr>
        <a:xfrm>
          <a:off x="18735040" y="10560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40691</xdr:rowOff>
    </xdr:from>
    <xdr:to>
      <xdr:col>116</xdr:col>
      <xdr:colOff>63500</xdr:colOff>
      <xdr:row>63</xdr:row>
      <xdr:rowOff>46025</xdr:rowOff>
    </xdr:to>
    <xdr:cxnSp macro="">
      <xdr:nvCxnSpPr>
        <xdr:cNvPr id="411" name="直線コネクタ 410">
          <a:extLst>
            <a:ext uri="{FF2B5EF4-FFF2-40B4-BE49-F238E27FC236}">
              <a16:creationId xmlns:a16="http://schemas.microsoft.com/office/drawing/2014/main" id="{E2F4F8B0-5494-4A6C-BCDD-6C16A324F3A2}"/>
            </a:ext>
          </a:extLst>
        </xdr:cNvPr>
        <xdr:cNvCxnSpPr/>
      </xdr:nvCxnSpPr>
      <xdr:spPr>
        <a:xfrm flipV="1">
          <a:off x="18778220" y="10602011"/>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171247</xdr:rowOff>
    </xdr:from>
    <xdr:to>
      <xdr:col>107</xdr:col>
      <xdr:colOff>101600</xdr:colOff>
      <xdr:row>63</xdr:row>
      <xdr:rowOff>101397</xdr:rowOff>
    </xdr:to>
    <xdr:sp macro="" textlink="">
      <xdr:nvSpPr>
        <xdr:cNvPr id="412" name="楕円 411">
          <a:extLst>
            <a:ext uri="{FF2B5EF4-FFF2-40B4-BE49-F238E27FC236}">
              <a16:creationId xmlns:a16="http://schemas.microsoft.com/office/drawing/2014/main" id="{9CE036AF-7AB1-4319-A854-7F371BB31998}"/>
            </a:ext>
          </a:extLst>
        </xdr:cNvPr>
        <xdr:cNvSpPr/>
      </xdr:nvSpPr>
      <xdr:spPr>
        <a:xfrm>
          <a:off x="17937480" y="1056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46025</xdr:rowOff>
    </xdr:from>
    <xdr:to>
      <xdr:col>111</xdr:col>
      <xdr:colOff>177800</xdr:colOff>
      <xdr:row>63</xdr:row>
      <xdr:rowOff>50597</xdr:rowOff>
    </xdr:to>
    <xdr:cxnSp macro="">
      <xdr:nvCxnSpPr>
        <xdr:cNvPr id="413" name="直線コネクタ 412">
          <a:extLst>
            <a:ext uri="{FF2B5EF4-FFF2-40B4-BE49-F238E27FC236}">
              <a16:creationId xmlns:a16="http://schemas.microsoft.com/office/drawing/2014/main" id="{95FF2DDD-CD9A-4935-BF15-873A0C37E20A}"/>
            </a:ext>
          </a:extLst>
        </xdr:cNvPr>
        <xdr:cNvCxnSpPr/>
      </xdr:nvCxnSpPr>
      <xdr:spPr>
        <a:xfrm flipV="1">
          <a:off x="17988280" y="1060734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xdr:rowOff>
    </xdr:from>
    <xdr:to>
      <xdr:col>102</xdr:col>
      <xdr:colOff>165100</xdr:colOff>
      <xdr:row>63</xdr:row>
      <xdr:rowOff>106045</xdr:rowOff>
    </xdr:to>
    <xdr:sp macro="" textlink="">
      <xdr:nvSpPr>
        <xdr:cNvPr id="414" name="楕円 413">
          <a:extLst>
            <a:ext uri="{FF2B5EF4-FFF2-40B4-BE49-F238E27FC236}">
              <a16:creationId xmlns:a16="http://schemas.microsoft.com/office/drawing/2014/main" id="{E49ADB5A-18BB-4A4B-ADCA-FBEC0EA36E36}"/>
            </a:ext>
          </a:extLst>
        </xdr:cNvPr>
        <xdr:cNvSpPr/>
      </xdr:nvSpPr>
      <xdr:spPr>
        <a:xfrm>
          <a:off x="1716278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50597</xdr:rowOff>
    </xdr:from>
    <xdr:to>
      <xdr:col>107</xdr:col>
      <xdr:colOff>50800</xdr:colOff>
      <xdr:row>63</xdr:row>
      <xdr:rowOff>55245</xdr:rowOff>
    </xdr:to>
    <xdr:cxnSp macro="">
      <xdr:nvCxnSpPr>
        <xdr:cNvPr id="415" name="直線コネクタ 414">
          <a:extLst>
            <a:ext uri="{FF2B5EF4-FFF2-40B4-BE49-F238E27FC236}">
              <a16:creationId xmlns:a16="http://schemas.microsoft.com/office/drawing/2014/main" id="{FDA63FA5-C53A-4940-B741-902159F4070D}"/>
            </a:ext>
          </a:extLst>
        </xdr:cNvPr>
        <xdr:cNvCxnSpPr/>
      </xdr:nvCxnSpPr>
      <xdr:spPr>
        <a:xfrm flipV="1">
          <a:off x="17213580" y="10611917"/>
          <a:ext cx="7747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xdr:rowOff>
    </xdr:from>
    <xdr:to>
      <xdr:col>98</xdr:col>
      <xdr:colOff>38100</xdr:colOff>
      <xdr:row>63</xdr:row>
      <xdr:rowOff>107264</xdr:rowOff>
    </xdr:to>
    <xdr:sp macro="" textlink="">
      <xdr:nvSpPr>
        <xdr:cNvPr id="416" name="楕円 415">
          <a:extLst>
            <a:ext uri="{FF2B5EF4-FFF2-40B4-BE49-F238E27FC236}">
              <a16:creationId xmlns:a16="http://schemas.microsoft.com/office/drawing/2014/main" id="{0339D8FB-3A77-4FA0-919E-B275445C76F0}"/>
            </a:ext>
          </a:extLst>
        </xdr:cNvPr>
        <xdr:cNvSpPr/>
      </xdr:nvSpPr>
      <xdr:spPr>
        <a:xfrm>
          <a:off x="16388080" y="10566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55245</xdr:rowOff>
    </xdr:from>
    <xdr:to>
      <xdr:col>102</xdr:col>
      <xdr:colOff>114300</xdr:colOff>
      <xdr:row>63</xdr:row>
      <xdr:rowOff>56464</xdr:rowOff>
    </xdr:to>
    <xdr:cxnSp macro="">
      <xdr:nvCxnSpPr>
        <xdr:cNvPr id="417" name="直線コネクタ 416">
          <a:extLst>
            <a:ext uri="{FF2B5EF4-FFF2-40B4-BE49-F238E27FC236}">
              <a16:creationId xmlns:a16="http://schemas.microsoft.com/office/drawing/2014/main" id="{13B0B88A-C6F3-42A0-85B5-C7C169C9E451}"/>
            </a:ext>
          </a:extLst>
        </xdr:cNvPr>
        <xdr:cNvCxnSpPr/>
      </xdr:nvCxnSpPr>
      <xdr:spPr>
        <a:xfrm flipV="1">
          <a:off x="16431260" y="10616565"/>
          <a:ext cx="78232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418" name="n_1aveValue【学校施設】&#10;一人当たり面積">
          <a:extLst>
            <a:ext uri="{FF2B5EF4-FFF2-40B4-BE49-F238E27FC236}">
              <a16:creationId xmlns:a16="http://schemas.microsoft.com/office/drawing/2014/main" id="{EAFC5F90-AE85-4223-AE86-C6593FE1ACC5}"/>
            </a:ext>
          </a:extLst>
        </xdr:cNvPr>
        <xdr:cNvSpPr txBox="1"/>
      </xdr:nvSpPr>
      <xdr:spPr>
        <a:xfrm>
          <a:off x="18561127" y="102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419" name="n_2aveValue【学校施設】&#10;一人当たり面積">
          <a:extLst>
            <a:ext uri="{FF2B5EF4-FFF2-40B4-BE49-F238E27FC236}">
              <a16:creationId xmlns:a16="http://schemas.microsoft.com/office/drawing/2014/main" id="{579BB0B9-0B9E-47B7-97C2-E5D546AD7F61}"/>
            </a:ext>
          </a:extLst>
        </xdr:cNvPr>
        <xdr:cNvSpPr txBox="1"/>
      </xdr:nvSpPr>
      <xdr:spPr>
        <a:xfrm>
          <a:off x="17776267" y="102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420" name="n_3aveValue【学校施設】&#10;一人当たり面積">
          <a:extLst>
            <a:ext uri="{FF2B5EF4-FFF2-40B4-BE49-F238E27FC236}">
              <a16:creationId xmlns:a16="http://schemas.microsoft.com/office/drawing/2014/main" id="{F796DA63-632F-4B3C-86D8-20FF810785AF}"/>
            </a:ext>
          </a:extLst>
        </xdr:cNvPr>
        <xdr:cNvSpPr txBox="1"/>
      </xdr:nvSpPr>
      <xdr:spPr>
        <a:xfrm>
          <a:off x="17001567" y="10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421" name="n_4aveValue【学校施設】&#10;一人当たり面積">
          <a:extLst>
            <a:ext uri="{FF2B5EF4-FFF2-40B4-BE49-F238E27FC236}">
              <a16:creationId xmlns:a16="http://schemas.microsoft.com/office/drawing/2014/main" id="{4053E7A3-EF10-499B-A8D5-C302E3C6842B}"/>
            </a:ext>
          </a:extLst>
        </xdr:cNvPr>
        <xdr:cNvSpPr txBox="1"/>
      </xdr:nvSpPr>
      <xdr:spPr>
        <a:xfrm>
          <a:off x="1622686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87952</xdr:rowOff>
    </xdr:from>
    <xdr:ext cx="469744" cy="259045"/>
    <xdr:sp macro="" textlink="">
      <xdr:nvSpPr>
        <xdr:cNvPr id="422" name="n_1mainValue【学校施設】&#10;一人当たり面積">
          <a:extLst>
            <a:ext uri="{FF2B5EF4-FFF2-40B4-BE49-F238E27FC236}">
              <a16:creationId xmlns:a16="http://schemas.microsoft.com/office/drawing/2014/main" id="{D172C274-44DB-4FAA-8AB2-5B6A4569D40B}"/>
            </a:ext>
          </a:extLst>
        </xdr:cNvPr>
        <xdr:cNvSpPr txBox="1"/>
      </xdr:nvSpPr>
      <xdr:spPr>
        <a:xfrm>
          <a:off x="18561127" y="1064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92524</xdr:rowOff>
    </xdr:from>
    <xdr:ext cx="469744" cy="259045"/>
    <xdr:sp macro="" textlink="">
      <xdr:nvSpPr>
        <xdr:cNvPr id="423" name="n_2mainValue【学校施設】&#10;一人当たり面積">
          <a:extLst>
            <a:ext uri="{FF2B5EF4-FFF2-40B4-BE49-F238E27FC236}">
              <a16:creationId xmlns:a16="http://schemas.microsoft.com/office/drawing/2014/main" id="{7F8B8F43-7E3A-4878-8432-080DA6071EF2}"/>
            </a:ext>
          </a:extLst>
        </xdr:cNvPr>
        <xdr:cNvSpPr txBox="1"/>
      </xdr:nvSpPr>
      <xdr:spPr>
        <a:xfrm>
          <a:off x="17776267" y="1065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97172</xdr:rowOff>
    </xdr:from>
    <xdr:ext cx="469744" cy="259045"/>
    <xdr:sp macro="" textlink="">
      <xdr:nvSpPr>
        <xdr:cNvPr id="424" name="n_3mainValue【学校施設】&#10;一人当たり面積">
          <a:extLst>
            <a:ext uri="{FF2B5EF4-FFF2-40B4-BE49-F238E27FC236}">
              <a16:creationId xmlns:a16="http://schemas.microsoft.com/office/drawing/2014/main" id="{12C52D82-F2C1-45F1-89FA-913D85E44B60}"/>
            </a:ext>
          </a:extLst>
        </xdr:cNvPr>
        <xdr:cNvSpPr txBox="1"/>
      </xdr:nvSpPr>
      <xdr:spPr>
        <a:xfrm>
          <a:off x="1700156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98391</xdr:rowOff>
    </xdr:from>
    <xdr:ext cx="469744" cy="259045"/>
    <xdr:sp macro="" textlink="">
      <xdr:nvSpPr>
        <xdr:cNvPr id="425" name="n_4mainValue【学校施設】&#10;一人当たり面積">
          <a:extLst>
            <a:ext uri="{FF2B5EF4-FFF2-40B4-BE49-F238E27FC236}">
              <a16:creationId xmlns:a16="http://schemas.microsoft.com/office/drawing/2014/main" id="{01C2A4B1-8F2E-4B91-8C9B-22EAA856710B}"/>
            </a:ext>
          </a:extLst>
        </xdr:cNvPr>
        <xdr:cNvSpPr txBox="1"/>
      </xdr:nvSpPr>
      <xdr:spPr>
        <a:xfrm>
          <a:off x="16226867" y="1065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9095CCCE-0B8D-4C08-AF23-BE4701C9B99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92F01E69-6ACC-43EE-B937-F859CA2A655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43EC3BF0-DE70-459A-8253-64F797E038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2909128F-A222-4CF3-BA32-1ED32FB3491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2BE39737-B50B-4CB2-8EC0-22143C19FD2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79EAF4F7-6844-48ED-84D1-1D2050F041C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DA04C422-5A14-48D9-80F7-FE5257ACA04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9869B531-4303-4BB6-8803-7B758C7C063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E02DACE-307B-4FDE-BD54-B9B698A086B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C12D57DB-E34E-4BE0-AB3D-1304EFA70B6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34DFBD2B-3893-404E-AB03-8CFCADA4A5D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DE173F55-4823-4C28-92A5-75B6CD2A404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31AD5EDD-5C92-4B84-90BD-1B6CD6CAE8F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47E649B0-4B87-48B5-8048-BED4146EBB4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49254E18-4FE0-4698-A536-078DF0225D83}"/>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1B835CA5-EB26-4162-B214-D63069953EB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A874844-9EBF-4E58-A185-9B6C9CF884DB}"/>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B0A6BBF3-8F25-4277-A675-9A97450813E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E603AFD2-1A1E-4422-B9F3-8E727DC4797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70DB9044-7DFE-4FFA-9CFD-0918A2F273EC}"/>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F1F9CC27-CA71-4691-86BF-E5160F7FD59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1B22EE88-2634-42F3-A1B2-9C7672453A0A}"/>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2EBE16E7-9F5A-42B2-A4C9-27E9C990701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D8840A87-6245-4664-9042-8BCE4946F44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児童館】&#10;有形固定資産減価償却率グラフ枠">
          <a:extLst>
            <a:ext uri="{FF2B5EF4-FFF2-40B4-BE49-F238E27FC236}">
              <a16:creationId xmlns:a16="http://schemas.microsoft.com/office/drawing/2014/main" id="{1F30A5D3-1C24-41EB-8E7B-38AFBF0C625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1088C043-3D9D-41FD-A836-89D5A4980598}"/>
            </a:ext>
          </a:extLst>
        </xdr:cNvPr>
        <xdr:cNvCxnSpPr/>
      </xdr:nvCxnSpPr>
      <xdr:spPr>
        <a:xfrm flipV="1">
          <a:off x="14375764" y="13169538"/>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児童館】&#10;有形固定資産減価償却率最小値テキスト">
          <a:extLst>
            <a:ext uri="{FF2B5EF4-FFF2-40B4-BE49-F238E27FC236}">
              <a16:creationId xmlns:a16="http://schemas.microsoft.com/office/drawing/2014/main" id="{84254023-397C-478B-8A63-6BFC3962C5B2}"/>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5D582DCB-8E0C-43AC-BD1C-76F06D637697}"/>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454" name="【児童館】&#10;有形固定資産減価償却率最大値テキスト">
          <a:extLst>
            <a:ext uri="{FF2B5EF4-FFF2-40B4-BE49-F238E27FC236}">
              <a16:creationId xmlns:a16="http://schemas.microsoft.com/office/drawing/2014/main" id="{F1485F45-9191-473C-B65B-E6045FF4AD10}"/>
            </a:ext>
          </a:extLst>
        </xdr:cNvPr>
        <xdr:cNvSpPr txBox="1"/>
      </xdr:nvSpPr>
      <xdr:spPr>
        <a:xfrm>
          <a:off x="14414500" y="1294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455" name="直線コネクタ 454">
          <a:extLst>
            <a:ext uri="{FF2B5EF4-FFF2-40B4-BE49-F238E27FC236}">
              <a16:creationId xmlns:a16="http://schemas.microsoft.com/office/drawing/2014/main" id="{0801E48E-FA6E-4099-9A65-B2B80A0AB5BC}"/>
            </a:ext>
          </a:extLst>
        </xdr:cNvPr>
        <xdr:cNvCxnSpPr/>
      </xdr:nvCxnSpPr>
      <xdr:spPr>
        <a:xfrm>
          <a:off x="14287500" y="13169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456" name="【児童館】&#10;有形固定資産減価償却率平均値テキスト">
          <a:extLst>
            <a:ext uri="{FF2B5EF4-FFF2-40B4-BE49-F238E27FC236}">
              <a16:creationId xmlns:a16="http://schemas.microsoft.com/office/drawing/2014/main" id="{EFDD46C3-20D3-4FB9-ABFB-83F956429241}"/>
            </a:ext>
          </a:extLst>
        </xdr:cNvPr>
        <xdr:cNvSpPr txBox="1"/>
      </xdr:nvSpPr>
      <xdr:spPr>
        <a:xfrm>
          <a:off x="14414500" y="13917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457" name="フローチャート: 判断 456">
          <a:extLst>
            <a:ext uri="{FF2B5EF4-FFF2-40B4-BE49-F238E27FC236}">
              <a16:creationId xmlns:a16="http://schemas.microsoft.com/office/drawing/2014/main" id="{3A9F18CB-17E5-498E-9A8C-C5ED1145516B}"/>
            </a:ext>
          </a:extLst>
        </xdr:cNvPr>
        <xdr:cNvSpPr/>
      </xdr:nvSpPr>
      <xdr:spPr>
        <a:xfrm>
          <a:off x="14325600" y="140663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458" name="フローチャート: 判断 457">
          <a:extLst>
            <a:ext uri="{FF2B5EF4-FFF2-40B4-BE49-F238E27FC236}">
              <a16:creationId xmlns:a16="http://schemas.microsoft.com/office/drawing/2014/main" id="{954DACAB-A718-4567-8776-9430D1D6D5B2}"/>
            </a:ext>
          </a:extLst>
        </xdr:cNvPr>
        <xdr:cNvSpPr/>
      </xdr:nvSpPr>
      <xdr:spPr>
        <a:xfrm>
          <a:off x="13578840" y="14063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459" name="フローチャート: 判断 458">
          <a:extLst>
            <a:ext uri="{FF2B5EF4-FFF2-40B4-BE49-F238E27FC236}">
              <a16:creationId xmlns:a16="http://schemas.microsoft.com/office/drawing/2014/main" id="{66BB1A14-283C-4E63-B67E-6A18D6E3497A}"/>
            </a:ext>
          </a:extLst>
        </xdr:cNvPr>
        <xdr:cNvSpPr/>
      </xdr:nvSpPr>
      <xdr:spPr>
        <a:xfrm>
          <a:off x="12804140" y="14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460" name="フローチャート: 判断 459">
          <a:extLst>
            <a:ext uri="{FF2B5EF4-FFF2-40B4-BE49-F238E27FC236}">
              <a16:creationId xmlns:a16="http://schemas.microsoft.com/office/drawing/2014/main" id="{F9462258-2E8A-4441-B6C2-D1B3DA953892}"/>
            </a:ext>
          </a:extLst>
        </xdr:cNvPr>
        <xdr:cNvSpPr/>
      </xdr:nvSpPr>
      <xdr:spPr>
        <a:xfrm>
          <a:off x="12029440" y="1406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461" name="フローチャート: 判断 460">
          <a:extLst>
            <a:ext uri="{FF2B5EF4-FFF2-40B4-BE49-F238E27FC236}">
              <a16:creationId xmlns:a16="http://schemas.microsoft.com/office/drawing/2014/main" id="{134D6DE8-1345-46A2-8B5A-6437529A9610}"/>
            </a:ext>
          </a:extLst>
        </xdr:cNvPr>
        <xdr:cNvSpPr/>
      </xdr:nvSpPr>
      <xdr:spPr>
        <a:xfrm>
          <a:off x="112318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B12BEF41-ED81-4D00-8582-CD4442AECAC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5E89B59F-7B87-48E7-AC15-2DAE0AB2191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3E57AC9F-D206-4B81-B2CE-C04E309EDAF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63FF7D1-64B2-46CB-B09F-7951558D64E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7743269A-AECF-43B9-90DB-425D939BD0D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83638</xdr:rowOff>
    </xdr:from>
    <xdr:to>
      <xdr:col>85</xdr:col>
      <xdr:colOff>177800</xdr:colOff>
      <xdr:row>86</xdr:row>
      <xdr:rowOff>13788</xdr:rowOff>
    </xdr:to>
    <xdr:sp macro="" textlink="">
      <xdr:nvSpPr>
        <xdr:cNvPr id="467" name="楕円 466">
          <a:extLst>
            <a:ext uri="{FF2B5EF4-FFF2-40B4-BE49-F238E27FC236}">
              <a16:creationId xmlns:a16="http://schemas.microsoft.com/office/drawing/2014/main" id="{0702872E-DB34-4479-BB0D-F58B76659D27}"/>
            </a:ext>
          </a:extLst>
        </xdr:cNvPr>
        <xdr:cNvSpPr/>
      </xdr:nvSpPr>
      <xdr:spPr>
        <a:xfrm>
          <a:off x="14325600" y="143330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62065</xdr:rowOff>
    </xdr:from>
    <xdr:ext cx="405111" cy="259045"/>
    <xdr:sp macro="" textlink="">
      <xdr:nvSpPr>
        <xdr:cNvPr id="468" name="【児童館】&#10;有形固定資産減価償却率該当値テキスト">
          <a:extLst>
            <a:ext uri="{FF2B5EF4-FFF2-40B4-BE49-F238E27FC236}">
              <a16:creationId xmlns:a16="http://schemas.microsoft.com/office/drawing/2014/main" id="{902707D0-2858-4E8F-8E0C-3F50092A87CD}"/>
            </a:ext>
          </a:extLst>
        </xdr:cNvPr>
        <xdr:cNvSpPr txBox="1"/>
      </xdr:nvSpPr>
      <xdr:spPr>
        <a:xfrm>
          <a:off x="14414500" y="1431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52614</xdr:rowOff>
    </xdr:from>
    <xdr:to>
      <xdr:col>81</xdr:col>
      <xdr:colOff>101600</xdr:colOff>
      <xdr:row>85</xdr:row>
      <xdr:rowOff>154214</xdr:rowOff>
    </xdr:to>
    <xdr:sp macro="" textlink="">
      <xdr:nvSpPr>
        <xdr:cNvPr id="469" name="楕円 468">
          <a:extLst>
            <a:ext uri="{FF2B5EF4-FFF2-40B4-BE49-F238E27FC236}">
              <a16:creationId xmlns:a16="http://schemas.microsoft.com/office/drawing/2014/main" id="{F3555246-9D7A-41AC-8280-6E8EE7032C58}"/>
            </a:ext>
          </a:extLst>
        </xdr:cNvPr>
        <xdr:cNvSpPr/>
      </xdr:nvSpPr>
      <xdr:spPr>
        <a:xfrm>
          <a:off x="13578840" y="143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103414</xdr:rowOff>
    </xdr:from>
    <xdr:to>
      <xdr:col>85</xdr:col>
      <xdr:colOff>127000</xdr:colOff>
      <xdr:row>85</xdr:row>
      <xdr:rowOff>134438</xdr:rowOff>
    </xdr:to>
    <xdr:cxnSp macro="">
      <xdr:nvCxnSpPr>
        <xdr:cNvPr id="470" name="直線コネクタ 469">
          <a:extLst>
            <a:ext uri="{FF2B5EF4-FFF2-40B4-BE49-F238E27FC236}">
              <a16:creationId xmlns:a16="http://schemas.microsoft.com/office/drawing/2014/main" id="{997AD348-6396-4EB5-9482-1DA672CE416C}"/>
            </a:ext>
          </a:extLst>
        </xdr:cNvPr>
        <xdr:cNvCxnSpPr/>
      </xdr:nvCxnSpPr>
      <xdr:spPr>
        <a:xfrm>
          <a:off x="13629640" y="14352814"/>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31387</xdr:rowOff>
    </xdr:from>
    <xdr:to>
      <xdr:col>76</xdr:col>
      <xdr:colOff>165100</xdr:colOff>
      <xdr:row>85</xdr:row>
      <xdr:rowOff>132987</xdr:rowOff>
    </xdr:to>
    <xdr:sp macro="" textlink="">
      <xdr:nvSpPr>
        <xdr:cNvPr id="471" name="楕円 470">
          <a:extLst>
            <a:ext uri="{FF2B5EF4-FFF2-40B4-BE49-F238E27FC236}">
              <a16:creationId xmlns:a16="http://schemas.microsoft.com/office/drawing/2014/main" id="{B680B7A5-9CA8-430D-AE4D-25333092EAC8}"/>
            </a:ext>
          </a:extLst>
        </xdr:cNvPr>
        <xdr:cNvSpPr/>
      </xdr:nvSpPr>
      <xdr:spPr>
        <a:xfrm>
          <a:off x="1280414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82187</xdr:rowOff>
    </xdr:from>
    <xdr:to>
      <xdr:col>81</xdr:col>
      <xdr:colOff>50800</xdr:colOff>
      <xdr:row>85</xdr:row>
      <xdr:rowOff>103414</xdr:rowOff>
    </xdr:to>
    <xdr:cxnSp macro="">
      <xdr:nvCxnSpPr>
        <xdr:cNvPr id="472" name="直線コネクタ 471">
          <a:extLst>
            <a:ext uri="{FF2B5EF4-FFF2-40B4-BE49-F238E27FC236}">
              <a16:creationId xmlns:a16="http://schemas.microsoft.com/office/drawing/2014/main" id="{18551365-329B-495F-9BC1-D25687AEA1F8}"/>
            </a:ext>
          </a:extLst>
        </xdr:cNvPr>
        <xdr:cNvCxnSpPr/>
      </xdr:nvCxnSpPr>
      <xdr:spPr>
        <a:xfrm>
          <a:off x="12854940" y="14331587"/>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473" name="楕円 472">
          <a:extLst>
            <a:ext uri="{FF2B5EF4-FFF2-40B4-BE49-F238E27FC236}">
              <a16:creationId xmlns:a16="http://schemas.microsoft.com/office/drawing/2014/main" id="{403A094F-260B-428C-A6B3-FD5BE2FFDC8F}"/>
            </a:ext>
          </a:extLst>
        </xdr:cNvPr>
        <xdr:cNvSpPr/>
      </xdr:nvSpPr>
      <xdr:spPr>
        <a:xfrm>
          <a:off x="12029440" y="142562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82187</xdr:rowOff>
    </xdr:to>
    <xdr:cxnSp macro="">
      <xdr:nvCxnSpPr>
        <xdr:cNvPr id="474" name="直線コネクタ 473">
          <a:extLst>
            <a:ext uri="{FF2B5EF4-FFF2-40B4-BE49-F238E27FC236}">
              <a16:creationId xmlns:a16="http://schemas.microsoft.com/office/drawing/2014/main" id="{DE4523DB-350A-4AFC-8DEC-595AEB8E1A36}"/>
            </a:ext>
          </a:extLst>
        </xdr:cNvPr>
        <xdr:cNvCxnSpPr/>
      </xdr:nvCxnSpPr>
      <xdr:spPr>
        <a:xfrm>
          <a:off x="12072620" y="1430709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170180</xdr:rowOff>
    </xdr:from>
    <xdr:to>
      <xdr:col>67</xdr:col>
      <xdr:colOff>101600</xdr:colOff>
      <xdr:row>85</xdr:row>
      <xdr:rowOff>100330</xdr:rowOff>
    </xdr:to>
    <xdr:sp macro="" textlink="">
      <xdr:nvSpPr>
        <xdr:cNvPr id="475" name="楕円 474">
          <a:extLst>
            <a:ext uri="{FF2B5EF4-FFF2-40B4-BE49-F238E27FC236}">
              <a16:creationId xmlns:a16="http://schemas.microsoft.com/office/drawing/2014/main" id="{3BDFB7A9-C1C9-42B5-A2BB-48F1E7E5A13E}"/>
            </a:ext>
          </a:extLst>
        </xdr:cNvPr>
        <xdr:cNvSpPr/>
      </xdr:nvSpPr>
      <xdr:spPr>
        <a:xfrm>
          <a:off x="112318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49530</xdr:rowOff>
    </xdr:from>
    <xdr:to>
      <xdr:col>71</xdr:col>
      <xdr:colOff>177800</xdr:colOff>
      <xdr:row>85</xdr:row>
      <xdr:rowOff>57694</xdr:rowOff>
    </xdr:to>
    <xdr:cxnSp macro="">
      <xdr:nvCxnSpPr>
        <xdr:cNvPr id="476" name="直線コネクタ 475">
          <a:extLst>
            <a:ext uri="{FF2B5EF4-FFF2-40B4-BE49-F238E27FC236}">
              <a16:creationId xmlns:a16="http://schemas.microsoft.com/office/drawing/2014/main" id="{F94135EE-F879-4E59-865E-F2463B55C111}"/>
            </a:ext>
          </a:extLst>
        </xdr:cNvPr>
        <xdr:cNvCxnSpPr/>
      </xdr:nvCxnSpPr>
      <xdr:spPr>
        <a:xfrm>
          <a:off x="11282680" y="14298930"/>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477" name="n_1aveValue【児童館】&#10;有形固定資産減価償却率">
          <a:extLst>
            <a:ext uri="{FF2B5EF4-FFF2-40B4-BE49-F238E27FC236}">
              <a16:creationId xmlns:a16="http://schemas.microsoft.com/office/drawing/2014/main" id="{90C3CC9D-05FC-456C-86EE-AD444AEBF8F8}"/>
            </a:ext>
          </a:extLst>
        </xdr:cNvPr>
        <xdr:cNvSpPr txBox="1"/>
      </xdr:nvSpPr>
      <xdr:spPr>
        <a:xfrm>
          <a:off x="13437244"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478" name="n_2aveValue【児童館】&#10;有形固定資産減価償却率">
          <a:extLst>
            <a:ext uri="{FF2B5EF4-FFF2-40B4-BE49-F238E27FC236}">
              <a16:creationId xmlns:a16="http://schemas.microsoft.com/office/drawing/2014/main" id="{F60CA66C-C026-424D-B728-EA45E5835CFB}"/>
            </a:ext>
          </a:extLst>
        </xdr:cNvPr>
        <xdr:cNvSpPr txBox="1"/>
      </xdr:nvSpPr>
      <xdr:spPr>
        <a:xfrm>
          <a:off x="12675244"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479" name="n_3aveValue【児童館】&#10;有形固定資産減価償却率">
          <a:extLst>
            <a:ext uri="{FF2B5EF4-FFF2-40B4-BE49-F238E27FC236}">
              <a16:creationId xmlns:a16="http://schemas.microsoft.com/office/drawing/2014/main" id="{622B9575-7E91-40A1-873C-5F489A22786A}"/>
            </a:ext>
          </a:extLst>
        </xdr:cNvPr>
        <xdr:cNvSpPr txBox="1"/>
      </xdr:nvSpPr>
      <xdr:spPr>
        <a:xfrm>
          <a:off x="11900544"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480" name="n_4aveValue【児童館】&#10;有形固定資産減価償却率">
          <a:extLst>
            <a:ext uri="{FF2B5EF4-FFF2-40B4-BE49-F238E27FC236}">
              <a16:creationId xmlns:a16="http://schemas.microsoft.com/office/drawing/2014/main" id="{C125E4C1-0294-4172-9557-03C9F13901D0}"/>
            </a:ext>
          </a:extLst>
        </xdr:cNvPr>
        <xdr:cNvSpPr txBox="1"/>
      </xdr:nvSpPr>
      <xdr:spPr>
        <a:xfrm>
          <a:off x="1110298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145341</xdr:rowOff>
    </xdr:from>
    <xdr:ext cx="405111" cy="259045"/>
    <xdr:sp macro="" textlink="">
      <xdr:nvSpPr>
        <xdr:cNvPr id="481" name="n_1mainValue【児童館】&#10;有形固定資産減価償却率">
          <a:extLst>
            <a:ext uri="{FF2B5EF4-FFF2-40B4-BE49-F238E27FC236}">
              <a16:creationId xmlns:a16="http://schemas.microsoft.com/office/drawing/2014/main" id="{73A004B3-0441-4C23-9DB5-714BDB2A7913}"/>
            </a:ext>
          </a:extLst>
        </xdr:cNvPr>
        <xdr:cNvSpPr txBox="1"/>
      </xdr:nvSpPr>
      <xdr:spPr>
        <a:xfrm>
          <a:off x="13437244" y="1439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124114</xdr:rowOff>
    </xdr:from>
    <xdr:ext cx="405111" cy="259045"/>
    <xdr:sp macro="" textlink="">
      <xdr:nvSpPr>
        <xdr:cNvPr id="482" name="n_2mainValue【児童館】&#10;有形固定資産減価償却率">
          <a:extLst>
            <a:ext uri="{FF2B5EF4-FFF2-40B4-BE49-F238E27FC236}">
              <a16:creationId xmlns:a16="http://schemas.microsoft.com/office/drawing/2014/main" id="{4BC5CEA6-F03A-4A7C-99CE-2FBF2E8AA5E2}"/>
            </a:ext>
          </a:extLst>
        </xdr:cNvPr>
        <xdr:cNvSpPr txBox="1"/>
      </xdr:nvSpPr>
      <xdr:spPr>
        <a:xfrm>
          <a:off x="12675244" y="1437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483" name="n_3mainValue【児童館】&#10;有形固定資産減価償却率">
          <a:extLst>
            <a:ext uri="{FF2B5EF4-FFF2-40B4-BE49-F238E27FC236}">
              <a16:creationId xmlns:a16="http://schemas.microsoft.com/office/drawing/2014/main" id="{2B67C5C3-ED93-47A8-B685-64EA376CC9E7}"/>
            </a:ext>
          </a:extLst>
        </xdr:cNvPr>
        <xdr:cNvSpPr txBox="1"/>
      </xdr:nvSpPr>
      <xdr:spPr>
        <a:xfrm>
          <a:off x="11900544" y="1434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91457</xdr:rowOff>
    </xdr:from>
    <xdr:ext cx="405111" cy="259045"/>
    <xdr:sp macro="" textlink="">
      <xdr:nvSpPr>
        <xdr:cNvPr id="484" name="n_4mainValue【児童館】&#10;有形固定資産減価償却率">
          <a:extLst>
            <a:ext uri="{FF2B5EF4-FFF2-40B4-BE49-F238E27FC236}">
              <a16:creationId xmlns:a16="http://schemas.microsoft.com/office/drawing/2014/main" id="{CDCD56B9-5BC3-4C6B-91C2-326BEEBAD04F}"/>
            </a:ext>
          </a:extLst>
        </xdr:cNvPr>
        <xdr:cNvSpPr txBox="1"/>
      </xdr:nvSpPr>
      <xdr:spPr>
        <a:xfrm>
          <a:off x="1110298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47751065-2C0B-4D05-AECD-3A1B9AE55AD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6BA50EE0-E11A-45D8-86B3-512D80523E0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8DDDDA5F-C4AE-4D73-A305-42D5568CFB6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C75F96F6-BD01-4498-A3D2-27F9897C072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9C6FACC1-BEA2-45EB-A19E-3F6856F2273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BE5CE368-3DC9-40D9-9340-4D0D314375F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50135133-F544-4066-BAA1-34EF2DB27C3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AF631E53-48D6-45A4-926F-2E9E17A0C81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13E3B242-2369-48AA-9E51-9E7E605071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60BAD953-B1C4-4EAA-96DD-40B63183853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FB6364FD-560B-491F-A0F4-14593D602F8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A090C2C7-DE61-49E4-9B88-9914D235D46F}"/>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9841029B-D9FC-49F0-BA54-9AAD4A6DBDD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B7ED4855-4D0F-4516-8255-14DD2560F6F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82A4FC78-89E3-4771-AA03-1EA0578D104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0DC54162-66FA-4E9B-828A-1424A9844149}"/>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9FB92F94-CD00-46B3-84EF-85E75999BB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A19A768F-D10A-4C96-9B12-063A4FB9435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020DDBC0-70A4-443B-B430-1B095E7D2B1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51D138DA-CC1C-4427-936D-9BFA71EA652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児童館】&#10;一人当たり面積グラフ枠">
          <a:extLst>
            <a:ext uri="{FF2B5EF4-FFF2-40B4-BE49-F238E27FC236}">
              <a16:creationId xmlns:a16="http://schemas.microsoft.com/office/drawing/2014/main" id="{4C41F2ED-F858-4FA2-82BE-326DB469857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506" name="直線コネクタ 505">
          <a:extLst>
            <a:ext uri="{FF2B5EF4-FFF2-40B4-BE49-F238E27FC236}">
              <a16:creationId xmlns:a16="http://schemas.microsoft.com/office/drawing/2014/main" id="{CBB0D43C-768E-440D-9C4E-950BB39B23A8}"/>
            </a:ext>
          </a:extLst>
        </xdr:cNvPr>
        <xdr:cNvCxnSpPr/>
      </xdr:nvCxnSpPr>
      <xdr:spPr>
        <a:xfrm flipV="1">
          <a:off x="19509104" y="13302234"/>
          <a:ext cx="0" cy="112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07" name="【児童館】&#10;一人当たり面積最小値テキスト">
          <a:extLst>
            <a:ext uri="{FF2B5EF4-FFF2-40B4-BE49-F238E27FC236}">
              <a16:creationId xmlns:a16="http://schemas.microsoft.com/office/drawing/2014/main" id="{9CC73114-5898-49E3-AF5B-0A33ED59B29F}"/>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08" name="直線コネクタ 507">
          <a:extLst>
            <a:ext uri="{FF2B5EF4-FFF2-40B4-BE49-F238E27FC236}">
              <a16:creationId xmlns:a16="http://schemas.microsoft.com/office/drawing/2014/main" id="{180CC7FC-BC64-404B-B48B-9AE6E6520501}"/>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09" name="【児童館】&#10;一人当たり面積最大値テキスト">
          <a:extLst>
            <a:ext uri="{FF2B5EF4-FFF2-40B4-BE49-F238E27FC236}">
              <a16:creationId xmlns:a16="http://schemas.microsoft.com/office/drawing/2014/main" id="{43EE912B-4679-4327-A08D-D32C501E183E}"/>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0" name="直線コネクタ 509">
          <a:extLst>
            <a:ext uri="{FF2B5EF4-FFF2-40B4-BE49-F238E27FC236}">
              <a16:creationId xmlns:a16="http://schemas.microsoft.com/office/drawing/2014/main" id="{F87E21CC-2EDE-4FA0-8A51-C99295960FCD}"/>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511" name="【児童館】&#10;一人当たり面積平均値テキスト">
          <a:extLst>
            <a:ext uri="{FF2B5EF4-FFF2-40B4-BE49-F238E27FC236}">
              <a16:creationId xmlns:a16="http://schemas.microsoft.com/office/drawing/2014/main" id="{10394855-D811-4D3C-91E4-C9850AB7527A}"/>
            </a:ext>
          </a:extLst>
        </xdr:cNvPr>
        <xdr:cNvSpPr txBox="1"/>
      </xdr:nvSpPr>
      <xdr:spPr>
        <a:xfrm>
          <a:off x="19547840" y="140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512" name="フローチャート: 判断 511">
          <a:extLst>
            <a:ext uri="{FF2B5EF4-FFF2-40B4-BE49-F238E27FC236}">
              <a16:creationId xmlns:a16="http://schemas.microsoft.com/office/drawing/2014/main" id="{F4CE33B2-68C0-478B-890F-CB0A25CB077B}"/>
            </a:ext>
          </a:extLst>
        </xdr:cNvPr>
        <xdr:cNvSpPr/>
      </xdr:nvSpPr>
      <xdr:spPr>
        <a:xfrm>
          <a:off x="194589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13" name="フローチャート: 判断 512">
          <a:extLst>
            <a:ext uri="{FF2B5EF4-FFF2-40B4-BE49-F238E27FC236}">
              <a16:creationId xmlns:a16="http://schemas.microsoft.com/office/drawing/2014/main" id="{98CF60E8-01B2-4F4B-96CA-FB6A67DA2389}"/>
            </a:ext>
          </a:extLst>
        </xdr:cNvPr>
        <xdr:cNvSpPr/>
      </xdr:nvSpPr>
      <xdr:spPr>
        <a:xfrm>
          <a:off x="1873504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514" name="フローチャート: 判断 513">
          <a:extLst>
            <a:ext uri="{FF2B5EF4-FFF2-40B4-BE49-F238E27FC236}">
              <a16:creationId xmlns:a16="http://schemas.microsoft.com/office/drawing/2014/main" id="{86D1E542-6A07-47C4-95C4-7DC672F9E6B8}"/>
            </a:ext>
          </a:extLst>
        </xdr:cNvPr>
        <xdr:cNvSpPr/>
      </xdr:nvSpPr>
      <xdr:spPr>
        <a:xfrm>
          <a:off x="179374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15" name="フローチャート: 判断 514">
          <a:extLst>
            <a:ext uri="{FF2B5EF4-FFF2-40B4-BE49-F238E27FC236}">
              <a16:creationId xmlns:a16="http://schemas.microsoft.com/office/drawing/2014/main" id="{53EBFDF4-4F3B-4F90-AB06-91372B7243BE}"/>
            </a:ext>
          </a:extLst>
        </xdr:cNvPr>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516" name="フローチャート: 判断 515">
          <a:extLst>
            <a:ext uri="{FF2B5EF4-FFF2-40B4-BE49-F238E27FC236}">
              <a16:creationId xmlns:a16="http://schemas.microsoft.com/office/drawing/2014/main" id="{D20470E0-2C8A-4F34-98BA-F8CAEC8C3E48}"/>
            </a:ext>
          </a:extLst>
        </xdr:cNvPr>
        <xdr:cNvSpPr/>
      </xdr:nvSpPr>
      <xdr:spPr>
        <a:xfrm>
          <a:off x="1638808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7A57082-AF19-44A3-A390-7A8C640678B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2F139E1-7F8B-470A-8D05-470D7C83817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EF631E60-1619-45E9-8EF4-A7758DD6C11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A50E0FBD-A354-498F-AE3F-4D103934C7F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2F52F67-0F40-4DD9-9A5E-1D3A8B8E018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122174</xdr:rowOff>
    </xdr:from>
    <xdr:to>
      <xdr:col>116</xdr:col>
      <xdr:colOff>114300</xdr:colOff>
      <xdr:row>82</xdr:row>
      <xdr:rowOff>52324</xdr:rowOff>
    </xdr:to>
    <xdr:sp macro="" textlink="">
      <xdr:nvSpPr>
        <xdr:cNvPr id="522" name="楕円 521">
          <a:extLst>
            <a:ext uri="{FF2B5EF4-FFF2-40B4-BE49-F238E27FC236}">
              <a16:creationId xmlns:a16="http://schemas.microsoft.com/office/drawing/2014/main" id="{40B9434B-ACFF-4D0E-8F4F-96F486F7FC0E}"/>
            </a:ext>
          </a:extLst>
        </xdr:cNvPr>
        <xdr:cNvSpPr/>
      </xdr:nvSpPr>
      <xdr:spPr>
        <a:xfrm>
          <a:off x="19458940" y="13701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145051</xdr:rowOff>
    </xdr:from>
    <xdr:ext cx="469744" cy="259045"/>
    <xdr:sp macro="" textlink="">
      <xdr:nvSpPr>
        <xdr:cNvPr id="523" name="【児童館】&#10;一人当たり面積該当値テキスト">
          <a:extLst>
            <a:ext uri="{FF2B5EF4-FFF2-40B4-BE49-F238E27FC236}">
              <a16:creationId xmlns:a16="http://schemas.microsoft.com/office/drawing/2014/main" id="{E52028A8-A9DD-4F27-A9CF-392157848804}"/>
            </a:ext>
          </a:extLst>
        </xdr:cNvPr>
        <xdr:cNvSpPr txBox="1"/>
      </xdr:nvSpPr>
      <xdr:spPr>
        <a:xfrm>
          <a:off x="19547840"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140463</xdr:rowOff>
    </xdr:from>
    <xdr:to>
      <xdr:col>112</xdr:col>
      <xdr:colOff>38100</xdr:colOff>
      <xdr:row>82</xdr:row>
      <xdr:rowOff>70613</xdr:rowOff>
    </xdr:to>
    <xdr:sp macro="" textlink="">
      <xdr:nvSpPr>
        <xdr:cNvPr id="524" name="楕円 523">
          <a:extLst>
            <a:ext uri="{FF2B5EF4-FFF2-40B4-BE49-F238E27FC236}">
              <a16:creationId xmlns:a16="http://schemas.microsoft.com/office/drawing/2014/main" id="{01DB18FD-B6E4-43AE-A959-E0F2C56FA162}"/>
            </a:ext>
          </a:extLst>
        </xdr:cNvPr>
        <xdr:cNvSpPr/>
      </xdr:nvSpPr>
      <xdr:spPr>
        <a:xfrm>
          <a:off x="18735040" y="13719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xdr:rowOff>
    </xdr:from>
    <xdr:to>
      <xdr:col>116</xdr:col>
      <xdr:colOff>63500</xdr:colOff>
      <xdr:row>82</xdr:row>
      <xdr:rowOff>19813</xdr:rowOff>
    </xdr:to>
    <xdr:cxnSp macro="">
      <xdr:nvCxnSpPr>
        <xdr:cNvPr id="525" name="直線コネクタ 524">
          <a:extLst>
            <a:ext uri="{FF2B5EF4-FFF2-40B4-BE49-F238E27FC236}">
              <a16:creationId xmlns:a16="http://schemas.microsoft.com/office/drawing/2014/main" id="{FDB051D1-E8ED-49DE-9259-B6790164BA89}"/>
            </a:ext>
          </a:extLst>
        </xdr:cNvPr>
        <xdr:cNvCxnSpPr/>
      </xdr:nvCxnSpPr>
      <xdr:spPr>
        <a:xfrm flipV="1">
          <a:off x="18778220" y="13748004"/>
          <a:ext cx="7315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154178</xdr:rowOff>
    </xdr:from>
    <xdr:to>
      <xdr:col>107</xdr:col>
      <xdr:colOff>101600</xdr:colOff>
      <xdr:row>82</xdr:row>
      <xdr:rowOff>84328</xdr:rowOff>
    </xdr:to>
    <xdr:sp macro="" textlink="">
      <xdr:nvSpPr>
        <xdr:cNvPr id="526" name="楕円 525">
          <a:extLst>
            <a:ext uri="{FF2B5EF4-FFF2-40B4-BE49-F238E27FC236}">
              <a16:creationId xmlns:a16="http://schemas.microsoft.com/office/drawing/2014/main" id="{A3EE50C3-A462-46BC-8E33-8554EA573A36}"/>
            </a:ext>
          </a:extLst>
        </xdr:cNvPr>
        <xdr:cNvSpPr/>
      </xdr:nvSpPr>
      <xdr:spPr>
        <a:xfrm>
          <a:off x="17937480" y="1373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19813</xdr:rowOff>
    </xdr:from>
    <xdr:to>
      <xdr:col>111</xdr:col>
      <xdr:colOff>177800</xdr:colOff>
      <xdr:row>82</xdr:row>
      <xdr:rowOff>33528</xdr:rowOff>
    </xdr:to>
    <xdr:cxnSp macro="">
      <xdr:nvCxnSpPr>
        <xdr:cNvPr id="527" name="直線コネクタ 526">
          <a:extLst>
            <a:ext uri="{FF2B5EF4-FFF2-40B4-BE49-F238E27FC236}">
              <a16:creationId xmlns:a16="http://schemas.microsoft.com/office/drawing/2014/main" id="{40DFD4AF-D917-4171-9E4E-D18D0AB73938}"/>
            </a:ext>
          </a:extLst>
        </xdr:cNvPr>
        <xdr:cNvCxnSpPr/>
      </xdr:nvCxnSpPr>
      <xdr:spPr>
        <a:xfrm flipV="1">
          <a:off x="17988280" y="13766293"/>
          <a:ext cx="78994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1015</xdr:rowOff>
    </xdr:from>
    <xdr:to>
      <xdr:col>102</xdr:col>
      <xdr:colOff>165100</xdr:colOff>
      <xdr:row>82</xdr:row>
      <xdr:rowOff>102615</xdr:rowOff>
    </xdr:to>
    <xdr:sp macro="" textlink="">
      <xdr:nvSpPr>
        <xdr:cNvPr id="528" name="楕円 527">
          <a:extLst>
            <a:ext uri="{FF2B5EF4-FFF2-40B4-BE49-F238E27FC236}">
              <a16:creationId xmlns:a16="http://schemas.microsoft.com/office/drawing/2014/main" id="{E939924D-9BF6-4C04-92B3-193E624723BD}"/>
            </a:ext>
          </a:extLst>
        </xdr:cNvPr>
        <xdr:cNvSpPr/>
      </xdr:nvSpPr>
      <xdr:spPr>
        <a:xfrm>
          <a:off x="17162780" y="137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33528</xdr:rowOff>
    </xdr:from>
    <xdr:to>
      <xdr:col>107</xdr:col>
      <xdr:colOff>50800</xdr:colOff>
      <xdr:row>82</xdr:row>
      <xdr:rowOff>51815</xdr:rowOff>
    </xdr:to>
    <xdr:cxnSp macro="">
      <xdr:nvCxnSpPr>
        <xdr:cNvPr id="529" name="直線コネクタ 528">
          <a:extLst>
            <a:ext uri="{FF2B5EF4-FFF2-40B4-BE49-F238E27FC236}">
              <a16:creationId xmlns:a16="http://schemas.microsoft.com/office/drawing/2014/main" id="{C93D7EAA-5620-4C53-AC80-0164E669D74A}"/>
            </a:ext>
          </a:extLst>
        </xdr:cNvPr>
        <xdr:cNvCxnSpPr/>
      </xdr:nvCxnSpPr>
      <xdr:spPr>
        <a:xfrm flipV="1">
          <a:off x="17213580" y="13780008"/>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xdr:rowOff>
    </xdr:from>
    <xdr:to>
      <xdr:col>98</xdr:col>
      <xdr:colOff>38100</xdr:colOff>
      <xdr:row>82</xdr:row>
      <xdr:rowOff>116332</xdr:rowOff>
    </xdr:to>
    <xdr:sp macro="" textlink="">
      <xdr:nvSpPr>
        <xdr:cNvPr id="530" name="楕円 529">
          <a:extLst>
            <a:ext uri="{FF2B5EF4-FFF2-40B4-BE49-F238E27FC236}">
              <a16:creationId xmlns:a16="http://schemas.microsoft.com/office/drawing/2014/main" id="{BA367A37-A6CD-4F04-83CE-63EA2569A03A}"/>
            </a:ext>
          </a:extLst>
        </xdr:cNvPr>
        <xdr:cNvSpPr/>
      </xdr:nvSpPr>
      <xdr:spPr>
        <a:xfrm>
          <a:off x="16388080" y="13761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51815</xdr:rowOff>
    </xdr:from>
    <xdr:to>
      <xdr:col>102</xdr:col>
      <xdr:colOff>114300</xdr:colOff>
      <xdr:row>82</xdr:row>
      <xdr:rowOff>65532</xdr:rowOff>
    </xdr:to>
    <xdr:cxnSp macro="">
      <xdr:nvCxnSpPr>
        <xdr:cNvPr id="531" name="直線コネクタ 530">
          <a:extLst>
            <a:ext uri="{FF2B5EF4-FFF2-40B4-BE49-F238E27FC236}">
              <a16:creationId xmlns:a16="http://schemas.microsoft.com/office/drawing/2014/main" id="{0E1CBCAE-B872-401D-AB83-9008A387E311}"/>
            </a:ext>
          </a:extLst>
        </xdr:cNvPr>
        <xdr:cNvCxnSpPr/>
      </xdr:nvCxnSpPr>
      <xdr:spPr>
        <a:xfrm flipV="1">
          <a:off x="16431260" y="13798295"/>
          <a:ext cx="78232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532" name="n_1aveValue【児童館】&#10;一人当たり面積">
          <a:extLst>
            <a:ext uri="{FF2B5EF4-FFF2-40B4-BE49-F238E27FC236}">
              <a16:creationId xmlns:a16="http://schemas.microsoft.com/office/drawing/2014/main" id="{31DAC222-4F07-4FC9-AE04-D0A2BC07C490}"/>
            </a:ext>
          </a:extLst>
        </xdr:cNvPr>
        <xdr:cNvSpPr txBox="1"/>
      </xdr:nvSpPr>
      <xdr:spPr>
        <a:xfrm>
          <a:off x="185611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533" name="n_2aveValue【児童館】&#10;一人当たり面積">
          <a:extLst>
            <a:ext uri="{FF2B5EF4-FFF2-40B4-BE49-F238E27FC236}">
              <a16:creationId xmlns:a16="http://schemas.microsoft.com/office/drawing/2014/main" id="{F499337E-6BD0-44A3-8313-F753F6F140A4}"/>
            </a:ext>
          </a:extLst>
        </xdr:cNvPr>
        <xdr:cNvSpPr txBox="1"/>
      </xdr:nvSpPr>
      <xdr:spPr>
        <a:xfrm>
          <a:off x="1777626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534" name="n_3aveValue【児童館】&#10;一人当たり面積">
          <a:extLst>
            <a:ext uri="{FF2B5EF4-FFF2-40B4-BE49-F238E27FC236}">
              <a16:creationId xmlns:a16="http://schemas.microsoft.com/office/drawing/2014/main" id="{477496D7-1CB5-432E-AFF8-43B077280427}"/>
            </a:ext>
          </a:extLst>
        </xdr:cNvPr>
        <xdr:cNvSpPr txBox="1"/>
      </xdr:nvSpPr>
      <xdr:spPr>
        <a:xfrm>
          <a:off x="170015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535" name="n_4aveValue【児童館】&#10;一人当たり面積">
          <a:extLst>
            <a:ext uri="{FF2B5EF4-FFF2-40B4-BE49-F238E27FC236}">
              <a16:creationId xmlns:a16="http://schemas.microsoft.com/office/drawing/2014/main" id="{C5F96421-FCB7-4EBA-B4E9-4EF24076ADBE}"/>
            </a:ext>
          </a:extLst>
        </xdr:cNvPr>
        <xdr:cNvSpPr txBox="1"/>
      </xdr:nvSpPr>
      <xdr:spPr>
        <a:xfrm>
          <a:off x="1622686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87140</xdr:rowOff>
    </xdr:from>
    <xdr:ext cx="469744" cy="259045"/>
    <xdr:sp macro="" textlink="">
      <xdr:nvSpPr>
        <xdr:cNvPr id="536" name="n_1mainValue【児童館】&#10;一人当たり面積">
          <a:extLst>
            <a:ext uri="{FF2B5EF4-FFF2-40B4-BE49-F238E27FC236}">
              <a16:creationId xmlns:a16="http://schemas.microsoft.com/office/drawing/2014/main" id="{1E1842CF-9098-4010-9444-98F0B14BC201}"/>
            </a:ext>
          </a:extLst>
        </xdr:cNvPr>
        <xdr:cNvSpPr txBox="1"/>
      </xdr:nvSpPr>
      <xdr:spPr>
        <a:xfrm>
          <a:off x="18561127"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537" name="n_2mainValue【児童館】&#10;一人当たり面積">
          <a:extLst>
            <a:ext uri="{FF2B5EF4-FFF2-40B4-BE49-F238E27FC236}">
              <a16:creationId xmlns:a16="http://schemas.microsoft.com/office/drawing/2014/main" id="{191C59B2-1306-4967-A008-C0DA222CD411}"/>
            </a:ext>
          </a:extLst>
        </xdr:cNvPr>
        <xdr:cNvSpPr txBox="1"/>
      </xdr:nvSpPr>
      <xdr:spPr>
        <a:xfrm>
          <a:off x="1777626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119142</xdr:rowOff>
    </xdr:from>
    <xdr:ext cx="469744" cy="259045"/>
    <xdr:sp macro="" textlink="">
      <xdr:nvSpPr>
        <xdr:cNvPr id="538" name="n_3mainValue【児童館】&#10;一人当たり面積">
          <a:extLst>
            <a:ext uri="{FF2B5EF4-FFF2-40B4-BE49-F238E27FC236}">
              <a16:creationId xmlns:a16="http://schemas.microsoft.com/office/drawing/2014/main" id="{B962C2AB-39B3-477F-B9A4-005EDCB9307B}"/>
            </a:ext>
          </a:extLst>
        </xdr:cNvPr>
        <xdr:cNvSpPr txBox="1"/>
      </xdr:nvSpPr>
      <xdr:spPr>
        <a:xfrm>
          <a:off x="17001567"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132859</xdr:rowOff>
    </xdr:from>
    <xdr:ext cx="469744" cy="259045"/>
    <xdr:sp macro="" textlink="">
      <xdr:nvSpPr>
        <xdr:cNvPr id="539" name="n_4mainValue【児童館】&#10;一人当たり面積">
          <a:extLst>
            <a:ext uri="{FF2B5EF4-FFF2-40B4-BE49-F238E27FC236}">
              <a16:creationId xmlns:a16="http://schemas.microsoft.com/office/drawing/2014/main" id="{6E7DB84D-D685-49B6-82E4-84B14FFF00A1}"/>
            </a:ext>
          </a:extLst>
        </xdr:cNvPr>
        <xdr:cNvSpPr txBox="1"/>
      </xdr:nvSpPr>
      <xdr:spPr>
        <a:xfrm>
          <a:off x="16226867"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BC68591-225F-4BCE-A2B6-0F14C6C2BD8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C9214FA6-0D76-46BE-9050-B882E71E5F4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337086A5-BD6B-46C9-AC4C-752786792AA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B278438A-5D8F-4937-999D-818DAAB1B75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E7FC90DE-ED1F-40C7-88FC-876000D6076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51303E6C-8DE4-4A25-A485-4904B77A5BA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C0C997FF-F726-4818-A9E3-7EA468D966D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C871FA16-07D8-43D6-B5F5-EAA15D72B9F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D79ECD55-B926-4E0F-A4CE-B0DD7220A72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53AE12A1-C2D9-4FE5-A69E-35029F6D855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4A2F3550-7419-4A74-BEE9-1EBF529E0C2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AB2169EF-5456-4440-B011-614CC335850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327CD715-2138-4A78-8F63-BF3B3905B7C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0E580500-D36D-4C53-A1BA-B7FC6A31D1D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B13FFFB9-38E9-444C-8CAB-0F9561DF1B1C}"/>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695236C2-BDBB-40CB-8057-3CD6AA3E136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4F5B08E8-7897-49AC-973B-5788AAEE9B5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430D15DB-E95A-4420-A6AD-92FD593A479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3E7AD00D-0FD2-40C2-824E-1F8088BA927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5212F422-0AEE-4FEE-9850-0336B633EC1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7D6D703B-321D-4DD0-A85F-688A7577FD0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203E23CC-696B-4A8F-A4D3-1CE76632ED4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D5CE7629-4BBE-427B-9F07-4B55A4B7722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E2453019-91A7-4DD6-A789-D4DF43CFB39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758231FE-8D07-4A22-8086-77EF78CDD32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696F300E-6E32-4BF0-81E7-088C0C3AA21A}"/>
            </a:ext>
          </a:extLst>
        </xdr:cNvPr>
        <xdr:cNvCxnSpPr/>
      </xdr:nvCxnSpPr>
      <xdr:spPr>
        <a:xfrm flipV="1">
          <a:off x="14375764" y="1677325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公民館】&#10;有形固定資産減価償却率最小値テキスト">
          <a:extLst>
            <a:ext uri="{FF2B5EF4-FFF2-40B4-BE49-F238E27FC236}">
              <a16:creationId xmlns:a16="http://schemas.microsoft.com/office/drawing/2014/main" id="{6ACB11FF-B592-46F5-B5EE-0121612C9D3D}"/>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2C9AF4CA-2BEE-46C8-A727-01540C2C9FCD}"/>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8" name="【公民館】&#10;有形固定資産減価償却率最大値テキスト">
          <a:extLst>
            <a:ext uri="{FF2B5EF4-FFF2-40B4-BE49-F238E27FC236}">
              <a16:creationId xmlns:a16="http://schemas.microsoft.com/office/drawing/2014/main" id="{C968674E-B803-4EB8-81C4-C3CC48A7CCC3}"/>
            </a:ext>
          </a:extLst>
        </xdr:cNvPr>
        <xdr:cNvSpPr txBox="1"/>
      </xdr:nvSpPr>
      <xdr:spPr>
        <a:xfrm>
          <a:off x="14414500" y="16556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69" name="直線コネクタ 568">
          <a:extLst>
            <a:ext uri="{FF2B5EF4-FFF2-40B4-BE49-F238E27FC236}">
              <a16:creationId xmlns:a16="http://schemas.microsoft.com/office/drawing/2014/main" id="{A0BA62C6-0425-4181-B1C8-463BFBBE3587}"/>
            </a:ext>
          </a:extLst>
        </xdr:cNvPr>
        <xdr:cNvCxnSpPr/>
      </xdr:nvCxnSpPr>
      <xdr:spPr>
        <a:xfrm>
          <a:off x="14287500" y="1677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0" name="【公民館】&#10;有形固定資産減価償却率平均値テキスト">
          <a:extLst>
            <a:ext uri="{FF2B5EF4-FFF2-40B4-BE49-F238E27FC236}">
              <a16:creationId xmlns:a16="http://schemas.microsoft.com/office/drawing/2014/main" id="{180B2825-C0B2-4889-A710-D5D4F4A7381A}"/>
            </a:ext>
          </a:extLst>
        </xdr:cNvPr>
        <xdr:cNvSpPr txBox="1"/>
      </xdr:nvSpPr>
      <xdr:spPr>
        <a:xfrm>
          <a:off x="14414500" y="17600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1" name="フローチャート: 判断 570">
          <a:extLst>
            <a:ext uri="{FF2B5EF4-FFF2-40B4-BE49-F238E27FC236}">
              <a16:creationId xmlns:a16="http://schemas.microsoft.com/office/drawing/2014/main" id="{72DABBCE-3C1D-4D08-ADEF-391315DA137D}"/>
            </a:ext>
          </a:extLst>
        </xdr:cNvPr>
        <xdr:cNvSpPr/>
      </xdr:nvSpPr>
      <xdr:spPr>
        <a:xfrm>
          <a:off x="14325600" y="177451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2" name="フローチャート: 判断 571">
          <a:extLst>
            <a:ext uri="{FF2B5EF4-FFF2-40B4-BE49-F238E27FC236}">
              <a16:creationId xmlns:a16="http://schemas.microsoft.com/office/drawing/2014/main" id="{B06B0FB4-F650-4CB1-A1BB-5C65BEEA5F9A}"/>
            </a:ext>
          </a:extLst>
        </xdr:cNvPr>
        <xdr:cNvSpPr/>
      </xdr:nvSpPr>
      <xdr:spPr>
        <a:xfrm>
          <a:off x="135788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3" name="フローチャート: 判断 572">
          <a:extLst>
            <a:ext uri="{FF2B5EF4-FFF2-40B4-BE49-F238E27FC236}">
              <a16:creationId xmlns:a16="http://schemas.microsoft.com/office/drawing/2014/main" id="{A395322C-3A3B-427D-B80D-E6EFB935E2A6}"/>
            </a:ext>
          </a:extLst>
        </xdr:cNvPr>
        <xdr:cNvSpPr/>
      </xdr:nvSpPr>
      <xdr:spPr>
        <a:xfrm>
          <a:off x="1280414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4" name="フローチャート: 判断 573">
          <a:extLst>
            <a:ext uri="{FF2B5EF4-FFF2-40B4-BE49-F238E27FC236}">
              <a16:creationId xmlns:a16="http://schemas.microsoft.com/office/drawing/2014/main" id="{2527F4EF-1F87-43D2-B19A-577F3645468C}"/>
            </a:ext>
          </a:extLst>
        </xdr:cNvPr>
        <xdr:cNvSpPr/>
      </xdr:nvSpPr>
      <xdr:spPr>
        <a:xfrm>
          <a:off x="12029440" y="17712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5" name="フローチャート: 判断 574">
          <a:extLst>
            <a:ext uri="{FF2B5EF4-FFF2-40B4-BE49-F238E27FC236}">
              <a16:creationId xmlns:a16="http://schemas.microsoft.com/office/drawing/2014/main" id="{B8871A12-82C9-463A-A90B-9DCB929BF8EB}"/>
            </a:ext>
          </a:extLst>
        </xdr:cNvPr>
        <xdr:cNvSpPr/>
      </xdr:nvSpPr>
      <xdr:spPr>
        <a:xfrm>
          <a:off x="11231880" y="1775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9388BDC-26ED-4743-813C-E95347625E3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45472ABD-F52F-42A2-92F9-CB643E150DE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BD9E910-9FDF-4F3D-9CF9-26B0342F2BC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69BF130-D31A-40D9-93F9-A4E8D9DBB63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F39F80E-1834-4B91-9EE3-51C240479B9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111942</xdr:rowOff>
    </xdr:from>
    <xdr:to>
      <xdr:col>85</xdr:col>
      <xdr:colOff>177800</xdr:colOff>
      <xdr:row>109</xdr:row>
      <xdr:rowOff>42092</xdr:rowOff>
    </xdr:to>
    <xdr:sp macro="" textlink="">
      <xdr:nvSpPr>
        <xdr:cNvPr id="581" name="楕円 580">
          <a:extLst>
            <a:ext uri="{FF2B5EF4-FFF2-40B4-BE49-F238E27FC236}">
              <a16:creationId xmlns:a16="http://schemas.microsoft.com/office/drawing/2014/main" id="{7E4D8F9B-2689-4573-B20F-7E42E283F603}"/>
            </a:ext>
          </a:extLst>
        </xdr:cNvPr>
        <xdr:cNvSpPr/>
      </xdr:nvSpPr>
      <xdr:spPr>
        <a:xfrm>
          <a:off x="14325600" y="182170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26869</xdr:rowOff>
    </xdr:from>
    <xdr:ext cx="405111" cy="259045"/>
    <xdr:sp macro="" textlink="">
      <xdr:nvSpPr>
        <xdr:cNvPr id="582" name="【公民館】&#10;有形固定資産減価償却率該当値テキスト">
          <a:extLst>
            <a:ext uri="{FF2B5EF4-FFF2-40B4-BE49-F238E27FC236}">
              <a16:creationId xmlns:a16="http://schemas.microsoft.com/office/drawing/2014/main" id="{D50CB410-ED0C-4406-8235-70BB37558C8B}"/>
            </a:ext>
          </a:extLst>
        </xdr:cNvPr>
        <xdr:cNvSpPr txBox="1"/>
      </xdr:nvSpPr>
      <xdr:spPr>
        <a:xfrm>
          <a:off x="14414500" y="1813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115207</xdr:rowOff>
    </xdr:from>
    <xdr:to>
      <xdr:col>81</xdr:col>
      <xdr:colOff>101600</xdr:colOff>
      <xdr:row>109</xdr:row>
      <xdr:rowOff>45357</xdr:rowOff>
    </xdr:to>
    <xdr:sp macro="" textlink="">
      <xdr:nvSpPr>
        <xdr:cNvPr id="583" name="楕円 582">
          <a:extLst>
            <a:ext uri="{FF2B5EF4-FFF2-40B4-BE49-F238E27FC236}">
              <a16:creationId xmlns:a16="http://schemas.microsoft.com/office/drawing/2014/main" id="{105E28CE-1787-45B5-B84B-B0B261FC8570}"/>
            </a:ext>
          </a:extLst>
        </xdr:cNvPr>
        <xdr:cNvSpPr/>
      </xdr:nvSpPr>
      <xdr:spPr>
        <a:xfrm>
          <a:off x="13578840" y="18220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162742</xdr:rowOff>
    </xdr:from>
    <xdr:to>
      <xdr:col>85</xdr:col>
      <xdr:colOff>127000</xdr:colOff>
      <xdr:row>108</xdr:row>
      <xdr:rowOff>166007</xdr:rowOff>
    </xdr:to>
    <xdr:cxnSp macro="">
      <xdr:nvCxnSpPr>
        <xdr:cNvPr id="584" name="直線コネクタ 583">
          <a:extLst>
            <a:ext uri="{FF2B5EF4-FFF2-40B4-BE49-F238E27FC236}">
              <a16:creationId xmlns:a16="http://schemas.microsoft.com/office/drawing/2014/main" id="{265F39E6-0B72-40B4-A9A2-877C42C111DA}"/>
            </a:ext>
          </a:extLst>
        </xdr:cNvPr>
        <xdr:cNvCxnSpPr/>
      </xdr:nvCxnSpPr>
      <xdr:spPr>
        <a:xfrm flipV="1">
          <a:off x="13629640" y="18267862"/>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93980</xdr:rowOff>
    </xdr:from>
    <xdr:to>
      <xdr:col>76</xdr:col>
      <xdr:colOff>165100</xdr:colOff>
      <xdr:row>109</xdr:row>
      <xdr:rowOff>24130</xdr:rowOff>
    </xdr:to>
    <xdr:sp macro="" textlink="">
      <xdr:nvSpPr>
        <xdr:cNvPr id="585" name="楕円 584">
          <a:extLst>
            <a:ext uri="{FF2B5EF4-FFF2-40B4-BE49-F238E27FC236}">
              <a16:creationId xmlns:a16="http://schemas.microsoft.com/office/drawing/2014/main" id="{332D6507-F13E-4A30-B063-9506D2C4860A}"/>
            </a:ext>
          </a:extLst>
        </xdr:cNvPr>
        <xdr:cNvSpPr/>
      </xdr:nvSpPr>
      <xdr:spPr>
        <a:xfrm>
          <a:off x="12804140" y="1819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144780</xdr:rowOff>
    </xdr:from>
    <xdr:to>
      <xdr:col>81</xdr:col>
      <xdr:colOff>50800</xdr:colOff>
      <xdr:row>108</xdr:row>
      <xdr:rowOff>166007</xdr:rowOff>
    </xdr:to>
    <xdr:cxnSp macro="">
      <xdr:nvCxnSpPr>
        <xdr:cNvPr id="586" name="直線コネクタ 585">
          <a:extLst>
            <a:ext uri="{FF2B5EF4-FFF2-40B4-BE49-F238E27FC236}">
              <a16:creationId xmlns:a16="http://schemas.microsoft.com/office/drawing/2014/main" id="{8EC2B0BE-99F5-4F84-9AAC-500D779A1EBD}"/>
            </a:ext>
          </a:extLst>
        </xdr:cNvPr>
        <xdr:cNvCxnSpPr/>
      </xdr:nvCxnSpPr>
      <xdr:spPr>
        <a:xfrm>
          <a:off x="12854940" y="18249900"/>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61323</xdr:rowOff>
    </xdr:from>
    <xdr:to>
      <xdr:col>72</xdr:col>
      <xdr:colOff>38100</xdr:colOff>
      <xdr:row>108</xdr:row>
      <xdr:rowOff>162923</xdr:rowOff>
    </xdr:to>
    <xdr:sp macro="" textlink="">
      <xdr:nvSpPr>
        <xdr:cNvPr id="587" name="楕円 586">
          <a:extLst>
            <a:ext uri="{FF2B5EF4-FFF2-40B4-BE49-F238E27FC236}">
              <a16:creationId xmlns:a16="http://schemas.microsoft.com/office/drawing/2014/main" id="{1841C688-B324-43E8-9B81-FE5C428B6874}"/>
            </a:ext>
          </a:extLst>
        </xdr:cNvPr>
        <xdr:cNvSpPr/>
      </xdr:nvSpPr>
      <xdr:spPr>
        <a:xfrm>
          <a:off x="12029440" y="18166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112123</xdr:rowOff>
    </xdr:from>
    <xdr:to>
      <xdr:col>76</xdr:col>
      <xdr:colOff>114300</xdr:colOff>
      <xdr:row>108</xdr:row>
      <xdr:rowOff>144780</xdr:rowOff>
    </xdr:to>
    <xdr:cxnSp macro="">
      <xdr:nvCxnSpPr>
        <xdr:cNvPr id="588" name="直線コネクタ 587">
          <a:extLst>
            <a:ext uri="{FF2B5EF4-FFF2-40B4-BE49-F238E27FC236}">
              <a16:creationId xmlns:a16="http://schemas.microsoft.com/office/drawing/2014/main" id="{1A2C249C-651A-4A30-99C0-7629D3BD420E}"/>
            </a:ext>
          </a:extLst>
        </xdr:cNvPr>
        <xdr:cNvCxnSpPr/>
      </xdr:nvCxnSpPr>
      <xdr:spPr>
        <a:xfrm>
          <a:off x="12072620" y="1821724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28666</xdr:rowOff>
    </xdr:from>
    <xdr:to>
      <xdr:col>67</xdr:col>
      <xdr:colOff>101600</xdr:colOff>
      <xdr:row>108</xdr:row>
      <xdr:rowOff>130266</xdr:rowOff>
    </xdr:to>
    <xdr:sp macro="" textlink="">
      <xdr:nvSpPr>
        <xdr:cNvPr id="589" name="楕円 588">
          <a:extLst>
            <a:ext uri="{FF2B5EF4-FFF2-40B4-BE49-F238E27FC236}">
              <a16:creationId xmlns:a16="http://schemas.microsoft.com/office/drawing/2014/main" id="{9CEF65B5-65E3-47D0-B2B6-F8AD82F36D8D}"/>
            </a:ext>
          </a:extLst>
        </xdr:cNvPr>
        <xdr:cNvSpPr/>
      </xdr:nvSpPr>
      <xdr:spPr>
        <a:xfrm>
          <a:off x="1123188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79466</xdr:rowOff>
    </xdr:from>
    <xdr:to>
      <xdr:col>71</xdr:col>
      <xdr:colOff>177800</xdr:colOff>
      <xdr:row>108</xdr:row>
      <xdr:rowOff>112123</xdr:rowOff>
    </xdr:to>
    <xdr:cxnSp macro="">
      <xdr:nvCxnSpPr>
        <xdr:cNvPr id="590" name="直線コネクタ 589">
          <a:extLst>
            <a:ext uri="{FF2B5EF4-FFF2-40B4-BE49-F238E27FC236}">
              <a16:creationId xmlns:a16="http://schemas.microsoft.com/office/drawing/2014/main" id="{FC4AC291-4635-4AEB-BB72-75925F98829A}"/>
            </a:ext>
          </a:extLst>
        </xdr:cNvPr>
        <xdr:cNvCxnSpPr/>
      </xdr:nvCxnSpPr>
      <xdr:spPr>
        <a:xfrm>
          <a:off x="11282680" y="1818458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1" name="n_1aveValue【公民館】&#10;有形固定資産減価償却率">
          <a:extLst>
            <a:ext uri="{FF2B5EF4-FFF2-40B4-BE49-F238E27FC236}">
              <a16:creationId xmlns:a16="http://schemas.microsoft.com/office/drawing/2014/main" id="{FD17CA6F-E3E9-4EE0-92AC-EA5CC20D17BE}"/>
            </a:ext>
          </a:extLst>
        </xdr:cNvPr>
        <xdr:cNvSpPr txBox="1"/>
      </xdr:nvSpPr>
      <xdr:spPr>
        <a:xfrm>
          <a:off x="13437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2" name="n_2aveValue【公民館】&#10;有形固定資産減価償却率">
          <a:extLst>
            <a:ext uri="{FF2B5EF4-FFF2-40B4-BE49-F238E27FC236}">
              <a16:creationId xmlns:a16="http://schemas.microsoft.com/office/drawing/2014/main" id="{ECA1536E-4FF4-49D3-96C1-4448B43D451E}"/>
            </a:ext>
          </a:extLst>
        </xdr:cNvPr>
        <xdr:cNvSpPr txBox="1"/>
      </xdr:nvSpPr>
      <xdr:spPr>
        <a:xfrm>
          <a:off x="12675244" y="1750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3" name="n_3aveValue【公民館】&#10;有形固定資産減価償却率">
          <a:extLst>
            <a:ext uri="{FF2B5EF4-FFF2-40B4-BE49-F238E27FC236}">
              <a16:creationId xmlns:a16="http://schemas.microsoft.com/office/drawing/2014/main" id="{277A75EB-8308-41A6-A4A8-748F3ED219EB}"/>
            </a:ext>
          </a:extLst>
        </xdr:cNvPr>
        <xdr:cNvSpPr txBox="1"/>
      </xdr:nvSpPr>
      <xdr:spPr>
        <a:xfrm>
          <a:off x="119005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4" name="n_4aveValue【公民館】&#10;有形固定資産減価償却率">
          <a:extLst>
            <a:ext uri="{FF2B5EF4-FFF2-40B4-BE49-F238E27FC236}">
              <a16:creationId xmlns:a16="http://schemas.microsoft.com/office/drawing/2014/main" id="{35D0698D-18FD-4C8A-8CD1-0A03681340CF}"/>
            </a:ext>
          </a:extLst>
        </xdr:cNvPr>
        <xdr:cNvSpPr txBox="1"/>
      </xdr:nvSpPr>
      <xdr:spPr>
        <a:xfrm>
          <a:off x="11102984" y="1753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36484</xdr:rowOff>
    </xdr:from>
    <xdr:ext cx="405111" cy="259045"/>
    <xdr:sp macro="" textlink="">
      <xdr:nvSpPr>
        <xdr:cNvPr id="595" name="n_1mainValue【公民館】&#10;有形固定資産減価償却率">
          <a:extLst>
            <a:ext uri="{FF2B5EF4-FFF2-40B4-BE49-F238E27FC236}">
              <a16:creationId xmlns:a16="http://schemas.microsoft.com/office/drawing/2014/main" id="{64CC6BEE-9D7A-4161-8189-BF25AA66F284}"/>
            </a:ext>
          </a:extLst>
        </xdr:cNvPr>
        <xdr:cNvSpPr txBox="1"/>
      </xdr:nvSpPr>
      <xdr:spPr>
        <a:xfrm>
          <a:off x="13437244" y="1830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15257</xdr:rowOff>
    </xdr:from>
    <xdr:ext cx="405111" cy="259045"/>
    <xdr:sp macro="" textlink="">
      <xdr:nvSpPr>
        <xdr:cNvPr id="596" name="n_2mainValue【公民館】&#10;有形固定資産減価償却率">
          <a:extLst>
            <a:ext uri="{FF2B5EF4-FFF2-40B4-BE49-F238E27FC236}">
              <a16:creationId xmlns:a16="http://schemas.microsoft.com/office/drawing/2014/main" id="{060F600C-B848-49E3-A352-AD0E7BC39097}"/>
            </a:ext>
          </a:extLst>
        </xdr:cNvPr>
        <xdr:cNvSpPr txBox="1"/>
      </xdr:nvSpPr>
      <xdr:spPr>
        <a:xfrm>
          <a:off x="12675244" y="182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154050</xdr:rowOff>
    </xdr:from>
    <xdr:ext cx="405111" cy="259045"/>
    <xdr:sp macro="" textlink="">
      <xdr:nvSpPr>
        <xdr:cNvPr id="597" name="n_3mainValue【公民館】&#10;有形固定資産減価償却率">
          <a:extLst>
            <a:ext uri="{FF2B5EF4-FFF2-40B4-BE49-F238E27FC236}">
              <a16:creationId xmlns:a16="http://schemas.microsoft.com/office/drawing/2014/main" id="{B8997D6D-64A2-47DF-94FE-A9E9A55DDC81}"/>
            </a:ext>
          </a:extLst>
        </xdr:cNvPr>
        <xdr:cNvSpPr txBox="1"/>
      </xdr:nvSpPr>
      <xdr:spPr>
        <a:xfrm>
          <a:off x="119005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121393</xdr:rowOff>
    </xdr:from>
    <xdr:ext cx="405111" cy="259045"/>
    <xdr:sp macro="" textlink="">
      <xdr:nvSpPr>
        <xdr:cNvPr id="598" name="n_4mainValue【公民館】&#10;有形固定資産減価償却率">
          <a:extLst>
            <a:ext uri="{FF2B5EF4-FFF2-40B4-BE49-F238E27FC236}">
              <a16:creationId xmlns:a16="http://schemas.microsoft.com/office/drawing/2014/main" id="{7C2C8B2A-A6E7-4DF4-8DF6-AE68FD1C1B5F}"/>
            </a:ext>
          </a:extLst>
        </xdr:cNvPr>
        <xdr:cNvSpPr txBox="1"/>
      </xdr:nvSpPr>
      <xdr:spPr>
        <a:xfrm>
          <a:off x="1110298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67D10B27-7D5F-4925-8AE8-50CD38A97E4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3F6E0911-21CD-483E-8938-08593EF5866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A02D3AE8-3B6C-4739-A9F2-F6E1AE22FA0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ABF850BA-7525-451B-9CF2-4C478843FDE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9FD01E1F-331E-4BCF-9D4E-73883F9CC95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990F838D-C15E-4A50-9919-8E5F4F708C8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E187C835-B57C-4B4D-86D2-CDF58CE34AC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D2BD6C7D-5013-446A-B2AA-D0EA081FD3B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BAB58EF1-2D01-4B5D-8DBF-E890E273F48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5E943B0E-B5AA-4A91-91A5-E809A5886B3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1AF3D197-EADE-4367-8C10-13B055CD5C3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AD94794A-24E7-412B-9E54-889AAA66D57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09FDCCC4-D30D-4768-9003-880C56E8C43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15042BF5-03F1-4D89-B3E6-057ECB235ABE}"/>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A21E4563-2D69-4E29-BA7F-A6E888C06C37}"/>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77C85C13-2EAA-4BC2-9C4C-C869E02B489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0FC25B2A-AB0F-4038-99C2-11D2C5575B9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691E42C-4102-4207-AEFD-B100B860C151}"/>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267E220F-7B04-4F46-80DF-EE9EDFA6D26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C4DBD6EB-E2D0-4DA3-BC70-D98D9F5B6AA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EE431AC7-13CA-40F2-BFD5-79506FF884D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7CE2B240-EB46-42DC-8800-0E1A0040BE0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A878773A-6F15-4D3E-9255-A3D6AF1DEDD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3724EE7B-EAC0-46E7-B966-5153E0383985}"/>
            </a:ext>
          </a:extLst>
        </xdr:cNvPr>
        <xdr:cNvCxnSpPr/>
      </xdr:nvCxnSpPr>
      <xdr:spPr>
        <a:xfrm flipV="1">
          <a:off x="19509104" y="16757142"/>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7159228F-02D6-48DA-AFD7-C2B8BEDC8834}"/>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BE206CF8-1944-4027-A8F2-62ECF586A6F8}"/>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5" name="【公民館】&#10;一人当たり面積最大値テキスト">
          <a:extLst>
            <a:ext uri="{FF2B5EF4-FFF2-40B4-BE49-F238E27FC236}">
              <a16:creationId xmlns:a16="http://schemas.microsoft.com/office/drawing/2014/main" id="{99E0171E-11E3-44FB-BCCC-2CB0FD460C83}"/>
            </a:ext>
          </a:extLst>
        </xdr:cNvPr>
        <xdr:cNvSpPr txBox="1"/>
      </xdr:nvSpPr>
      <xdr:spPr>
        <a:xfrm>
          <a:off x="19547840" y="165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6" name="直線コネクタ 625">
          <a:extLst>
            <a:ext uri="{FF2B5EF4-FFF2-40B4-BE49-F238E27FC236}">
              <a16:creationId xmlns:a16="http://schemas.microsoft.com/office/drawing/2014/main" id="{FE42EBC1-EF58-41B5-9E46-EF10E5FF114C}"/>
            </a:ext>
          </a:extLst>
        </xdr:cNvPr>
        <xdr:cNvCxnSpPr/>
      </xdr:nvCxnSpPr>
      <xdr:spPr>
        <a:xfrm>
          <a:off x="19443700" y="16757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7" name="【公民館】&#10;一人当たり面積平均値テキスト">
          <a:extLst>
            <a:ext uri="{FF2B5EF4-FFF2-40B4-BE49-F238E27FC236}">
              <a16:creationId xmlns:a16="http://schemas.microsoft.com/office/drawing/2014/main" id="{E294993C-0B3C-4B70-BDBC-CF1F27708881}"/>
            </a:ext>
          </a:extLst>
        </xdr:cNvPr>
        <xdr:cNvSpPr txBox="1"/>
      </xdr:nvSpPr>
      <xdr:spPr>
        <a:xfrm>
          <a:off x="19547840" y="1766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8" name="フローチャート: 判断 627">
          <a:extLst>
            <a:ext uri="{FF2B5EF4-FFF2-40B4-BE49-F238E27FC236}">
              <a16:creationId xmlns:a16="http://schemas.microsoft.com/office/drawing/2014/main" id="{B04A34B7-B098-4D34-B1BD-AE61A5E01AFA}"/>
            </a:ext>
          </a:extLst>
        </xdr:cNvPr>
        <xdr:cNvSpPr/>
      </xdr:nvSpPr>
      <xdr:spPr>
        <a:xfrm>
          <a:off x="19458940" y="178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29" name="フローチャート: 判断 628">
          <a:extLst>
            <a:ext uri="{FF2B5EF4-FFF2-40B4-BE49-F238E27FC236}">
              <a16:creationId xmlns:a16="http://schemas.microsoft.com/office/drawing/2014/main" id="{351E0CDC-AE2B-4C9F-A2E6-C0922391797B}"/>
            </a:ext>
          </a:extLst>
        </xdr:cNvPr>
        <xdr:cNvSpPr/>
      </xdr:nvSpPr>
      <xdr:spPr>
        <a:xfrm>
          <a:off x="18735040" y="17828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0" name="フローチャート: 判断 629">
          <a:extLst>
            <a:ext uri="{FF2B5EF4-FFF2-40B4-BE49-F238E27FC236}">
              <a16:creationId xmlns:a16="http://schemas.microsoft.com/office/drawing/2014/main" id="{E155AFD6-40C2-4D0E-9CB4-E89B036E6CEA}"/>
            </a:ext>
          </a:extLst>
        </xdr:cNvPr>
        <xdr:cNvSpPr/>
      </xdr:nvSpPr>
      <xdr:spPr>
        <a:xfrm>
          <a:off x="17937480" y="1782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1" name="フローチャート: 判断 630">
          <a:extLst>
            <a:ext uri="{FF2B5EF4-FFF2-40B4-BE49-F238E27FC236}">
              <a16:creationId xmlns:a16="http://schemas.microsoft.com/office/drawing/2014/main" id="{1281B72A-DC29-4181-B104-3B53319A7D42}"/>
            </a:ext>
          </a:extLst>
        </xdr:cNvPr>
        <xdr:cNvSpPr/>
      </xdr:nvSpPr>
      <xdr:spPr>
        <a:xfrm>
          <a:off x="171627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2" name="フローチャート: 判断 631">
          <a:extLst>
            <a:ext uri="{FF2B5EF4-FFF2-40B4-BE49-F238E27FC236}">
              <a16:creationId xmlns:a16="http://schemas.microsoft.com/office/drawing/2014/main" id="{263ABE23-045F-444F-A7DB-AD0E0AE97886}"/>
            </a:ext>
          </a:extLst>
        </xdr:cNvPr>
        <xdr:cNvSpPr/>
      </xdr:nvSpPr>
      <xdr:spPr>
        <a:xfrm>
          <a:off x="16388080" y="17872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449F1644-822B-475C-8D5E-4F1E6EF3D49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20600F8-E619-44F5-BF22-21714F4B8EC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C51B3BC0-212D-4B06-B9C8-A3FB693E613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E99DC9B-B59F-4570-AFE4-E0D14351532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ED69C4CA-AFD2-450B-B638-19E462BC06F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113792</xdr:rowOff>
    </xdr:from>
    <xdr:to>
      <xdr:col>116</xdr:col>
      <xdr:colOff>114300</xdr:colOff>
      <xdr:row>108</xdr:row>
      <xdr:rowOff>43942</xdr:rowOff>
    </xdr:to>
    <xdr:sp macro="" textlink="">
      <xdr:nvSpPr>
        <xdr:cNvPr id="638" name="楕円 637">
          <a:extLst>
            <a:ext uri="{FF2B5EF4-FFF2-40B4-BE49-F238E27FC236}">
              <a16:creationId xmlns:a16="http://schemas.microsoft.com/office/drawing/2014/main" id="{4E9E4265-07B7-43A4-869F-BBAABB6FAB0C}"/>
            </a:ext>
          </a:extLst>
        </xdr:cNvPr>
        <xdr:cNvSpPr/>
      </xdr:nvSpPr>
      <xdr:spPr>
        <a:xfrm>
          <a:off x="19458940" y="18051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92219</xdr:rowOff>
    </xdr:from>
    <xdr:ext cx="469744" cy="259045"/>
    <xdr:sp macro="" textlink="">
      <xdr:nvSpPr>
        <xdr:cNvPr id="639" name="【公民館】&#10;一人当たり面積該当値テキスト">
          <a:extLst>
            <a:ext uri="{FF2B5EF4-FFF2-40B4-BE49-F238E27FC236}">
              <a16:creationId xmlns:a16="http://schemas.microsoft.com/office/drawing/2014/main" id="{D2862015-535E-4829-A710-FD0CD9745FD8}"/>
            </a:ext>
          </a:extLst>
        </xdr:cNvPr>
        <xdr:cNvSpPr txBox="1"/>
      </xdr:nvSpPr>
      <xdr:spPr>
        <a:xfrm>
          <a:off x="19547840" y="180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118363</xdr:rowOff>
    </xdr:from>
    <xdr:to>
      <xdr:col>112</xdr:col>
      <xdr:colOff>38100</xdr:colOff>
      <xdr:row>108</xdr:row>
      <xdr:rowOff>48513</xdr:rowOff>
    </xdr:to>
    <xdr:sp macro="" textlink="">
      <xdr:nvSpPr>
        <xdr:cNvPr id="640" name="楕円 639">
          <a:extLst>
            <a:ext uri="{FF2B5EF4-FFF2-40B4-BE49-F238E27FC236}">
              <a16:creationId xmlns:a16="http://schemas.microsoft.com/office/drawing/2014/main" id="{FFB0D82E-1654-4B0B-B806-FABA7E2CE1D8}"/>
            </a:ext>
          </a:extLst>
        </xdr:cNvPr>
        <xdr:cNvSpPr/>
      </xdr:nvSpPr>
      <xdr:spPr>
        <a:xfrm>
          <a:off x="18735040" y="18055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164592</xdr:rowOff>
    </xdr:from>
    <xdr:to>
      <xdr:col>116</xdr:col>
      <xdr:colOff>63500</xdr:colOff>
      <xdr:row>107</xdr:row>
      <xdr:rowOff>169163</xdr:rowOff>
    </xdr:to>
    <xdr:cxnSp macro="">
      <xdr:nvCxnSpPr>
        <xdr:cNvPr id="641" name="直線コネクタ 640">
          <a:extLst>
            <a:ext uri="{FF2B5EF4-FFF2-40B4-BE49-F238E27FC236}">
              <a16:creationId xmlns:a16="http://schemas.microsoft.com/office/drawing/2014/main" id="{F2D09FC8-E501-4B0E-8E9E-3F7D5D99FBEC}"/>
            </a:ext>
          </a:extLst>
        </xdr:cNvPr>
        <xdr:cNvCxnSpPr/>
      </xdr:nvCxnSpPr>
      <xdr:spPr>
        <a:xfrm flipV="1">
          <a:off x="18778220" y="18102072"/>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121413</xdr:rowOff>
    </xdr:from>
    <xdr:to>
      <xdr:col>107</xdr:col>
      <xdr:colOff>101600</xdr:colOff>
      <xdr:row>108</xdr:row>
      <xdr:rowOff>51563</xdr:rowOff>
    </xdr:to>
    <xdr:sp macro="" textlink="">
      <xdr:nvSpPr>
        <xdr:cNvPr id="642" name="楕円 641">
          <a:extLst>
            <a:ext uri="{FF2B5EF4-FFF2-40B4-BE49-F238E27FC236}">
              <a16:creationId xmlns:a16="http://schemas.microsoft.com/office/drawing/2014/main" id="{03BF2929-973C-4BCA-9C59-07611708A1EA}"/>
            </a:ext>
          </a:extLst>
        </xdr:cNvPr>
        <xdr:cNvSpPr/>
      </xdr:nvSpPr>
      <xdr:spPr>
        <a:xfrm>
          <a:off x="17937480" y="18058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169163</xdr:rowOff>
    </xdr:from>
    <xdr:to>
      <xdr:col>111</xdr:col>
      <xdr:colOff>177800</xdr:colOff>
      <xdr:row>108</xdr:row>
      <xdr:rowOff>763</xdr:rowOff>
    </xdr:to>
    <xdr:cxnSp macro="">
      <xdr:nvCxnSpPr>
        <xdr:cNvPr id="643" name="直線コネクタ 642">
          <a:extLst>
            <a:ext uri="{FF2B5EF4-FFF2-40B4-BE49-F238E27FC236}">
              <a16:creationId xmlns:a16="http://schemas.microsoft.com/office/drawing/2014/main" id="{4ADFD301-B363-46BF-B24A-57E5BB44A926}"/>
            </a:ext>
          </a:extLst>
        </xdr:cNvPr>
        <xdr:cNvCxnSpPr/>
      </xdr:nvCxnSpPr>
      <xdr:spPr>
        <a:xfrm flipV="1">
          <a:off x="17988280" y="1810664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125222</xdr:rowOff>
    </xdr:from>
    <xdr:to>
      <xdr:col>102</xdr:col>
      <xdr:colOff>165100</xdr:colOff>
      <xdr:row>108</xdr:row>
      <xdr:rowOff>55372</xdr:rowOff>
    </xdr:to>
    <xdr:sp macro="" textlink="">
      <xdr:nvSpPr>
        <xdr:cNvPr id="644" name="楕円 643">
          <a:extLst>
            <a:ext uri="{FF2B5EF4-FFF2-40B4-BE49-F238E27FC236}">
              <a16:creationId xmlns:a16="http://schemas.microsoft.com/office/drawing/2014/main" id="{640241BD-5417-4C35-9E9D-9EB78D7981CC}"/>
            </a:ext>
          </a:extLst>
        </xdr:cNvPr>
        <xdr:cNvSpPr/>
      </xdr:nvSpPr>
      <xdr:spPr>
        <a:xfrm>
          <a:off x="17162780" y="18062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763</xdr:rowOff>
    </xdr:from>
    <xdr:to>
      <xdr:col>107</xdr:col>
      <xdr:colOff>50800</xdr:colOff>
      <xdr:row>108</xdr:row>
      <xdr:rowOff>4572</xdr:rowOff>
    </xdr:to>
    <xdr:cxnSp macro="">
      <xdr:nvCxnSpPr>
        <xdr:cNvPr id="645" name="直線コネクタ 644">
          <a:extLst>
            <a:ext uri="{FF2B5EF4-FFF2-40B4-BE49-F238E27FC236}">
              <a16:creationId xmlns:a16="http://schemas.microsoft.com/office/drawing/2014/main" id="{884459E8-13A3-456F-BABA-0748AA6B4BB0}"/>
            </a:ext>
          </a:extLst>
        </xdr:cNvPr>
        <xdr:cNvCxnSpPr/>
      </xdr:nvCxnSpPr>
      <xdr:spPr>
        <a:xfrm flipV="1">
          <a:off x="17213580" y="18105883"/>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646" name="楕円 645">
          <a:extLst>
            <a:ext uri="{FF2B5EF4-FFF2-40B4-BE49-F238E27FC236}">
              <a16:creationId xmlns:a16="http://schemas.microsoft.com/office/drawing/2014/main" id="{9FEBB6CB-EE14-458C-91EE-173ADBF6040F}"/>
            </a:ext>
          </a:extLst>
        </xdr:cNvPr>
        <xdr:cNvSpPr/>
      </xdr:nvSpPr>
      <xdr:spPr>
        <a:xfrm>
          <a:off x="16388080" y="1806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xdr:rowOff>
    </xdr:from>
    <xdr:to>
      <xdr:col>102</xdr:col>
      <xdr:colOff>114300</xdr:colOff>
      <xdr:row>108</xdr:row>
      <xdr:rowOff>7620</xdr:rowOff>
    </xdr:to>
    <xdr:cxnSp macro="">
      <xdr:nvCxnSpPr>
        <xdr:cNvPr id="647" name="直線コネクタ 646">
          <a:extLst>
            <a:ext uri="{FF2B5EF4-FFF2-40B4-BE49-F238E27FC236}">
              <a16:creationId xmlns:a16="http://schemas.microsoft.com/office/drawing/2014/main" id="{B7D5BC19-4A62-4358-8E79-9A0EE22FFDE4}"/>
            </a:ext>
          </a:extLst>
        </xdr:cNvPr>
        <xdr:cNvCxnSpPr/>
      </xdr:nvCxnSpPr>
      <xdr:spPr>
        <a:xfrm flipV="1">
          <a:off x="16431260" y="18109692"/>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8" name="n_1aveValue【公民館】&#10;一人当たり面積">
          <a:extLst>
            <a:ext uri="{FF2B5EF4-FFF2-40B4-BE49-F238E27FC236}">
              <a16:creationId xmlns:a16="http://schemas.microsoft.com/office/drawing/2014/main" id="{F614B26C-F01B-4EA1-9812-AB4AD4158114}"/>
            </a:ext>
          </a:extLst>
        </xdr:cNvPr>
        <xdr:cNvSpPr txBox="1"/>
      </xdr:nvSpPr>
      <xdr:spPr>
        <a:xfrm>
          <a:off x="18561127" y="176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649" name="n_2aveValue【公民館】&#10;一人当たり面積">
          <a:extLst>
            <a:ext uri="{FF2B5EF4-FFF2-40B4-BE49-F238E27FC236}">
              <a16:creationId xmlns:a16="http://schemas.microsoft.com/office/drawing/2014/main" id="{DD897D60-67C8-4C44-895A-90FCD7417F00}"/>
            </a:ext>
          </a:extLst>
        </xdr:cNvPr>
        <xdr:cNvSpPr txBox="1"/>
      </xdr:nvSpPr>
      <xdr:spPr>
        <a:xfrm>
          <a:off x="1777626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650" name="n_3aveValue【公民館】&#10;一人当たり面積">
          <a:extLst>
            <a:ext uri="{FF2B5EF4-FFF2-40B4-BE49-F238E27FC236}">
              <a16:creationId xmlns:a16="http://schemas.microsoft.com/office/drawing/2014/main" id="{BFEC1653-F88D-46DF-B9CA-B0853B05EAE4}"/>
            </a:ext>
          </a:extLst>
        </xdr:cNvPr>
        <xdr:cNvSpPr txBox="1"/>
      </xdr:nvSpPr>
      <xdr:spPr>
        <a:xfrm>
          <a:off x="1700156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1" name="n_4aveValue【公民館】&#10;一人当たり面積">
          <a:extLst>
            <a:ext uri="{FF2B5EF4-FFF2-40B4-BE49-F238E27FC236}">
              <a16:creationId xmlns:a16="http://schemas.microsoft.com/office/drawing/2014/main" id="{9BACBB5C-94CE-4AF8-A302-86BD501707FD}"/>
            </a:ext>
          </a:extLst>
        </xdr:cNvPr>
        <xdr:cNvSpPr txBox="1"/>
      </xdr:nvSpPr>
      <xdr:spPr>
        <a:xfrm>
          <a:off x="1622686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39640</xdr:rowOff>
    </xdr:from>
    <xdr:ext cx="469744" cy="259045"/>
    <xdr:sp macro="" textlink="">
      <xdr:nvSpPr>
        <xdr:cNvPr id="652" name="n_1mainValue【公民館】&#10;一人当たり面積">
          <a:extLst>
            <a:ext uri="{FF2B5EF4-FFF2-40B4-BE49-F238E27FC236}">
              <a16:creationId xmlns:a16="http://schemas.microsoft.com/office/drawing/2014/main" id="{364E8921-0D74-48C7-8363-B7E5D375D7E4}"/>
            </a:ext>
          </a:extLst>
        </xdr:cNvPr>
        <xdr:cNvSpPr txBox="1"/>
      </xdr:nvSpPr>
      <xdr:spPr>
        <a:xfrm>
          <a:off x="18561127" y="181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42690</xdr:rowOff>
    </xdr:from>
    <xdr:ext cx="469744" cy="259045"/>
    <xdr:sp macro="" textlink="">
      <xdr:nvSpPr>
        <xdr:cNvPr id="653" name="n_2mainValue【公民館】&#10;一人当たり面積">
          <a:extLst>
            <a:ext uri="{FF2B5EF4-FFF2-40B4-BE49-F238E27FC236}">
              <a16:creationId xmlns:a16="http://schemas.microsoft.com/office/drawing/2014/main" id="{97ECD190-D0BA-4411-AC92-2479FB0A0682}"/>
            </a:ext>
          </a:extLst>
        </xdr:cNvPr>
        <xdr:cNvSpPr txBox="1"/>
      </xdr:nvSpPr>
      <xdr:spPr>
        <a:xfrm>
          <a:off x="17776267" y="1814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46499</xdr:rowOff>
    </xdr:from>
    <xdr:ext cx="469744" cy="259045"/>
    <xdr:sp macro="" textlink="">
      <xdr:nvSpPr>
        <xdr:cNvPr id="654" name="n_3mainValue【公民館】&#10;一人当たり面積">
          <a:extLst>
            <a:ext uri="{FF2B5EF4-FFF2-40B4-BE49-F238E27FC236}">
              <a16:creationId xmlns:a16="http://schemas.microsoft.com/office/drawing/2014/main" id="{C928E0C4-3103-4431-B4C0-7B06D7B38F8E}"/>
            </a:ext>
          </a:extLst>
        </xdr:cNvPr>
        <xdr:cNvSpPr txBox="1"/>
      </xdr:nvSpPr>
      <xdr:spPr>
        <a:xfrm>
          <a:off x="17001567" y="181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655" name="n_4mainValue【公民館】&#10;一人当たり面積">
          <a:extLst>
            <a:ext uri="{FF2B5EF4-FFF2-40B4-BE49-F238E27FC236}">
              <a16:creationId xmlns:a16="http://schemas.microsoft.com/office/drawing/2014/main" id="{5E4A1413-7AFD-4AB7-9EFC-A95B1A31BDD8}"/>
            </a:ext>
          </a:extLst>
        </xdr:cNvPr>
        <xdr:cNvSpPr txBox="1"/>
      </xdr:nvSpPr>
      <xdr:spPr>
        <a:xfrm>
          <a:off x="16226867"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3FDA0419-01BA-454B-A173-F0E1A86C2E4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E0BD35AA-C71A-4FC7-BA00-3E292451A63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844468BB-81EC-4456-ACAF-10208C88195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全ての類型において、有形固定資産減価償却率は類似団体平均を上回っている。特に高くなっている施設は、橋りょう、学校施設、児童館、公民館である。</a:t>
          </a:r>
          <a:endParaRPr lang="ja-JP" altLang="ja-JP" sz="1400">
            <a:effectLst/>
          </a:endParaRPr>
        </a:p>
        <a:p>
          <a:r>
            <a:rPr kumimoji="1" lang="ja-JP" altLang="ja-JP" sz="1100">
              <a:solidFill>
                <a:schemeClr val="dk1"/>
              </a:solidFill>
              <a:effectLst/>
              <a:latin typeface="+mn-lt"/>
              <a:ea typeface="+mn-ea"/>
              <a:cs typeface="+mn-cs"/>
            </a:rPr>
            <a:t>　河川が町内の中心を流れている地形上、町道における橋りょう数は</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橋と比較的多く、また高度経済成長期に多数の橋りょうが建設されたことから、有形固定資産減価償却率が高い状況となっている。現在は、橋りょう改修に順次取り組んでおり、引き続き長寿命化修繕計画に基づき老朽化対策に取り組むこととしている。</a:t>
          </a:r>
          <a:endParaRPr lang="ja-JP" altLang="ja-JP" sz="1400">
            <a:effectLst/>
          </a:endParaRPr>
        </a:p>
        <a:p>
          <a:r>
            <a:rPr kumimoji="1" lang="ja-JP" altLang="ja-JP" sz="1100">
              <a:solidFill>
                <a:schemeClr val="dk1"/>
              </a:solidFill>
              <a:effectLst/>
              <a:latin typeface="+mn-lt"/>
              <a:ea typeface="+mn-ea"/>
              <a:cs typeface="+mn-cs"/>
            </a:rPr>
            <a:t>　大鰐小学校・大鰐中学校及び児童館については建設後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年以上が経過し、中央公民館については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年以上が経過していることから、今後は個別施設計画に基づき順次改修・更新等の老朽化対策に取り組んでいくこととしている。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CFF18B-5381-4164-B493-5A2DA8BD207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59941A-1680-4690-ABB2-E72B9A23878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8C4295-A528-4BF8-BC3E-38B706B6BB1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ED3AD8-3696-41EF-BE43-29D3FEBDF44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5EDD8E-0182-4550-8B0D-8B3855734BB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40A3BB-70F5-47CB-93B2-5DA3BAD9AFE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B55BC6-8BB6-4C1E-A1DB-DC75F0DD311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23C364-315D-4178-BB15-C9846D1A6A5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E891A3-533B-45A0-AD90-C5C9C3E0D82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D9690F-0DCE-470E-A0AB-5E21C15CD1B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4D8068-D712-4A44-A3E9-00CBA9EE12A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EE5702-6107-4D05-9798-A0A4457CBB0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676BF5-286B-4F04-B36B-E9D6EE26555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50514C-E91F-4983-B790-E5578934DE4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5C1273-76CF-4351-AC0D-50B92C4BB5E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5230B0-5EAD-42F4-B588-4CAA326D8D6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AA0E36-AC9A-48CE-8FB6-8A407FA3D85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0D7794-F04C-491C-BC3D-0458656345B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7D0FCF-F712-4DD2-B9E4-F7D98F69808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037A8B-1998-4D1D-A787-4381FE056E4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FC1763-1C75-470D-A3F7-25F056EABB2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AB4956-8F53-4DB2-8A06-00941E7F16D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C5A755-0B7D-4AE9-93E9-A11D625143D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12720C-A9BB-46B6-BA53-9BD2A2D8901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3429A5-6CD2-4776-B299-32B10F9A41A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0A2693-A310-440D-BAA0-085EDDF20AA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4FEE66-82A8-4FB9-BCD8-215B936090A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AFAD43-2F29-40C7-B257-5D930F4ED96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B769CE-F158-4F19-9171-86230FA9D3F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D0637B-369F-4F80-A62D-FC7B5ED4CCC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125E83-F5F4-4645-BB37-1D6470A3B67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1DEF32-55F0-451E-8471-F7D819D24C3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239203-67FC-4371-9D81-809041C56B3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69852C-B0BF-493D-B664-F8941BDB4BD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3B10AE-362D-416C-9136-48CC1AE3EB6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2B5EDB-8B4A-41F8-8DC4-F9721156441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3F0982-0939-4F68-BD02-FC3A07FC525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1CBAE4-9D2A-46FD-8C5E-1E324FCB7AE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8A813B-4887-46B4-A5F9-7C45E71904E5}"/>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EC5EC21-E105-4369-B27D-0E010ECBFB3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3229FF4-019D-4D2C-B97D-761E9FB13E1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97728C2-5F6C-47B1-A3E7-7985CC793E6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46A2544-4687-4A0E-9884-C3A309FB121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3BF8D99-550F-49F2-8907-31B09EA75DF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465FEBC-A140-4BD1-99B9-A84323CCC04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55323EE-41CD-4E80-801F-7B084F4F709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90E0329-3B83-4DCF-B119-49E15A8731A8}"/>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ADD9211-6920-4FC7-92A7-F276BB1075C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9875BDF-B974-4DFA-BCF9-9E874F88665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E4351C7-40F9-44C3-8178-96D5447C64E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E6A43D6-65AD-427D-8613-3C9BE19A4C2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0BF6450-D749-4A4B-8BA4-D4BC4BEA908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3C8F4A8-DCA2-4E51-81C4-337DA8DC8CC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EDBC5C9-2681-4109-B92B-42681DD452E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2B2E5DD-ABC7-4F35-AB9D-29E6C184075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B316BDB-EA13-4D74-A421-28E11968432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B0FD1B6-784A-4039-AC02-A68ED8E64D3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63A0F41-4064-4F71-B096-0E002FD4E19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0C738D3-B4F7-4623-9D7B-1132F39CE9E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07769AF-2EB8-4B17-A3F1-6FDCF03C20E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C74A9A1-34E7-413F-88FC-8360DEFB370D}"/>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0FCB2C1-6D43-403B-95C5-5BB56774070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5E7799B-2578-492C-8114-78448AD39D1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A983F8C-E970-4B68-8AD9-BEF5E2691D6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F75198A-40A2-4F7E-B9EE-6CFBD57C4ACB}"/>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378CB69-8171-4B88-A9CC-8A9D11D88BC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5FB4246-BD65-496C-85C0-E6879BE6C04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8740A02-B841-443C-A971-994818167F1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3C5DDD9-C5DB-4D88-B4B5-604DDEFAE8C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5D24992-43DB-43EF-A5AF-18B3BB61C75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6B38051-9C13-4B0C-8E49-B7B979228BE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A0C04DC-E825-498E-BA36-1F862488A98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171551A-2158-4654-823D-A9A56ECD2E70}"/>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6253558-B797-458A-9BFD-19F34851E44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4D33DD0-5C45-44EB-8AFC-5B78683E0374}"/>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8C4E8F3-9D68-40B1-94E9-0ADEE61C0E25}"/>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867ED0A6-E419-45FC-8491-141BCF4EE2A3}"/>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76E525F-652B-40A6-B0CF-CF73B3D2F781}"/>
            </a:ext>
          </a:extLst>
        </xdr:cNvPr>
        <xdr:cNvSpPr txBox="1"/>
      </xdr:nvSpPr>
      <xdr:spPr>
        <a:xfrm>
          <a:off x="412496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E4798D66-B6F3-4197-B8DD-4B0E89536F91}"/>
            </a:ext>
          </a:extLst>
        </xdr:cNvPr>
        <xdr:cNvSpPr/>
      </xdr:nvSpPr>
      <xdr:spPr>
        <a:xfrm>
          <a:off x="403606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4294AE0-2509-4E09-9D63-30108BFD1AF4}"/>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8BA6BD90-34F1-47AC-A254-87A41A87495B}"/>
            </a:ext>
          </a:extLst>
        </xdr:cNvPr>
        <xdr:cNvSpPr/>
      </xdr:nvSpPr>
      <xdr:spPr>
        <a:xfrm>
          <a:off x="2514600" y="10221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D99A4E35-E9D0-4F2D-8BB7-CBF9492B29C6}"/>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26635A01-51A0-4CF0-BD71-0A1C813D6873}"/>
            </a:ext>
          </a:extLst>
        </xdr:cNvPr>
        <xdr:cNvSpPr/>
      </xdr:nvSpPr>
      <xdr:spPr>
        <a:xfrm>
          <a:off x="96520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714E003-89A4-4BDB-9D59-0FE1C8A6A0D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07AF22B-863B-46A0-B24B-D14A5726FC5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0F581DA-E668-40C6-BAA2-2C327573D02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9A6AB2A-A9FD-4743-A13D-DE3A478F013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91745F9-E2EF-4BC7-B69F-04E6F111866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66910034-F34E-4C53-AF9C-E84730A5A7E7}"/>
            </a:ext>
          </a:extLst>
        </xdr:cNvPr>
        <xdr:cNvSpPr/>
      </xdr:nvSpPr>
      <xdr:spPr>
        <a:xfrm>
          <a:off x="403606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154F6C12-193F-4CBF-A091-21E25AB6C42C}"/>
            </a:ext>
          </a:extLst>
        </xdr:cNvPr>
        <xdr:cNvSpPr txBox="1"/>
      </xdr:nvSpPr>
      <xdr:spPr>
        <a:xfrm>
          <a:off x="4124960" y="107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A718AF62-3A42-409D-8E75-8E8420CD2120}"/>
            </a:ext>
          </a:extLst>
        </xdr:cNvPr>
        <xdr:cNvSpPr/>
      </xdr:nvSpPr>
      <xdr:spPr>
        <a:xfrm>
          <a:off x="3312160" y="1080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204383FD-BCCE-4506-849D-16DCD8E20513}"/>
            </a:ext>
          </a:extLst>
        </xdr:cNvPr>
        <xdr:cNvCxnSpPr/>
      </xdr:nvCxnSpPr>
      <xdr:spPr>
        <a:xfrm>
          <a:off x="3355340" y="1085958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3C2CD557-212B-4796-AF72-C70C18E1007D}"/>
            </a:ext>
          </a:extLst>
        </xdr:cNvPr>
        <xdr:cNvSpPr/>
      </xdr:nvSpPr>
      <xdr:spPr>
        <a:xfrm>
          <a:off x="25146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4028075C-9AC6-43C0-8C82-F1FCD6FAA5FB}"/>
            </a:ext>
          </a:extLst>
        </xdr:cNvPr>
        <xdr:cNvCxnSpPr/>
      </xdr:nvCxnSpPr>
      <xdr:spPr>
        <a:xfrm>
          <a:off x="2565400" y="1085958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DD29C9C2-C3EE-47B8-81A9-738306D580E7}"/>
            </a:ext>
          </a:extLst>
        </xdr:cNvPr>
        <xdr:cNvSpPr/>
      </xdr:nvSpPr>
      <xdr:spPr>
        <a:xfrm>
          <a:off x="17399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5C11D6EC-F5EB-4A01-B5FA-8390E6494C69}"/>
            </a:ext>
          </a:extLst>
        </xdr:cNvPr>
        <xdr:cNvCxnSpPr/>
      </xdr:nvCxnSpPr>
      <xdr:spPr>
        <a:xfrm>
          <a:off x="1790700" y="1085958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56969</xdr:rowOff>
    </xdr:from>
    <xdr:to>
      <xdr:col>6</xdr:col>
      <xdr:colOff>38100</xdr:colOff>
      <xdr:row>64</xdr:row>
      <xdr:rowOff>158569</xdr:rowOff>
    </xdr:to>
    <xdr:sp macro="" textlink="">
      <xdr:nvSpPr>
        <xdr:cNvPr id="98" name="楕円 97">
          <a:extLst>
            <a:ext uri="{FF2B5EF4-FFF2-40B4-BE49-F238E27FC236}">
              <a16:creationId xmlns:a16="http://schemas.microsoft.com/office/drawing/2014/main" id="{330D3F28-D391-40EE-BEF0-D555CA3DE9B9}"/>
            </a:ext>
          </a:extLst>
        </xdr:cNvPr>
        <xdr:cNvSpPr/>
      </xdr:nvSpPr>
      <xdr:spPr>
        <a:xfrm>
          <a:off x="965200" y="10785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107769</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A76A8566-A9A1-42F9-B373-76C883BECD5C}"/>
            </a:ext>
          </a:extLst>
        </xdr:cNvPr>
        <xdr:cNvCxnSpPr/>
      </xdr:nvCxnSpPr>
      <xdr:spPr>
        <a:xfrm>
          <a:off x="1008380" y="10836729"/>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144EDE36-9BBD-4995-B72A-56FAB92A6890}"/>
            </a:ext>
          </a:extLst>
        </xdr:cNvPr>
        <xdr:cNvSpPr txBox="1"/>
      </xdr:nvSpPr>
      <xdr:spPr>
        <a:xfrm>
          <a:off x="317056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9D95EBC4-52DD-4AFA-833F-EBF7E7C09917}"/>
            </a:ext>
          </a:extLst>
        </xdr:cNvPr>
        <xdr:cNvSpPr txBox="1"/>
      </xdr:nvSpPr>
      <xdr:spPr>
        <a:xfrm>
          <a:off x="238570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50AE7451-4EAB-41B6-B8C8-A9DE7AC9A0BC}"/>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6D742014-0F27-4553-BBE0-B0CA75B1EE31}"/>
            </a:ext>
          </a:extLst>
        </xdr:cNvPr>
        <xdr:cNvSpPr txBox="1"/>
      </xdr:nvSpPr>
      <xdr:spPr>
        <a:xfrm>
          <a:off x="8363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BEA74AE9-68BD-42B1-9FAF-64237CA873E2}"/>
            </a:ext>
          </a:extLst>
        </xdr:cNvPr>
        <xdr:cNvSpPr txBox="1"/>
      </xdr:nvSpPr>
      <xdr:spPr>
        <a:xfrm>
          <a:off x="313824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4D9A6B72-6EFE-465F-ACCC-28BAE1D5043C}"/>
            </a:ext>
          </a:extLst>
        </xdr:cNvPr>
        <xdr:cNvSpPr txBox="1"/>
      </xdr:nvSpPr>
      <xdr:spPr>
        <a:xfrm>
          <a:off x="23533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8E41306F-C373-4121-BE13-89AFCAB5A2C1}"/>
            </a:ext>
          </a:extLst>
        </xdr:cNvPr>
        <xdr:cNvSpPr txBox="1"/>
      </xdr:nvSpPr>
      <xdr:spPr>
        <a:xfrm>
          <a:off x="15786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149696</xdr:rowOff>
    </xdr:from>
    <xdr:ext cx="405111" cy="259045"/>
    <xdr:sp macro="" textlink="">
      <xdr:nvSpPr>
        <xdr:cNvPr id="107" name="n_4mainValue【体育館・プール】&#10;有形固定資産減価償却率">
          <a:extLst>
            <a:ext uri="{FF2B5EF4-FFF2-40B4-BE49-F238E27FC236}">
              <a16:creationId xmlns:a16="http://schemas.microsoft.com/office/drawing/2014/main" id="{9DB91F62-B5C9-42C1-9A82-CD110CC11827}"/>
            </a:ext>
          </a:extLst>
        </xdr:cNvPr>
        <xdr:cNvSpPr txBox="1"/>
      </xdr:nvSpPr>
      <xdr:spPr>
        <a:xfrm>
          <a:off x="836304" y="1087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BEC9AAF-0ECD-4A43-BDD7-8D82D5F4552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24669EE-5BE8-410A-8D6F-EAD47BB328B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0FC5851-ED88-47D7-A763-F5AFC5B73C3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F52F9C1-4DBC-4164-B247-E96499FFAD0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93A6D7B-FEF5-4B18-9972-3A662E984B3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D7E042B-7427-4AB3-8402-3E0A2BD216F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4D3F6F5-1C5A-4EF5-8634-055E77EFEE9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F94D290-D262-4B55-88E8-7AF556586F1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E92A8C5-63F9-4514-94EE-1B30356D034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4ABEA6D-72DE-48AA-9C5F-47F07423D8E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2967158-DDA1-487A-BA3C-2399D74A5802}"/>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E929B98F-44BB-4653-9F5B-C06F28BBA956}"/>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84E43321-F4F8-4FF9-A1E7-9E2E2549EAD6}"/>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5FE61075-3711-476F-8E52-4771AA48045A}"/>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9C6081BB-ECF5-457D-B69E-44E678F07AD5}"/>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120E9827-54FA-4BF3-A653-47CB5CA02A49}"/>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DB72ACBF-D096-4237-A45F-FF25378A1FA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57A01618-6C6D-4564-B3BF-363B958D487D}"/>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A8649083-3A02-4CD3-B18A-11F56C66C42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F5A74DBD-032D-4055-ACBE-49F3ED33CAD5}"/>
            </a:ext>
          </a:extLst>
        </xdr:cNvPr>
        <xdr:cNvCxnSpPr/>
      </xdr:nvCxnSpPr>
      <xdr:spPr>
        <a:xfrm flipV="1">
          <a:off x="9219565" y="9375077"/>
          <a:ext cx="0" cy="120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5A013208-EFCF-4DB2-807D-3515A1BDE0AA}"/>
            </a:ext>
          </a:extLst>
        </xdr:cNvPr>
        <xdr:cNvSpPr txBox="1"/>
      </xdr:nvSpPr>
      <xdr:spPr>
        <a:xfrm>
          <a:off x="9258300" y="105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88B149A7-F0F9-425C-BBFC-D9B4F887BB1D}"/>
            </a:ext>
          </a:extLst>
        </xdr:cNvPr>
        <xdr:cNvCxnSpPr/>
      </xdr:nvCxnSpPr>
      <xdr:spPr>
        <a:xfrm>
          <a:off x="9154160" y="10580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24CD597D-526B-4E57-B17F-075649640F50}"/>
            </a:ext>
          </a:extLst>
        </xdr:cNvPr>
        <xdr:cNvSpPr txBox="1"/>
      </xdr:nvSpPr>
      <xdr:spPr>
        <a:xfrm>
          <a:off x="9258300" y="915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26304F7C-E2F9-4790-B45B-B983A0ED7DD9}"/>
            </a:ext>
          </a:extLst>
        </xdr:cNvPr>
        <xdr:cNvCxnSpPr/>
      </xdr:nvCxnSpPr>
      <xdr:spPr>
        <a:xfrm>
          <a:off x="9154160" y="9375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B16CFC6B-D546-4EF6-8F97-D75108DC0718}"/>
            </a:ext>
          </a:extLst>
        </xdr:cNvPr>
        <xdr:cNvSpPr txBox="1"/>
      </xdr:nvSpPr>
      <xdr:spPr>
        <a:xfrm>
          <a:off x="9258300" y="10142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3D0E3F38-E74C-4133-A381-905BD820C204}"/>
            </a:ext>
          </a:extLst>
        </xdr:cNvPr>
        <xdr:cNvSpPr/>
      </xdr:nvSpPr>
      <xdr:spPr>
        <a:xfrm>
          <a:off x="9192260" y="10164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D54D98B5-9319-4E8B-908A-93FF062F41B7}"/>
            </a:ext>
          </a:extLst>
        </xdr:cNvPr>
        <xdr:cNvSpPr/>
      </xdr:nvSpPr>
      <xdr:spPr>
        <a:xfrm>
          <a:off x="844550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449DC416-6F92-4026-8D88-5A30411280CD}"/>
            </a:ext>
          </a:extLst>
        </xdr:cNvPr>
        <xdr:cNvSpPr/>
      </xdr:nvSpPr>
      <xdr:spPr>
        <a:xfrm>
          <a:off x="7670800" y="10140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16171BEB-0DE4-40E4-9717-2D908C1457AB}"/>
            </a:ext>
          </a:extLst>
        </xdr:cNvPr>
        <xdr:cNvSpPr/>
      </xdr:nvSpPr>
      <xdr:spPr>
        <a:xfrm>
          <a:off x="6873240" y="10157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C52D7C57-6AF9-48C1-8EB5-DA338A9A20E0}"/>
            </a:ext>
          </a:extLst>
        </xdr:cNvPr>
        <xdr:cNvSpPr/>
      </xdr:nvSpPr>
      <xdr:spPr>
        <a:xfrm>
          <a:off x="6098540" y="10192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57CADDA-035A-49F9-80F2-4908D87C4D0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9746C99-D29F-4295-AE15-1F8659FD585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0143CCF-BA1E-49EF-B248-2F36B9F1D24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1AAC3BB-1BF4-47F5-AE25-E184772D1D4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E82AD58-2089-4072-BF14-F88EE89F4A8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86931</xdr:rowOff>
    </xdr:from>
    <xdr:to>
      <xdr:col>55</xdr:col>
      <xdr:colOff>50800</xdr:colOff>
      <xdr:row>58</xdr:row>
      <xdr:rowOff>17081</xdr:rowOff>
    </xdr:to>
    <xdr:sp macro="" textlink="">
      <xdr:nvSpPr>
        <xdr:cNvPr id="143" name="楕円 142">
          <a:extLst>
            <a:ext uri="{FF2B5EF4-FFF2-40B4-BE49-F238E27FC236}">
              <a16:creationId xmlns:a16="http://schemas.microsoft.com/office/drawing/2014/main" id="{8EB81319-9930-4097-BD64-EC584FC45962}"/>
            </a:ext>
          </a:extLst>
        </xdr:cNvPr>
        <xdr:cNvSpPr/>
      </xdr:nvSpPr>
      <xdr:spPr>
        <a:xfrm>
          <a:off x="9192260" y="9642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109808</xdr:rowOff>
    </xdr:from>
    <xdr:ext cx="469744" cy="259045"/>
    <xdr:sp macro="" textlink="">
      <xdr:nvSpPr>
        <xdr:cNvPr id="144" name="【体育館・プール】&#10;一人当たり面積該当値テキスト">
          <a:extLst>
            <a:ext uri="{FF2B5EF4-FFF2-40B4-BE49-F238E27FC236}">
              <a16:creationId xmlns:a16="http://schemas.microsoft.com/office/drawing/2014/main" id="{6420FC94-F5D4-4B77-A094-9E08428127C3}"/>
            </a:ext>
          </a:extLst>
        </xdr:cNvPr>
        <xdr:cNvSpPr txBox="1"/>
      </xdr:nvSpPr>
      <xdr:spPr>
        <a:xfrm>
          <a:off x="9258300" y="949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153797</xdr:rowOff>
    </xdr:from>
    <xdr:to>
      <xdr:col>50</xdr:col>
      <xdr:colOff>165100</xdr:colOff>
      <xdr:row>57</xdr:row>
      <xdr:rowOff>83947</xdr:rowOff>
    </xdr:to>
    <xdr:sp macro="" textlink="">
      <xdr:nvSpPr>
        <xdr:cNvPr id="145" name="楕円 144">
          <a:extLst>
            <a:ext uri="{FF2B5EF4-FFF2-40B4-BE49-F238E27FC236}">
              <a16:creationId xmlns:a16="http://schemas.microsoft.com/office/drawing/2014/main" id="{116D7671-D9E5-472E-824B-2630304756E8}"/>
            </a:ext>
          </a:extLst>
        </xdr:cNvPr>
        <xdr:cNvSpPr/>
      </xdr:nvSpPr>
      <xdr:spPr>
        <a:xfrm>
          <a:off x="8445500" y="9541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33147</xdr:rowOff>
    </xdr:from>
    <xdr:to>
      <xdr:col>55</xdr:col>
      <xdr:colOff>0</xdr:colOff>
      <xdr:row>57</xdr:row>
      <xdr:rowOff>137731</xdr:rowOff>
    </xdr:to>
    <xdr:cxnSp macro="">
      <xdr:nvCxnSpPr>
        <xdr:cNvPr id="146" name="直線コネクタ 145">
          <a:extLst>
            <a:ext uri="{FF2B5EF4-FFF2-40B4-BE49-F238E27FC236}">
              <a16:creationId xmlns:a16="http://schemas.microsoft.com/office/drawing/2014/main" id="{CDBC9EBE-B5B7-4E3C-9A2F-0E501935B3E4}"/>
            </a:ext>
          </a:extLst>
        </xdr:cNvPr>
        <xdr:cNvCxnSpPr/>
      </xdr:nvCxnSpPr>
      <xdr:spPr>
        <a:xfrm>
          <a:off x="8496300" y="9588627"/>
          <a:ext cx="7239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xdr:rowOff>
    </xdr:from>
    <xdr:to>
      <xdr:col>46</xdr:col>
      <xdr:colOff>38100</xdr:colOff>
      <xdr:row>57</xdr:row>
      <xdr:rowOff>107950</xdr:rowOff>
    </xdr:to>
    <xdr:sp macro="" textlink="">
      <xdr:nvSpPr>
        <xdr:cNvPr id="147" name="楕円 146">
          <a:extLst>
            <a:ext uri="{FF2B5EF4-FFF2-40B4-BE49-F238E27FC236}">
              <a16:creationId xmlns:a16="http://schemas.microsoft.com/office/drawing/2014/main" id="{92026B2C-EB4A-43F7-B170-EC4D53D69783}"/>
            </a:ext>
          </a:extLst>
        </xdr:cNvPr>
        <xdr:cNvSpPr/>
      </xdr:nvSpPr>
      <xdr:spPr>
        <a:xfrm>
          <a:off x="7670800" y="9561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33147</xdr:rowOff>
    </xdr:from>
    <xdr:to>
      <xdr:col>50</xdr:col>
      <xdr:colOff>114300</xdr:colOff>
      <xdr:row>57</xdr:row>
      <xdr:rowOff>57150</xdr:rowOff>
    </xdr:to>
    <xdr:cxnSp macro="">
      <xdr:nvCxnSpPr>
        <xdr:cNvPr id="148" name="直線コネクタ 147">
          <a:extLst>
            <a:ext uri="{FF2B5EF4-FFF2-40B4-BE49-F238E27FC236}">
              <a16:creationId xmlns:a16="http://schemas.microsoft.com/office/drawing/2014/main" id="{D4A55FC0-71DB-434E-8964-98D1DE9E6A63}"/>
            </a:ext>
          </a:extLst>
        </xdr:cNvPr>
        <xdr:cNvCxnSpPr/>
      </xdr:nvCxnSpPr>
      <xdr:spPr>
        <a:xfrm flipV="1">
          <a:off x="7713980" y="9588627"/>
          <a:ext cx="78232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30924</xdr:rowOff>
    </xdr:from>
    <xdr:to>
      <xdr:col>41</xdr:col>
      <xdr:colOff>101600</xdr:colOff>
      <xdr:row>57</xdr:row>
      <xdr:rowOff>132524</xdr:rowOff>
    </xdr:to>
    <xdr:sp macro="" textlink="">
      <xdr:nvSpPr>
        <xdr:cNvPr id="149" name="楕円 148">
          <a:extLst>
            <a:ext uri="{FF2B5EF4-FFF2-40B4-BE49-F238E27FC236}">
              <a16:creationId xmlns:a16="http://schemas.microsoft.com/office/drawing/2014/main" id="{A3EFEBEB-4194-4EFA-B6D9-1E2CE94D874A}"/>
            </a:ext>
          </a:extLst>
        </xdr:cNvPr>
        <xdr:cNvSpPr/>
      </xdr:nvSpPr>
      <xdr:spPr>
        <a:xfrm>
          <a:off x="6873240" y="95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57150</xdr:rowOff>
    </xdr:from>
    <xdr:to>
      <xdr:col>45</xdr:col>
      <xdr:colOff>177800</xdr:colOff>
      <xdr:row>57</xdr:row>
      <xdr:rowOff>81724</xdr:rowOff>
    </xdr:to>
    <xdr:cxnSp macro="">
      <xdr:nvCxnSpPr>
        <xdr:cNvPr id="150" name="直線コネクタ 149">
          <a:extLst>
            <a:ext uri="{FF2B5EF4-FFF2-40B4-BE49-F238E27FC236}">
              <a16:creationId xmlns:a16="http://schemas.microsoft.com/office/drawing/2014/main" id="{9B47C886-D9BE-4142-9045-578FB973F6F7}"/>
            </a:ext>
          </a:extLst>
        </xdr:cNvPr>
        <xdr:cNvCxnSpPr/>
      </xdr:nvCxnSpPr>
      <xdr:spPr>
        <a:xfrm flipV="1">
          <a:off x="6924040" y="9612630"/>
          <a:ext cx="78994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51498</xdr:rowOff>
    </xdr:from>
    <xdr:to>
      <xdr:col>36</xdr:col>
      <xdr:colOff>165100</xdr:colOff>
      <xdr:row>57</xdr:row>
      <xdr:rowOff>153098</xdr:rowOff>
    </xdr:to>
    <xdr:sp macro="" textlink="">
      <xdr:nvSpPr>
        <xdr:cNvPr id="151" name="楕円 150">
          <a:extLst>
            <a:ext uri="{FF2B5EF4-FFF2-40B4-BE49-F238E27FC236}">
              <a16:creationId xmlns:a16="http://schemas.microsoft.com/office/drawing/2014/main" id="{91C80734-DA14-4E45-91A9-3873213F030D}"/>
            </a:ext>
          </a:extLst>
        </xdr:cNvPr>
        <xdr:cNvSpPr/>
      </xdr:nvSpPr>
      <xdr:spPr>
        <a:xfrm>
          <a:off x="6098540" y="96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81724</xdr:rowOff>
    </xdr:from>
    <xdr:to>
      <xdr:col>41</xdr:col>
      <xdr:colOff>50800</xdr:colOff>
      <xdr:row>57</xdr:row>
      <xdr:rowOff>102298</xdr:rowOff>
    </xdr:to>
    <xdr:cxnSp macro="">
      <xdr:nvCxnSpPr>
        <xdr:cNvPr id="152" name="直線コネクタ 151">
          <a:extLst>
            <a:ext uri="{FF2B5EF4-FFF2-40B4-BE49-F238E27FC236}">
              <a16:creationId xmlns:a16="http://schemas.microsoft.com/office/drawing/2014/main" id="{9C7BC0F2-84E6-4E6B-929A-B25A5127587C}"/>
            </a:ext>
          </a:extLst>
        </xdr:cNvPr>
        <xdr:cNvCxnSpPr/>
      </xdr:nvCxnSpPr>
      <xdr:spPr>
        <a:xfrm flipV="1">
          <a:off x="6149340" y="9637204"/>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19AC7815-D2F6-4334-A7F0-9BCF9DD312FB}"/>
            </a:ext>
          </a:extLst>
        </xdr:cNvPr>
        <xdr:cNvSpPr txBox="1"/>
      </xdr:nvSpPr>
      <xdr:spPr>
        <a:xfrm>
          <a:off x="8271587" y="102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1F709637-8841-4829-9DAD-1FB4BDA218C7}"/>
            </a:ext>
          </a:extLst>
        </xdr:cNvPr>
        <xdr:cNvSpPr txBox="1"/>
      </xdr:nvSpPr>
      <xdr:spPr>
        <a:xfrm>
          <a:off x="7509587" y="102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DF1AFBE1-F653-4AF2-8E4B-8FAFA42BEFE1}"/>
            </a:ext>
          </a:extLst>
        </xdr:cNvPr>
        <xdr:cNvSpPr txBox="1"/>
      </xdr:nvSpPr>
      <xdr:spPr>
        <a:xfrm>
          <a:off x="6712027" y="102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FEF59A69-B803-4050-9CE2-4F90A2E2FA2B}"/>
            </a:ext>
          </a:extLst>
        </xdr:cNvPr>
        <xdr:cNvSpPr txBox="1"/>
      </xdr:nvSpPr>
      <xdr:spPr>
        <a:xfrm>
          <a:off x="5937327" y="1028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100474</xdr:rowOff>
    </xdr:from>
    <xdr:ext cx="469744" cy="259045"/>
    <xdr:sp macro="" textlink="">
      <xdr:nvSpPr>
        <xdr:cNvPr id="157" name="n_1mainValue【体育館・プール】&#10;一人当たり面積">
          <a:extLst>
            <a:ext uri="{FF2B5EF4-FFF2-40B4-BE49-F238E27FC236}">
              <a16:creationId xmlns:a16="http://schemas.microsoft.com/office/drawing/2014/main" id="{3D3D14D7-B952-4ECC-9688-870A5425B6BE}"/>
            </a:ext>
          </a:extLst>
        </xdr:cNvPr>
        <xdr:cNvSpPr txBox="1"/>
      </xdr:nvSpPr>
      <xdr:spPr>
        <a:xfrm>
          <a:off x="8271587" y="932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124477</xdr:rowOff>
    </xdr:from>
    <xdr:ext cx="469744" cy="259045"/>
    <xdr:sp macro="" textlink="">
      <xdr:nvSpPr>
        <xdr:cNvPr id="158" name="n_2mainValue【体育館・プール】&#10;一人当たり面積">
          <a:extLst>
            <a:ext uri="{FF2B5EF4-FFF2-40B4-BE49-F238E27FC236}">
              <a16:creationId xmlns:a16="http://schemas.microsoft.com/office/drawing/2014/main" id="{5ECBF065-9A23-4F9B-B186-F527B2A71029}"/>
            </a:ext>
          </a:extLst>
        </xdr:cNvPr>
        <xdr:cNvSpPr txBox="1"/>
      </xdr:nvSpPr>
      <xdr:spPr>
        <a:xfrm>
          <a:off x="750958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149051</xdr:rowOff>
    </xdr:from>
    <xdr:ext cx="469744" cy="259045"/>
    <xdr:sp macro="" textlink="">
      <xdr:nvSpPr>
        <xdr:cNvPr id="159" name="n_3mainValue【体育館・プール】&#10;一人当たり面積">
          <a:extLst>
            <a:ext uri="{FF2B5EF4-FFF2-40B4-BE49-F238E27FC236}">
              <a16:creationId xmlns:a16="http://schemas.microsoft.com/office/drawing/2014/main" id="{AC79E113-2247-4314-98F4-5A886CD78C37}"/>
            </a:ext>
          </a:extLst>
        </xdr:cNvPr>
        <xdr:cNvSpPr txBox="1"/>
      </xdr:nvSpPr>
      <xdr:spPr>
        <a:xfrm>
          <a:off x="6712027" y="93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169625</xdr:rowOff>
    </xdr:from>
    <xdr:ext cx="469744" cy="259045"/>
    <xdr:sp macro="" textlink="">
      <xdr:nvSpPr>
        <xdr:cNvPr id="160" name="n_4mainValue【体育館・プール】&#10;一人当たり面積">
          <a:extLst>
            <a:ext uri="{FF2B5EF4-FFF2-40B4-BE49-F238E27FC236}">
              <a16:creationId xmlns:a16="http://schemas.microsoft.com/office/drawing/2014/main" id="{5BA7E866-EB9D-447E-B2D3-C14435535CBE}"/>
            </a:ext>
          </a:extLst>
        </xdr:cNvPr>
        <xdr:cNvSpPr txBox="1"/>
      </xdr:nvSpPr>
      <xdr:spPr>
        <a:xfrm>
          <a:off x="5937327" y="938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581FEB9D-DDA5-4D76-BDFC-8B4293446C4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FF041AD8-4C5F-407B-8629-D4DFDAC957E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5603C779-5475-4474-A3BF-370BC9C48AC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E1F3DCDA-231B-4FE1-94F0-3E99FFC660F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B337BC41-18D8-4816-B5C7-14B3AEF28BA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BDB98186-F3F6-4B94-A0EC-07D22D9B3C5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CED4CFB3-284B-4A86-9480-EC852874571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C75E04E0-D744-418C-B160-A6BA47C49BF6}"/>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DA172003-E4EA-43A7-9CAC-55C820A6DCD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FE4798A4-4480-4F62-9548-18AB18A6C81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CC3A86AC-884D-461B-A46E-E75D8A2D3B1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8E191D61-92FF-4D46-AB60-B1E1DA8441A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6E3C3C23-261F-4D87-B3F0-DFC29999FFB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5BDA3314-2C5E-43FA-9883-DB0CF6DCF56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0EF5D578-A2E2-4523-89EF-CDB85FB4404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9E5DFB03-AF96-4471-B061-1FFE547058AB}"/>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9763C558-CCD6-4608-B9EB-9D6EC5CE214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029CBEEF-A6C6-488E-95FD-C0278204C4C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796CBD4F-76A2-4DF3-9EBA-23A6F4C5CB5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74327CD2-BBC7-4F82-B902-31EBA3C0A6A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624C79BA-5B65-4C7F-BA14-EC5561ECF63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BD3E86C9-9959-41B3-B868-F3DA0FBF5C1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BA90391D-AAFF-42AB-853F-A9C30E90C65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32AF8546-0329-4244-8FCC-5B665F6E231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E1C86ACE-1313-49B7-9DD6-EF004FDFEB6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0D50324E-25FC-448B-83BC-EC6397D9D52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37399898-EE14-4E45-A5CD-51FB8001C48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8921073D-356C-4880-95C0-F7EE8D3CD32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ECE073EB-658A-49E5-8B1A-A8D6868D176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8DD7D776-5969-4A80-B7FF-5B47D4664E4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BC4AFD53-7B35-489E-A18E-7140B7FDE8F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61521EDA-5FB0-49DC-9D99-254537A6368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128D594A-8CB2-462F-8BB8-1AB02DB9913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201A2194-96EA-44E7-BDC9-EB89EB2B0D0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05A72100-12B8-4CFA-A8AC-EE47585DC16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50111B6C-2A3D-4E6C-B108-97D90246C61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1F2019E9-B3AC-4350-A490-6E48FD7B6E6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5E6B1922-26A6-44FA-99FA-C1EE81D7076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21B86573-DF4A-4CB8-B6A8-CF2BFBB70AD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0210992B-7DD7-4194-8105-272EF22B0CC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a:extLst>
            <a:ext uri="{FF2B5EF4-FFF2-40B4-BE49-F238E27FC236}">
              <a16:creationId xmlns:a16="http://schemas.microsoft.com/office/drawing/2014/main" id="{ADF78704-B8F9-4BF9-933C-588E9816FD8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a:extLst>
            <a:ext uri="{FF2B5EF4-FFF2-40B4-BE49-F238E27FC236}">
              <a16:creationId xmlns:a16="http://schemas.microsoft.com/office/drawing/2014/main" id="{2049B980-2D11-4598-8C30-F83142DE47E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a:extLst>
            <a:ext uri="{FF2B5EF4-FFF2-40B4-BE49-F238E27FC236}">
              <a16:creationId xmlns:a16="http://schemas.microsoft.com/office/drawing/2014/main" id="{BD582764-0EBF-48A1-9B20-72DA3243BD7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a:extLst>
            <a:ext uri="{FF2B5EF4-FFF2-40B4-BE49-F238E27FC236}">
              <a16:creationId xmlns:a16="http://schemas.microsoft.com/office/drawing/2014/main" id="{3E1C8F12-F1F5-4B3E-AFCC-483C3343F96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a:extLst>
            <a:ext uri="{FF2B5EF4-FFF2-40B4-BE49-F238E27FC236}">
              <a16:creationId xmlns:a16="http://schemas.microsoft.com/office/drawing/2014/main" id="{9A157631-6810-4725-A9EF-408204476F5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a:extLst>
            <a:ext uri="{FF2B5EF4-FFF2-40B4-BE49-F238E27FC236}">
              <a16:creationId xmlns:a16="http://schemas.microsoft.com/office/drawing/2014/main" id="{2A6A2363-2B16-4297-BB72-D2CD48B657D5}"/>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a:extLst>
            <a:ext uri="{FF2B5EF4-FFF2-40B4-BE49-F238E27FC236}">
              <a16:creationId xmlns:a16="http://schemas.microsoft.com/office/drawing/2014/main" id="{A9A53ECC-B6C1-4802-98B2-EA8C980A5B5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a:extLst>
            <a:ext uri="{FF2B5EF4-FFF2-40B4-BE49-F238E27FC236}">
              <a16:creationId xmlns:a16="http://schemas.microsoft.com/office/drawing/2014/main" id="{A17F08AF-6A4A-4F1B-9D12-A66D14A21F99}"/>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a:extLst>
            <a:ext uri="{FF2B5EF4-FFF2-40B4-BE49-F238E27FC236}">
              <a16:creationId xmlns:a16="http://schemas.microsoft.com/office/drawing/2014/main" id="{DE6C4DF8-BAA1-4DD1-9504-B15EB4D4D87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a:extLst>
            <a:ext uri="{FF2B5EF4-FFF2-40B4-BE49-F238E27FC236}">
              <a16:creationId xmlns:a16="http://schemas.microsoft.com/office/drawing/2014/main" id="{41463048-F3BF-43DD-A0B7-3B5EED7D859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a:extLst>
            <a:ext uri="{FF2B5EF4-FFF2-40B4-BE49-F238E27FC236}">
              <a16:creationId xmlns:a16="http://schemas.microsoft.com/office/drawing/2014/main" id="{94D4023C-A501-49A3-8B26-2D6DAF8C230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a:extLst>
            <a:ext uri="{FF2B5EF4-FFF2-40B4-BE49-F238E27FC236}">
              <a16:creationId xmlns:a16="http://schemas.microsoft.com/office/drawing/2014/main" id="{E3FCC3A3-6D2D-454E-BFA1-4860B145A92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a:extLst>
            <a:ext uri="{FF2B5EF4-FFF2-40B4-BE49-F238E27FC236}">
              <a16:creationId xmlns:a16="http://schemas.microsoft.com/office/drawing/2014/main" id="{652930DE-69AC-4E64-A032-E11512949E8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a:extLst>
            <a:ext uri="{FF2B5EF4-FFF2-40B4-BE49-F238E27FC236}">
              <a16:creationId xmlns:a16="http://schemas.microsoft.com/office/drawing/2014/main" id="{1A80B643-0AA4-434D-B7F8-11BDE12FB5A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a:extLst>
            <a:ext uri="{FF2B5EF4-FFF2-40B4-BE49-F238E27FC236}">
              <a16:creationId xmlns:a16="http://schemas.microsoft.com/office/drawing/2014/main" id="{82DBD5BB-754E-4BAB-B7FF-52C03FD0A17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a:extLst>
            <a:ext uri="{FF2B5EF4-FFF2-40B4-BE49-F238E27FC236}">
              <a16:creationId xmlns:a16="http://schemas.microsoft.com/office/drawing/2014/main" id="{899BB1E6-BB27-42A3-B106-67091D3D43E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F3F07DA6-FC68-4879-A461-A367B9DD77D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218" name="直線コネクタ 217">
          <a:extLst>
            <a:ext uri="{FF2B5EF4-FFF2-40B4-BE49-F238E27FC236}">
              <a16:creationId xmlns:a16="http://schemas.microsoft.com/office/drawing/2014/main" id="{2C022856-7FA8-40F0-B919-13DF2E5A293E}"/>
            </a:ext>
          </a:extLst>
        </xdr:cNvPr>
        <xdr:cNvCxnSpPr/>
      </xdr:nvCxnSpPr>
      <xdr:spPr>
        <a:xfrm flipV="1">
          <a:off x="14375764" y="574820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219" name="【一般廃棄物処理施設】&#10;有形固定資産減価償却率最小値テキスト">
          <a:extLst>
            <a:ext uri="{FF2B5EF4-FFF2-40B4-BE49-F238E27FC236}">
              <a16:creationId xmlns:a16="http://schemas.microsoft.com/office/drawing/2014/main" id="{BAE6A2D2-6203-403F-BFE7-ABE5A217E3B7}"/>
            </a:ext>
          </a:extLst>
        </xdr:cNvPr>
        <xdr:cNvSpPr txBox="1"/>
      </xdr:nvSpPr>
      <xdr:spPr>
        <a:xfrm>
          <a:off x="144145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220" name="直線コネクタ 219">
          <a:extLst>
            <a:ext uri="{FF2B5EF4-FFF2-40B4-BE49-F238E27FC236}">
              <a16:creationId xmlns:a16="http://schemas.microsoft.com/office/drawing/2014/main" id="{1489904B-E705-456F-803B-B07ACA08F650}"/>
            </a:ext>
          </a:extLst>
        </xdr:cNvPr>
        <xdr:cNvCxnSpPr/>
      </xdr:nvCxnSpPr>
      <xdr:spPr>
        <a:xfrm>
          <a:off x="1428750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69D3E6FA-B15A-48C1-ABDF-41F18685CFD8}"/>
            </a:ext>
          </a:extLst>
        </xdr:cNvPr>
        <xdr:cNvSpPr txBox="1"/>
      </xdr:nvSpPr>
      <xdr:spPr>
        <a:xfrm>
          <a:off x="14414500" y="553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222" name="直線コネクタ 221">
          <a:extLst>
            <a:ext uri="{FF2B5EF4-FFF2-40B4-BE49-F238E27FC236}">
              <a16:creationId xmlns:a16="http://schemas.microsoft.com/office/drawing/2014/main" id="{CFB41F3D-D4A7-410D-8FEE-DF25240C1CD5}"/>
            </a:ext>
          </a:extLst>
        </xdr:cNvPr>
        <xdr:cNvCxnSpPr/>
      </xdr:nvCxnSpPr>
      <xdr:spPr>
        <a:xfrm>
          <a:off x="1428750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DAC03A60-BFBA-4354-82A4-FD33CA44F0A1}"/>
            </a:ext>
          </a:extLst>
        </xdr:cNvPr>
        <xdr:cNvSpPr txBox="1"/>
      </xdr:nvSpPr>
      <xdr:spPr>
        <a:xfrm>
          <a:off x="144145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224" name="フローチャート: 判断 223">
          <a:extLst>
            <a:ext uri="{FF2B5EF4-FFF2-40B4-BE49-F238E27FC236}">
              <a16:creationId xmlns:a16="http://schemas.microsoft.com/office/drawing/2014/main" id="{9550C828-2416-4721-9C24-1555D6072A37}"/>
            </a:ext>
          </a:extLst>
        </xdr:cNvPr>
        <xdr:cNvSpPr/>
      </xdr:nvSpPr>
      <xdr:spPr>
        <a:xfrm>
          <a:off x="14325600" y="6441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225" name="フローチャート: 判断 224">
          <a:extLst>
            <a:ext uri="{FF2B5EF4-FFF2-40B4-BE49-F238E27FC236}">
              <a16:creationId xmlns:a16="http://schemas.microsoft.com/office/drawing/2014/main" id="{FF5A8C3B-811F-41E0-AFFE-9B666E1672EC}"/>
            </a:ext>
          </a:extLst>
        </xdr:cNvPr>
        <xdr:cNvSpPr/>
      </xdr:nvSpPr>
      <xdr:spPr>
        <a:xfrm>
          <a:off x="13578840" y="6454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226" name="フローチャート: 判断 225">
          <a:extLst>
            <a:ext uri="{FF2B5EF4-FFF2-40B4-BE49-F238E27FC236}">
              <a16:creationId xmlns:a16="http://schemas.microsoft.com/office/drawing/2014/main" id="{BF668975-B7AA-466E-AF66-073D06F673B1}"/>
            </a:ext>
          </a:extLst>
        </xdr:cNvPr>
        <xdr:cNvSpPr/>
      </xdr:nvSpPr>
      <xdr:spPr>
        <a:xfrm>
          <a:off x="12804140" y="63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227" name="フローチャート: 判断 226">
          <a:extLst>
            <a:ext uri="{FF2B5EF4-FFF2-40B4-BE49-F238E27FC236}">
              <a16:creationId xmlns:a16="http://schemas.microsoft.com/office/drawing/2014/main" id="{9AAFF2F7-7C15-4BD0-9DC0-D6D043355D93}"/>
            </a:ext>
          </a:extLst>
        </xdr:cNvPr>
        <xdr:cNvSpPr/>
      </xdr:nvSpPr>
      <xdr:spPr>
        <a:xfrm>
          <a:off x="1202944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228" name="フローチャート: 判断 227">
          <a:extLst>
            <a:ext uri="{FF2B5EF4-FFF2-40B4-BE49-F238E27FC236}">
              <a16:creationId xmlns:a16="http://schemas.microsoft.com/office/drawing/2014/main" id="{7680FC49-D80E-40D5-94C8-8955C4C173D8}"/>
            </a:ext>
          </a:extLst>
        </xdr:cNvPr>
        <xdr:cNvSpPr/>
      </xdr:nvSpPr>
      <xdr:spPr>
        <a:xfrm>
          <a:off x="1123188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38B1EE24-60C6-4EB2-999A-D9CAF82729C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A539E9E1-D1AC-426E-B6BC-7A19EC1BD05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CE4E002B-A6DE-475D-A8D4-9ABEB878F20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E436EBFE-7E2C-40B9-A7F0-F97C9D4D383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30289D53-700E-4D95-94E3-6E66712B56C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234" name="楕円 233">
          <a:extLst>
            <a:ext uri="{FF2B5EF4-FFF2-40B4-BE49-F238E27FC236}">
              <a16:creationId xmlns:a16="http://schemas.microsoft.com/office/drawing/2014/main" id="{7196717E-EB54-4580-8188-0980D4E9589B}"/>
            </a:ext>
          </a:extLst>
        </xdr:cNvPr>
        <xdr:cNvSpPr/>
      </xdr:nvSpPr>
      <xdr:spPr>
        <a:xfrm>
          <a:off x="14325600" y="65361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019E3FEF-20DA-417E-A4CC-134C41A9AC4D}"/>
            </a:ext>
          </a:extLst>
        </xdr:cNvPr>
        <xdr:cNvSpPr txBox="1"/>
      </xdr:nvSpPr>
      <xdr:spPr>
        <a:xfrm>
          <a:off x="14414500" y="651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236" name="楕円 235">
          <a:extLst>
            <a:ext uri="{FF2B5EF4-FFF2-40B4-BE49-F238E27FC236}">
              <a16:creationId xmlns:a16="http://schemas.microsoft.com/office/drawing/2014/main" id="{7CF4912C-A8FB-47D8-BD38-4BC70B64C5A5}"/>
            </a:ext>
          </a:extLst>
        </xdr:cNvPr>
        <xdr:cNvSpPr/>
      </xdr:nvSpPr>
      <xdr:spPr>
        <a:xfrm>
          <a:off x="135788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45176</xdr:rowOff>
    </xdr:from>
    <xdr:to>
      <xdr:col>85</xdr:col>
      <xdr:colOff>127000</xdr:colOff>
      <xdr:row>39</xdr:row>
      <xdr:rowOff>51707</xdr:rowOff>
    </xdr:to>
    <xdr:cxnSp macro="">
      <xdr:nvCxnSpPr>
        <xdr:cNvPr id="237" name="直線コネクタ 236">
          <a:extLst>
            <a:ext uri="{FF2B5EF4-FFF2-40B4-BE49-F238E27FC236}">
              <a16:creationId xmlns:a16="http://schemas.microsoft.com/office/drawing/2014/main" id="{2F0F2515-1C8D-4724-9526-4061B04F6BDD}"/>
            </a:ext>
          </a:extLst>
        </xdr:cNvPr>
        <xdr:cNvCxnSpPr/>
      </xdr:nvCxnSpPr>
      <xdr:spPr>
        <a:xfrm flipV="1">
          <a:off x="13629640" y="6583136"/>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238" name="楕円 237">
          <a:extLst>
            <a:ext uri="{FF2B5EF4-FFF2-40B4-BE49-F238E27FC236}">
              <a16:creationId xmlns:a16="http://schemas.microsoft.com/office/drawing/2014/main" id="{009C9371-2032-4C39-A842-E6760DDF65D1}"/>
            </a:ext>
          </a:extLst>
        </xdr:cNvPr>
        <xdr:cNvSpPr/>
      </xdr:nvSpPr>
      <xdr:spPr>
        <a:xfrm>
          <a:off x="12804140" y="650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51707</xdr:rowOff>
    </xdr:to>
    <xdr:cxnSp macro="">
      <xdr:nvCxnSpPr>
        <xdr:cNvPr id="239" name="直線コネクタ 238">
          <a:extLst>
            <a:ext uri="{FF2B5EF4-FFF2-40B4-BE49-F238E27FC236}">
              <a16:creationId xmlns:a16="http://schemas.microsoft.com/office/drawing/2014/main" id="{42573CBE-5EBE-4E87-9C01-3499606EA3EA}"/>
            </a:ext>
          </a:extLst>
        </xdr:cNvPr>
        <xdr:cNvCxnSpPr/>
      </xdr:nvCxnSpPr>
      <xdr:spPr>
        <a:xfrm>
          <a:off x="12854940" y="655374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240" name="楕円 239">
          <a:extLst>
            <a:ext uri="{FF2B5EF4-FFF2-40B4-BE49-F238E27FC236}">
              <a16:creationId xmlns:a16="http://schemas.microsoft.com/office/drawing/2014/main" id="{E1A2EBA2-C835-4AB0-BE3C-ECC5A6B681EA}"/>
            </a:ext>
          </a:extLst>
        </xdr:cNvPr>
        <xdr:cNvSpPr/>
      </xdr:nvSpPr>
      <xdr:spPr>
        <a:xfrm>
          <a:off x="1202944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15784</xdr:rowOff>
    </xdr:to>
    <xdr:cxnSp macro="">
      <xdr:nvCxnSpPr>
        <xdr:cNvPr id="241" name="直線コネクタ 240">
          <a:extLst>
            <a:ext uri="{FF2B5EF4-FFF2-40B4-BE49-F238E27FC236}">
              <a16:creationId xmlns:a16="http://schemas.microsoft.com/office/drawing/2014/main" id="{E9D2EACC-2A78-43E7-9FB0-BD0660740946}"/>
            </a:ext>
          </a:extLst>
        </xdr:cNvPr>
        <xdr:cNvCxnSpPr/>
      </xdr:nvCxnSpPr>
      <xdr:spPr>
        <a:xfrm>
          <a:off x="12072620" y="6503670"/>
          <a:ext cx="7823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43362</xdr:rowOff>
    </xdr:from>
    <xdr:to>
      <xdr:col>67</xdr:col>
      <xdr:colOff>101600</xdr:colOff>
      <xdr:row>38</xdr:row>
      <xdr:rowOff>144962</xdr:rowOff>
    </xdr:to>
    <xdr:sp macro="" textlink="">
      <xdr:nvSpPr>
        <xdr:cNvPr id="242" name="楕円 241">
          <a:extLst>
            <a:ext uri="{FF2B5EF4-FFF2-40B4-BE49-F238E27FC236}">
              <a16:creationId xmlns:a16="http://schemas.microsoft.com/office/drawing/2014/main" id="{14250831-5409-46A8-8CED-6D373996A530}"/>
            </a:ext>
          </a:extLst>
        </xdr:cNvPr>
        <xdr:cNvSpPr/>
      </xdr:nvSpPr>
      <xdr:spPr>
        <a:xfrm>
          <a:off x="11231880" y="64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94162</xdr:rowOff>
    </xdr:from>
    <xdr:to>
      <xdr:col>71</xdr:col>
      <xdr:colOff>177800</xdr:colOff>
      <xdr:row>38</xdr:row>
      <xdr:rowOff>133350</xdr:rowOff>
    </xdr:to>
    <xdr:cxnSp macro="">
      <xdr:nvCxnSpPr>
        <xdr:cNvPr id="243" name="直線コネクタ 242">
          <a:extLst>
            <a:ext uri="{FF2B5EF4-FFF2-40B4-BE49-F238E27FC236}">
              <a16:creationId xmlns:a16="http://schemas.microsoft.com/office/drawing/2014/main" id="{74A82A65-A363-428D-AD5A-809CCBA55103}"/>
            </a:ext>
          </a:extLst>
        </xdr:cNvPr>
        <xdr:cNvCxnSpPr/>
      </xdr:nvCxnSpPr>
      <xdr:spPr>
        <a:xfrm>
          <a:off x="11282680" y="6464482"/>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50E6DE7B-F071-47E0-917B-5DAB3C165408}"/>
            </a:ext>
          </a:extLst>
        </xdr:cNvPr>
        <xdr:cNvSpPr txBox="1"/>
      </xdr:nvSpPr>
      <xdr:spPr>
        <a:xfrm>
          <a:off x="13437244"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7DFD6F99-2D61-44F1-9EAE-D68A45816F2A}"/>
            </a:ext>
          </a:extLst>
        </xdr:cNvPr>
        <xdr:cNvSpPr txBox="1"/>
      </xdr:nvSpPr>
      <xdr:spPr>
        <a:xfrm>
          <a:off x="126752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90F1F0E8-96A4-45BB-B9D0-04EFE4F3207D}"/>
            </a:ext>
          </a:extLst>
        </xdr:cNvPr>
        <xdr:cNvSpPr txBox="1"/>
      </xdr:nvSpPr>
      <xdr:spPr>
        <a:xfrm>
          <a:off x="119005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40A5D8B5-1675-47F2-8DCE-B11DA4D18784}"/>
            </a:ext>
          </a:extLst>
        </xdr:cNvPr>
        <xdr:cNvSpPr txBox="1"/>
      </xdr:nvSpPr>
      <xdr:spPr>
        <a:xfrm>
          <a:off x="1110298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4E9F45B1-F003-425F-908B-D3E57914D5B1}"/>
            </a:ext>
          </a:extLst>
        </xdr:cNvPr>
        <xdr:cNvSpPr txBox="1"/>
      </xdr:nvSpPr>
      <xdr:spPr>
        <a:xfrm>
          <a:off x="13437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728516A8-E3A6-4643-ADB1-E1FE9652CAFB}"/>
            </a:ext>
          </a:extLst>
        </xdr:cNvPr>
        <xdr:cNvSpPr txBox="1"/>
      </xdr:nvSpPr>
      <xdr:spPr>
        <a:xfrm>
          <a:off x="126752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4B20D9BE-9425-4777-9672-0E44915193CF}"/>
            </a:ext>
          </a:extLst>
        </xdr:cNvPr>
        <xdr:cNvSpPr txBox="1"/>
      </xdr:nvSpPr>
      <xdr:spPr>
        <a:xfrm>
          <a:off x="119005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136089</xdr:rowOff>
    </xdr:from>
    <xdr:ext cx="405111" cy="259045"/>
    <xdr:sp macro="" textlink="">
      <xdr:nvSpPr>
        <xdr:cNvPr id="251" name="n_4mainValue【一般廃棄物処理施設】&#10;有形固定資産減価償却率">
          <a:extLst>
            <a:ext uri="{FF2B5EF4-FFF2-40B4-BE49-F238E27FC236}">
              <a16:creationId xmlns:a16="http://schemas.microsoft.com/office/drawing/2014/main" id="{B081C630-DAEE-409C-8A41-D45C4793EA01}"/>
            </a:ext>
          </a:extLst>
        </xdr:cNvPr>
        <xdr:cNvSpPr txBox="1"/>
      </xdr:nvSpPr>
      <xdr:spPr>
        <a:xfrm>
          <a:off x="1110298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B7EE0E1-788F-4C27-B3FA-2C90FB3688E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2311E141-98F6-4AC2-9433-B3062C3E61E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05D9B5E8-57DB-4F1B-A329-066324A2B9C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60D155D3-F799-45BB-98AD-70171FAE133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8DF88CC7-1CB8-408A-9E9A-AC605DA452D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8F432248-3153-4E40-B273-09DE2F73117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747DDC15-ECCB-41DC-855F-6F673AFBCBF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F3BE3653-95D8-4DEE-BBA7-7E973F9605D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B5332429-43E7-43AF-8B15-703E9769CD9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11E8C1A9-A8AD-4389-9566-CF24D018F8F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a:extLst>
            <a:ext uri="{FF2B5EF4-FFF2-40B4-BE49-F238E27FC236}">
              <a16:creationId xmlns:a16="http://schemas.microsoft.com/office/drawing/2014/main" id="{9BE19A73-8975-43BE-9BFE-BBC334AE445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a:extLst>
            <a:ext uri="{FF2B5EF4-FFF2-40B4-BE49-F238E27FC236}">
              <a16:creationId xmlns:a16="http://schemas.microsoft.com/office/drawing/2014/main" id="{D146C4AF-D59A-4B27-8465-342267A0818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a:extLst>
            <a:ext uri="{FF2B5EF4-FFF2-40B4-BE49-F238E27FC236}">
              <a16:creationId xmlns:a16="http://schemas.microsoft.com/office/drawing/2014/main" id="{6BBEA4B6-F4A8-41C1-9972-7E7E89CEBFC6}"/>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5" name="テキスト ボックス 264">
          <a:extLst>
            <a:ext uri="{FF2B5EF4-FFF2-40B4-BE49-F238E27FC236}">
              <a16:creationId xmlns:a16="http://schemas.microsoft.com/office/drawing/2014/main" id="{A9B9C169-C645-4CE0-820C-676C941F4D2D}"/>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a:extLst>
            <a:ext uri="{FF2B5EF4-FFF2-40B4-BE49-F238E27FC236}">
              <a16:creationId xmlns:a16="http://schemas.microsoft.com/office/drawing/2014/main" id="{EFAB21DC-0E29-456B-B2BB-7B743C3F49ED}"/>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a:extLst>
            <a:ext uri="{FF2B5EF4-FFF2-40B4-BE49-F238E27FC236}">
              <a16:creationId xmlns:a16="http://schemas.microsoft.com/office/drawing/2014/main" id="{2FEF0E27-F656-4C92-958D-8D980FACE3AD}"/>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a:extLst>
            <a:ext uri="{FF2B5EF4-FFF2-40B4-BE49-F238E27FC236}">
              <a16:creationId xmlns:a16="http://schemas.microsoft.com/office/drawing/2014/main" id="{5509BFC0-DC4F-4AC4-B221-F19B74B9D5D6}"/>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a:extLst>
            <a:ext uri="{FF2B5EF4-FFF2-40B4-BE49-F238E27FC236}">
              <a16:creationId xmlns:a16="http://schemas.microsoft.com/office/drawing/2014/main" id="{69514265-A1EE-4366-85CD-A6C728903E6D}"/>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a:extLst>
            <a:ext uri="{FF2B5EF4-FFF2-40B4-BE49-F238E27FC236}">
              <a16:creationId xmlns:a16="http://schemas.microsoft.com/office/drawing/2014/main" id="{7092917F-CAA4-4F36-808C-AF78765508BA}"/>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1" name="テキスト ボックス 270">
          <a:extLst>
            <a:ext uri="{FF2B5EF4-FFF2-40B4-BE49-F238E27FC236}">
              <a16:creationId xmlns:a16="http://schemas.microsoft.com/office/drawing/2014/main" id="{F3BDB0AC-69CA-4FCD-B7F2-CB3746AC5AA3}"/>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25A5E464-5E1C-484E-9E15-3745BB141F7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0C93E657-75D8-4897-86BC-A9D2664DD9A3}"/>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252997B4-5AD7-439F-856D-5B6FD362FF0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275" name="直線コネクタ 274">
          <a:extLst>
            <a:ext uri="{FF2B5EF4-FFF2-40B4-BE49-F238E27FC236}">
              <a16:creationId xmlns:a16="http://schemas.microsoft.com/office/drawing/2014/main" id="{33F456EA-089C-4050-9A02-02DBD52C61E3}"/>
            </a:ext>
          </a:extLst>
        </xdr:cNvPr>
        <xdr:cNvCxnSpPr/>
      </xdr:nvCxnSpPr>
      <xdr:spPr>
        <a:xfrm flipV="1">
          <a:off x="19509104" y="5640794"/>
          <a:ext cx="0" cy="143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59140AAC-31F4-484A-A13B-76FE7FA3272E}"/>
            </a:ext>
          </a:extLst>
        </xdr:cNvPr>
        <xdr:cNvSpPr txBox="1"/>
      </xdr:nvSpPr>
      <xdr:spPr>
        <a:xfrm>
          <a:off x="19547840" y="70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277" name="直線コネクタ 276">
          <a:extLst>
            <a:ext uri="{FF2B5EF4-FFF2-40B4-BE49-F238E27FC236}">
              <a16:creationId xmlns:a16="http://schemas.microsoft.com/office/drawing/2014/main" id="{704052EC-C69F-4566-A5F9-D2C0A39A1FEA}"/>
            </a:ext>
          </a:extLst>
        </xdr:cNvPr>
        <xdr:cNvCxnSpPr/>
      </xdr:nvCxnSpPr>
      <xdr:spPr>
        <a:xfrm>
          <a:off x="19443700" y="7073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278" name="【一般廃棄物処理施設】&#10;一人当たり有形固定資産（償却資産）額最大値テキスト">
          <a:extLst>
            <a:ext uri="{FF2B5EF4-FFF2-40B4-BE49-F238E27FC236}">
              <a16:creationId xmlns:a16="http://schemas.microsoft.com/office/drawing/2014/main" id="{898E4CAD-81C9-418B-B4A6-94686A2964A0}"/>
            </a:ext>
          </a:extLst>
        </xdr:cNvPr>
        <xdr:cNvSpPr txBox="1"/>
      </xdr:nvSpPr>
      <xdr:spPr>
        <a:xfrm>
          <a:off x="19547840" y="54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279" name="直線コネクタ 278">
          <a:extLst>
            <a:ext uri="{FF2B5EF4-FFF2-40B4-BE49-F238E27FC236}">
              <a16:creationId xmlns:a16="http://schemas.microsoft.com/office/drawing/2014/main" id="{C9C8C2B6-EA0E-4045-ACD3-8BBB90DEBFED}"/>
            </a:ext>
          </a:extLst>
        </xdr:cNvPr>
        <xdr:cNvCxnSpPr/>
      </xdr:nvCxnSpPr>
      <xdr:spPr>
        <a:xfrm>
          <a:off x="19443700" y="5640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9FE871F6-3024-4BF7-BD09-BB722CC4224A}"/>
            </a:ext>
          </a:extLst>
        </xdr:cNvPr>
        <xdr:cNvSpPr txBox="1"/>
      </xdr:nvSpPr>
      <xdr:spPr>
        <a:xfrm>
          <a:off x="19547840" y="654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281" name="フローチャート: 判断 280">
          <a:extLst>
            <a:ext uri="{FF2B5EF4-FFF2-40B4-BE49-F238E27FC236}">
              <a16:creationId xmlns:a16="http://schemas.microsoft.com/office/drawing/2014/main" id="{DDC1CF06-02F0-4D19-AE9B-DB01E00F15FB}"/>
            </a:ext>
          </a:extLst>
        </xdr:cNvPr>
        <xdr:cNvSpPr/>
      </xdr:nvSpPr>
      <xdr:spPr>
        <a:xfrm>
          <a:off x="19458940" y="668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282" name="フローチャート: 判断 281">
          <a:extLst>
            <a:ext uri="{FF2B5EF4-FFF2-40B4-BE49-F238E27FC236}">
              <a16:creationId xmlns:a16="http://schemas.microsoft.com/office/drawing/2014/main" id="{9FFF5952-24DB-43BD-B292-E88DCAB402CA}"/>
            </a:ext>
          </a:extLst>
        </xdr:cNvPr>
        <xdr:cNvSpPr/>
      </xdr:nvSpPr>
      <xdr:spPr>
        <a:xfrm>
          <a:off x="18735040" y="6692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283" name="フローチャート: 判断 282">
          <a:extLst>
            <a:ext uri="{FF2B5EF4-FFF2-40B4-BE49-F238E27FC236}">
              <a16:creationId xmlns:a16="http://schemas.microsoft.com/office/drawing/2014/main" id="{31726F32-BCBC-4848-8C0B-A365BAC9C114}"/>
            </a:ext>
          </a:extLst>
        </xdr:cNvPr>
        <xdr:cNvSpPr/>
      </xdr:nvSpPr>
      <xdr:spPr>
        <a:xfrm>
          <a:off x="17937480" y="671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284" name="フローチャート: 判断 283">
          <a:extLst>
            <a:ext uri="{FF2B5EF4-FFF2-40B4-BE49-F238E27FC236}">
              <a16:creationId xmlns:a16="http://schemas.microsoft.com/office/drawing/2014/main" id="{8D414F14-4F21-4256-BB23-AA6482B7AA8C}"/>
            </a:ext>
          </a:extLst>
        </xdr:cNvPr>
        <xdr:cNvSpPr/>
      </xdr:nvSpPr>
      <xdr:spPr>
        <a:xfrm>
          <a:off x="17162780" y="67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285" name="フローチャート: 判断 284">
          <a:extLst>
            <a:ext uri="{FF2B5EF4-FFF2-40B4-BE49-F238E27FC236}">
              <a16:creationId xmlns:a16="http://schemas.microsoft.com/office/drawing/2014/main" id="{24395278-80E0-4A9B-AF51-0B15533BBFB9}"/>
            </a:ext>
          </a:extLst>
        </xdr:cNvPr>
        <xdr:cNvSpPr/>
      </xdr:nvSpPr>
      <xdr:spPr>
        <a:xfrm>
          <a:off x="16388080" y="6757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F765644B-98C9-46DC-B0F8-60938270642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ECD2D3EC-820E-418C-93AB-98F4CF4D8B7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8C336DEC-6D11-4A3B-93EE-5080B7DBEBF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B2FAFFE5-B299-4DD9-ACCF-9859ECC520B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4E2F1671-3820-4FFE-B8B2-30D7155873F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145790</xdr:rowOff>
    </xdr:from>
    <xdr:to>
      <xdr:col>116</xdr:col>
      <xdr:colOff>114300</xdr:colOff>
      <xdr:row>41</xdr:row>
      <xdr:rowOff>75940</xdr:rowOff>
    </xdr:to>
    <xdr:sp macro="" textlink="">
      <xdr:nvSpPr>
        <xdr:cNvPr id="291" name="楕円 290">
          <a:extLst>
            <a:ext uri="{FF2B5EF4-FFF2-40B4-BE49-F238E27FC236}">
              <a16:creationId xmlns:a16="http://schemas.microsoft.com/office/drawing/2014/main" id="{87058067-1DA6-4172-9038-4F1386BDDB78}"/>
            </a:ext>
          </a:extLst>
        </xdr:cNvPr>
        <xdr:cNvSpPr/>
      </xdr:nvSpPr>
      <xdr:spPr>
        <a:xfrm>
          <a:off x="19458940" y="685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124217</xdr:rowOff>
    </xdr:from>
    <xdr:ext cx="534377" cy="259045"/>
    <xdr:sp macro="" textlink="">
      <xdr:nvSpPr>
        <xdr:cNvPr id="292" name="【一般廃棄物処理施設】&#10;一人当たり有形固定資産（償却資産）額該当値テキスト">
          <a:extLst>
            <a:ext uri="{FF2B5EF4-FFF2-40B4-BE49-F238E27FC236}">
              <a16:creationId xmlns:a16="http://schemas.microsoft.com/office/drawing/2014/main" id="{EBE68710-DCC4-4332-95E8-03B119AA5DCF}"/>
            </a:ext>
          </a:extLst>
        </xdr:cNvPr>
        <xdr:cNvSpPr txBox="1"/>
      </xdr:nvSpPr>
      <xdr:spPr>
        <a:xfrm>
          <a:off x="19547840" y="68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129918</xdr:rowOff>
    </xdr:from>
    <xdr:to>
      <xdr:col>112</xdr:col>
      <xdr:colOff>38100</xdr:colOff>
      <xdr:row>41</xdr:row>
      <xdr:rowOff>60068</xdr:rowOff>
    </xdr:to>
    <xdr:sp macro="" textlink="">
      <xdr:nvSpPr>
        <xdr:cNvPr id="293" name="楕円 292">
          <a:extLst>
            <a:ext uri="{FF2B5EF4-FFF2-40B4-BE49-F238E27FC236}">
              <a16:creationId xmlns:a16="http://schemas.microsoft.com/office/drawing/2014/main" id="{CEB7FDB5-3957-465B-A0F8-52DD8C5306BE}"/>
            </a:ext>
          </a:extLst>
        </xdr:cNvPr>
        <xdr:cNvSpPr/>
      </xdr:nvSpPr>
      <xdr:spPr>
        <a:xfrm>
          <a:off x="18735040" y="6835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9268</xdr:rowOff>
    </xdr:from>
    <xdr:to>
      <xdr:col>116</xdr:col>
      <xdr:colOff>63500</xdr:colOff>
      <xdr:row>41</xdr:row>
      <xdr:rowOff>25140</xdr:rowOff>
    </xdr:to>
    <xdr:cxnSp macro="">
      <xdr:nvCxnSpPr>
        <xdr:cNvPr id="294" name="直線コネクタ 293">
          <a:extLst>
            <a:ext uri="{FF2B5EF4-FFF2-40B4-BE49-F238E27FC236}">
              <a16:creationId xmlns:a16="http://schemas.microsoft.com/office/drawing/2014/main" id="{6BBABD0D-B91B-4488-8739-193D14A63453}"/>
            </a:ext>
          </a:extLst>
        </xdr:cNvPr>
        <xdr:cNvCxnSpPr/>
      </xdr:nvCxnSpPr>
      <xdr:spPr>
        <a:xfrm>
          <a:off x="18778220" y="6882508"/>
          <a:ext cx="73152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135534</xdr:rowOff>
    </xdr:from>
    <xdr:to>
      <xdr:col>107</xdr:col>
      <xdr:colOff>101600</xdr:colOff>
      <xdr:row>41</xdr:row>
      <xdr:rowOff>65684</xdr:rowOff>
    </xdr:to>
    <xdr:sp macro="" textlink="">
      <xdr:nvSpPr>
        <xdr:cNvPr id="295" name="楕円 294">
          <a:extLst>
            <a:ext uri="{FF2B5EF4-FFF2-40B4-BE49-F238E27FC236}">
              <a16:creationId xmlns:a16="http://schemas.microsoft.com/office/drawing/2014/main" id="{B6F7C53F-2F8B-47D0-B04C-1E96A151CA05}"/>
            </a:ext>
          </a:extLst>
        </xdr:cNvPr>
        <xdr:cNvSpPr/>
      </xdr:nvSpPr>
      <xdr:spPr>
        <a:xfrm>
          <a:off x="17937480" y="6841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9268</xdr:rowOff>
    </xdr:from>
    <xdr:to>
      <xdr:col>111</xdr:col>
      <xdr:colOff>177800</xdr:colOff>
      <xdr:row>41</xdr:row>
      <xdr:rowOff>14884</xdr:rowOff>
    </xdr:to>
    <xdr:cxnSp macro="">
      <xdr:nvCxnSpPr>
        <xdr:cNvPr id="296" name="直線コネクタ 295">
          <a:extLst>
            <a:ext uri="{FF2B5EF4-FFF2-40B4-BE49-F238E27FC236}">
              <a16:creationId xmlns:a16="http://schemas.microsoft.com/office/drawing/2014/main" id="{363572B2-7987-41B0-A968-3627C03A968A}"/>
            </a:ext>
          </a:extLst>
        </xdr:cNvPr>
        <xdr:cNvCxnSpPr/>
      </xdr:nvCxnSpPr>
      <xdr:spPr>
        <a:xfrm flipV="1">
          <a:off x="17988280" y="6882508"/>
          <a:ext cx="78994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143369</xdr:rowOff>
    </xdr:from>
    <xdr:to>
      <xdr:col>102</xdr:col>
      <xdr:colOff>165100</xdr:colOff>
      <xdr:row>41</xdr:row>
      <xdr:rowOff>73519</xdr:rowOff>
    </xdr:to>
    <xdr:sp macro="" textlink="">
      <xdr:nvSpPr>
        <xdr:cNvPr id="297" name="楕円 296">
          <a:extLst>
            <a:ext uri="{FF2B5EF4-FFF2-40B4-BE49-F238E27FC236}">
              <a16:creationId xmlns:a16="http://schemas.microsoft.com/office/drawing/2014/main" id="{837BF02B-359F-4B44-9BB5-13FFDD64E7D6}"/>
            </a:ext>
          </a:extLst>
        </xdr:cNvPr>
        <xdr:cNvSpPr/>
      </xdr:nvSpPr>
      <xdr:spPr>
        <a:xfrm>
          <a:off x="17162780" y="684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14884</xdr:rowOff>
    </xdr:from>
    <xdr:to>
      <xdr:col>107</xdr:col>
      <xdr:colOff>50800</xdr:colOff>
      <xdr:row>41</xdr:row>
      <xdr:rowOff>22719</xdr:rowOff>
    </xdr:to>
    <xdr:cxnSp macro="">
      <xdr:nvCxnSpPr>
        <xdr:cNvPr id="298" name="直線コネクタ 297">
          <a:extLst>
            <a:ext uri="{FF2B5EF4-FFF2-40B4-BE49-F238E27FC236}">
              <a16:creationId xmlns:a16="http://schemas.microsoft.com/office/drawing/2014/main" id="{FA214A00-1D46-49CC-842F-5132F61C253B}"/>
            </a:ext>
          </a:extLst>
        </xdr:cNvPr>
        <xdr:cNvCxnSpPr/>
      </xdr:nvCxnSpPr>
      <xdr:spPr>
        <a:xfrm flipV="1">
          <a:off x="17213580" y="6888124"/>
          <a:ext cx="7747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121280</xdr:rowOff>
    </xdr:from>
    <xdr:to>
      <xdr:col>98</xdr:col>
      <xdr:colOff>38100</xdr:colOff>
      <xdr:row>41</xdr:row>
      <xdr:rowOff>51430</xdr:rowOff>
    </xdr:to>
    <xdr:sp macro="" textlink="">
      <xdr:nvSpPr>
        <xdr:cNvPr id="299" name="楕円 298">
          <a:extLst>
            <a:ext uri="{FF2B5EF4-FFF2-40B4-BE49-F238E27FC236}">
              <a16:creationId xmlns:a16="http://schemas.microsoft.com/office/drawing/2014/main" id="{6B5951D0-7FCD-4138-A339-AA80F4F518A6}"/>
            </a:ext>
          </a:extLst>
        </xdr:cNvPr>
        <xdr:cNvSpPr/>
      </xdr:nvSpPr>
      <xdr:spPr>
        <a:xfrm>
          <a:off x="16388080" y="6826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630</xdr:rowOff>
    </xdr:from>
    <xdr:to>
      <xdr:col>102</xdr:col>
      <xdr:colOff>114300</xdr:colOff>
      <xdr:row>41</xdr:row>
      <xdr:rowOff>22719</xdr:rowOff>
    </xdr:to>
    <xdr:cxnSp macro="">
      <xdr:nvCxnSpPr>
        <xdr:cNvPr id="300" name="直線コネクタ 299">
          <a:extLst>
            <a:ext uri="{FF2B5EF4-FFF2-40B4-BE49-F238E27FC236}">
              <a16:creationId xmlns:a16="http://schemas.microsoft.com/office/drawing/2014/main" id="{ACD423F1-A169-4147-9A60-C77A31BF9BA2}"/>
            </a:ext>
          </a:extLst>
        </xdr:cNvPr>
        <xdr:cNvCxnSpPr/>
      </xdr:nvCxnSpPr>
      <xdr:spPr>
        <a:xfrm>
          <a:off x="16431260" y="6873870"/>
          <a:ext cx="782320" cy="2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A91F7BAA-104E-4F1B-A804-1B066B20DE41}"/>
            </a:ext>
          </a:extLst>
        </xdr:cNvPr>
        <xdr:cNvSpPr txBox="1"/>
      </xdr:nvSpPr>
      <xdr:spPr>
        <a:xfrm>
          <a:off x="18496495" y="64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7AA3D0C2-96D9-4565-8F9A-CF4C84913959}"/>
            </a:ext>
          </a:extLst>
        </xdr:cNvPr>
        <xdr:cNvSpPr txBox="1"/>
      </xdr:nvSpPr>
      <xdr:spPr>
        <a:xfrm>
          <a:off x="17734495" y="650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AD7B79F0-FF41-4B85-87DD-47AA2AB49173}"/>
            </a:ext>
          </a:extLst>
        </xdr:cNvPr>
        <xdr:cNvSpPr txBox="1"/>
      </xdr:nvSpPr>
      <xdr:spPr>
        <a:xfrm>
          <a:off x="16936935" y="650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829AC861-3A74-4028-BD20-5BED17731E68}"/>
            </a:ext>
          </a:extLst>
        </xdr:cNvPr>
        <xdr:cNvSpPr txBox="1"/>
      </xdr:nvSpPr>
      <xdr:spPr>
        <a:xfrm>
          <a:off x="16162235" y="654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51195</xdr:rowOff>
    </xdr:from>
    <xdr:ext cx="599010" cy="259045"/>
    <xdr:sp macro="" textlink="">
      <xdr:nvSpPr>
        <xdr:cNvPr id="305" name="n_1mainValue【一般廃棄物処理施設】&#10;一人当たり有形固定資産（償却資産）額">
          <a:extLst>
            <a:ext uri="{FF2B5EF4-FFF2-40B4-BE49-F238E27FC236}">
              <a16:creationId xmlns:a16="http://schemas.microsoft.com/office/drawing/2014/main" id="{5B1D6C85-1D45-410C-B4C8-984FA38AF4B7}"/>
            </a:ext>
          </a:extLst>
        </xdr:cNvPr>
        <xdr:cNvSpPr txBox="1"/>
      </xdr:nvSpPr>
      <xdr:spPr>
        <a:xfrm>
          <a:off x="18496495" y="69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56811</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48E84DCD-B3BA-4242-A82A-3FED851A6B77}"/>
            </a:ext>
          </a:extLst>
        </xdr:cNvPr>
        <xdr:cNvSpPr txBox="1"/>
      </xdr:nvSpPr>
      <xdr:spPr>
        <a:xfrm>
          <a:off x="17734495" y="69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64646</xdr:rowOff>
    </xdr:from>
    <xdr:ext cx="534377" cy="259045"/>
    <xdr:sp macro="" textlink="">
      <xdr:nvSpPr>
        <xdr:cNvPr id="307" name="n_3mainValue【一般廃棄物処理施設】&#10;一人当たり有形固定資産（償却資産）額">
          <a:extLst>
            <a:ext uri="{FF2B5EF4-FFF2-40B4-BE49-F238E27FC236}">
              <a16:creationId xmlns:a16="http://schemas.microsoft.com/office/drawing/2014/main" id="{05AD1249-FCF0-4F13-9F17-CF9C6CACB96E}"/>
            </a:ext>
          </a:extLst>
        </xdr:cNvPr>
        <xdr:cNvSpPr txBox="1"/>
      </xdr:nvSpPr>
      <xdr:spPr>
        <a:xfrm>
          <a:off x="16969251" y="69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42557</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B8A19D10-E39F-417D-B812-4A57C8628F75}"/>
            </a:ext>
          </a:extLst>
        </xdr:cNvPr>
        <xdr:cNvSpPr txBox="1"/>
      </xdr:nvSpPr>
      <xdr:spPr>
        <a:xfrm>
          <a:off x="16162235" y="69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BD193179-FB51-4265-9CEA-C878C4CABB5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29E775B6-2F00-4D03-8B24-6DA74EC2032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EA5D704A-BD19-4026-B637-E795C31FA89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2FCD8977-0F64-40B6-9B84-FAF73166E26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7F98CAC8-94CC-4060-B21C-5C04CE66F81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B56CDAB0-F4EE-4116-AF18-C6FF78ED8F4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F888FE3D-304B-4DB6-9E97-F2F905FCC18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4C77A660-4984-4606-B4A4-344BD2DF9261}"/>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843CAFBA-E378-46F7-9F56-12ACC9F4E90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D7E10D06-C697-47E7-9BDF-6E647E97AD3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5A3D5109-9187-497D-AC03-BA30C770A3A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9EF319A5-64B5-49C4-93B3-538CA0C9998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736FA03B-91B9-4FCB-84B5-85872ACC0D6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6B495B40-2843-422F-8840-8329C4DC807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90B7D8B8-3B07-4D12-8579-3EA19C97288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C2517060-9736-49CA-BA3C-FF0E33C376BF}"/>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a16="http://schemas.microsoft.com/office/drawing/2014/main" id="{3366350A-4F20-4355-BD02-6AFDD9ED8FA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a16="http://schemas.microsoft.com/office/drawing/2014/main" id="{D2691549-5FC8-4DE1-B742-BECA315A5B2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a16="http://schemas.microsoft.com/office/drawing/2014/main" id="{3F1CD5E1-00C1-4D06-AB38-6FFB4648A2F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a16="http://schemas.microsoft.com/office/drawing/2014/main" id="{ACEDAE43-4891-4259-AF44-EB6103E99A7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a16="http://schemas.microsoft.com/office/drawing/2014/main" id="{0E3C55A2-96AD-4604-B6D8-6DC4A01C3DE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a16="http://schemas.microsoft.com/office/drawing/2014/main" id="{2FE36E11-D187-4470-9146-24DCB5F6283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a16="http://schemas.microsoft.com/office/drawing/2014/main" id="{F0A60C82-65CF-4880-8283-98DFBC79061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a16="http://schemas.microsoft.com/office/drawing/2014/main" id="{06EF5624-87DF-4389-A222-36671D9189C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a:extLst>
            <a:ext uri="{FF2B5EF4-FFF2-40B4-BE49-F238E27FC236}">
              <a16:creationId xmlns:a16="http://schemas.microsoft.com/office/drawing/2014/main" id="{7895ED4E-2D44-4F8F-80F3-D27857337DF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a:extLst>
            <a:ext uri="{FF2B5EF4-FFF2-40B4-BE49-F238E27FC236}">
              <a16:creationId xmlns:a16="http://schemas.microsoft.com/office/drawing/2014/main" id="{6483C31B-AD7C-42AC-99F2-8423497A2EB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0ACA7007-38B8-4A0A-A5DF-F07512A7ED5C}"/>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6" name="直線コネクタ 335">
          <a:extLst>
            <a:ext uri="{FF2B5EF4-FFF2-40B4-BE49-F238E27FC236}">
              <a16:creationId xmlns:a16="http://schemas.microsoft.com/office/drawing/2014/main" id="{6C2C0121-7731-48A2-ACCC-5E70B2FB9D3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157D1457-C096-42A2-9CCE-9545270D772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8" name="直線コネクタ 337">
          <a:extLst>
            <a:ext uri="{FF2B5EF4-FFF2-40B4-BE49-F238E27FC236}">
              <a16:creationId xmlns:a16="http://schemas.microsoft.com/office/drawing/2014/main" id="{ED70F0A4-BC60-4D2C-97DB-55C79478D10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9" name="テキスト ボックス 338">
          <a:extLst>
            <a:ext uri="{FF2B5EF4-FFF2-40B4-BE49-F238E27FC236}">
              <a16:creationId xmlns:a16="http://schemas.microsoft.com/office/drawing/2014/main" id="{2696E978-6EC7-4998-8A3F-6B29F7F93A69}"/>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0" name="直線コネクタ 339">
          <a:extLst>
            <a:ext uri="{FF2B5EF4-FFF2-40B4-BE49-F238E27FC236}">
              <a16:creationId xmlns:a16="http://schemas.microsoft.com/office/drawing/2014/main" id="{C6ADDF4D-6ABE-46B9-8A14-133326E69091}"/>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1" name="テキスト ボックス 340">
          <a:extLst>
            <a:ext uri="{FF2B5EF4-FFF2-40B4-BE49-F238E27FC236}">
              <a16:creationId xmlns:a16="http://schemas.microsoft.com/office/drawing/2014/main" id="{F614772E-AE31-49C7-BBA9-7B65BA61825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2" name="直線コネクタ 341">
          <a:extLst>
            <a:ext uri="{FF2B5EF4-FFF2-40B4-BE49-F238E27FC236}">
              <a16:creationId xmlns:a16="http://schemas.microsoft.com/office/drawing/2014/main" id="{61246FBF-7B9D-4235-B07B-03C9811D1EC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3" name="テキスト ボックス 342">
          <a:extLst>
            <a:ext uri="{FF2B5EF4-FFF2-40B4-BE49-F238E27FC236}">
              <a16:creationId xmlns:a16="http://schemas.microsoft.com/office/drawing/2014/main" id="{25FDD81B-9C65-424A-B4E3-88B2DB3C4E7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4" name="直線コネクタ 343">
          <a:extLst>
            <a:ext uri="{FF2B5EF4-FFF2-40B4-BE49-F238E27FC236}">
              <a16:creationId xmlns:a16="http://schemas.microsoft.com/office/drawing/2014/main" id="{A8D9B064-9065-4D36-93FB-71BC0C26B80C}"/>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5" name="テキスト ボックス 344">
          <a:extLst>
            <a:ext uri="{FF2B5EF4-FFF2-40B4-BE49-F238E27FC236}">
              <a16:creationId xmlns:a16="http://schemas.microsoft.com/office/drawing/2014/main" id="{EC9BA299-390D-49F2-A4A9-025031FA20D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6" name="直線コネクタ 345">
          <a:extLst>
            <a:ext uri="{FF2B5EF4-FFF2-40B4-BE49-F238E27FC236}">
              <a16:creationId xmlns:a16="http://schemas.microsoft.com/office/drawing/2014/main" id="{4DC58623-E912-4421-AEFD-22B05C73752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7" name="テキスト ボックス 346">
          <a:extLst>
            <a:ext uri="{FF2B5EF4-FFF2-40B4-BE49-F238E27FC236}">
              <a16:creationId xmlns:a16="http://schemas.microsoft.com/office/drawing/2014/main" id="{78EDDD29-A684-465F-A3E8-B1084EF170FB}"/>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AFAD474D-6FF5-4AC2-9E84-5F5AF172578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10BAA34F-D6D5-4E91-AA64-8EEFC238A19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350" name="直線コネクタ 349">
          <a:extLst>
            <a:ext uri="{FF2B5EF4-FFF2-40B4-BE49-F238E27FC236}">
              <a16:creationId xmlns:a16="http://schemas.microsoft.com/office/drawing/2014/main" id="{05FAEB41-7326-4F9C-BB96-455C2B5CE4FC}"/>
            </a:ext>
          </a:extLst>
        </xdr:cNvPr>
        <xdr:cNvCxnSpPr/>
      </xdr:nvCxnSpPr>
      <xdr:spPr>
        <a:xfrm flipV="1">
          <a:off x="14375764"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1" name="【消防施設】&#10;有形固定資産減価償却率最小値テキスト">
          <a:extLst>
            <a:ext uri="{FF2B5EF4-FFF2-40B4-BE49-F238E27FC236}">
              <a16:creationId xmlns:a16="http://schemas.microsoft.com/office/drawing/2014/main" id="{365DF3D2-5D59-4C6E-A20C-3401C756D3BA}"/>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2" name="直線コネクタ 351">
          <a:extLst>
            <a:ext uri="{FF2B5EF4-FFF2-40B4-BE49-F238E27FC236}">
              <a16:creationId xmlns:a16="http://schemas.microsoft.com/office/drawing/2014/main" id="{7B058A1D-B1C6-4937-B4C0-725B30F7C8B2}"/>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353" name="【消防施設】&#10;有形固定資産減価償却率最大値テキスト">
          <a:extLst>
            <a:ext uri="{FF2B5EF4-FFF2-40B4-BE49-F238E27FC236}">
              <a16:creationId xmlns:a16="http://schemas.microsoft.com/office/drawing/2014/main" id="{1103F016-4E20-4F17-A242-EA585C6AAAB3}"/>
            </a:ext>
          </a:extLst>
        </xdr:cNvPr>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354" name="直線コネクタ 353">
          <a:extLst>
            <a:ext uri="{FF2B5EF4-FFF2-40B4-BE49-F238E27FC236}">
              <a16:creationId xmlns:a16="http://schemas.microsoft.com/office/drawing/2014/main" id="{5BF3DABF-A724-4CCD-B8F6-B7C747F9A38B}"/>
            </a:ext>
          </a:extLst>
        </xdr:cNvPr>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E0BAAC0C-759E-4255-B20B-14F59BDB9BE8}"/>
            </a:ext>
          </a:extLst>
        </xdr:cNvPr>
        <xdr:cNvSpPr txBox="1"/>
      </xdr:nvSpPr>
      <xdr:spPr>
        <a:xfrm>
          <a:off x="14414500" y="13719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356" name="フローチャート: 判断 355">
          <a:extLst>
            <a:ext uri="{FF2B5EF4-FFF2-40B4-BE49-F238E27FC236}">
              <a16:creationId xmlns:a16="http://schemas.microsoft.com/office/drawing/2014/main" id="{9232BBE3-8230-4523-A9F8-00C91BFA2636}"/>
            </a:ext>
          </a:extLst>
        </xdr:cNvPr>
        <xdr:cNvSpPr/>
      </xdr:nvSpPr>
      <xdr:spPr>
        <a:xfrm>
          <a:off x="14325600" y="138644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57" name="フローチャート: 判断 356">
          <a:extLst>
            <a:ext uri="{FF2B5EF4-FFF2-40B4-BE49-F238E27FC236}">
              <a16:creationId xmlns:a16="http://schemas.microsoft.com/office/drawing/2014/main" id="{724EACC1-8292-4F6E-8E1F-C14F2075BE43}"/>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58" name="フローチャート: 判断 357">
          <a:extLst>
            <a:ext uri="{FF2B5EF4-FFF2-40B4-BE49-F238E27FC236}">
              <a16:creationId xmlns:a16="http://schemas.microsoft.com/office/drawing/2014/main" id="{ED0851B7-F0A2-4DEB-B73A-6D100D2B493A}"/>
            </a:ext>
          </a:extLst>
        </xdr:cNvPr>
        <xdr:cNvSpPr/>
      </xdr:nvSpPr>
      <xdr:spPr>
        <a:xfrm>
          <a:off x="128041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59" name="フローチャート: 判断 358">
          <a:extLst>
            <a:ext uri="{FF2B5EF4-FFF2-40B4-BE49-F238E27FC236}">
              <a16:creationId xmlns:a16="http://schemas.microsoft.com/office/drawing/2014/main" id="{4ADDF19F-D734-4CAE-9C98-C5C9E1AF4A2A}"/>
            </a:ext>
          </a:extLst>
        </xdr:cNvPr>
        <xdr:cNvSpPr/>
      </xdr:nvSpPr>
      <xdr:spPr>
        <a:xfrm>
          <a:off x="1202944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60" name="フローチャート: 判断 359">
          <a:extLst>
            <a:ext uri="{FF2B5EF4-FFF2-40B4-BE49-F238E27FC236}">
              <a16:creationId xmlns:a16="http://schemas.microsoft.com/office/drawing/2014/main" id="{DAD1C2CC-ADC7-481F-8E3B-3432CF05F3E5}"/>
            </a:ext>
          </a:extLst>
        </xdr:cNvPr>
        <xdr:cNvSpPr/>
      </xdr:nvSpPr>
      <xdr:spPr>
        <a:xfrm>
          <a:off x="11231880" y="1397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3668A5D-DF94-4861-87D0-20AF21BEB3B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F7279AB-CF4E-4E57-BAFF-60973FA4A7B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34EFCFB-05CB-43A7-B4D4-BF719139C22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367CC1A-72E8-4CDF-9347-746A20AAF88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EE7F130-B54A-4D5D-ACCA-1FAC3132166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153851</xdr:rowOff>
    </xdr:from>
    <xdr:to>
      <xdr:col>85</xdr:col>
      <xdr:colOff>177800</xdr:colOff>
      <xdr:row>84</xdr:row>
      <xdr:rowOff>84001</xdr:rowOff>
    </xdr:to>
    <xdr:sp macro="" textlink="">
      <xdr:nvSpPr>
        <xdr:cNvPr id="366" name="楕円 365">
          <a:extLst>
            <a:ext uri="{FF2B5EF4-FFF2-40B4-BE49-F238E27FC236}">
              <a16:creationId xmlns:a16="http://schemas.microsoft.com/office/drawing/2014/main" id="{CFC617D5-E034-4FE6-A194-E32DD4C4FDB2}"/>
            </a:ext>
          </a:extLst>
        </xdr:cNvPr>
        <xdr:cNvSpPr/>
      </xdr:nvSpPr>
      <xdr:spPr>
        <a:xfrm>
          <a:off x="14325600" y="140679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132278</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B939F2D0-D471-4DE8-8A8C-49660633E455}"/>
            </a:ext>
          </a:extLst>
        </xdr:cNvPr>
        <xdr:cNvSpPr txBox="1"/>
      </xdr:nvSpPr>
      <xdr:spPr>
        <a:xfrm>
          <a:off x="14414500" y="1404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368" name="楕円 367">
          <a:extLst>
            <a:ext uri="{FF2B5EF4-FFF2-40B4-BE49-F238E27FC236}">
              <a16:creationId xmlns:a16="http://schemas.microsoft.com/office/drawing/2014/main" id="{5C8C79D7-F667-445B-B864-04F365D2E59A}"/>
            </a:ext>
          </a:extLst>
        </xdr:cNvPr>
        <xdr:cNvSpPr/>
      </xdr:nvSpPr>
      <xdr:spPr>
        <a:xfrm>
          <a:off x="13578840" y="14025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162198</xdr:rowOff>
    </xdr:from>
    <xdr:to>
      <xdr:col>85</xdr:col>
      <xdr:colOff>127000</xdr:colOff>
      <xdr:row>84</xdr:row>
      <xdr:rowOff>33201</xdr:rowOff>
    </xdr:to>
    <xdr:cxnSp macro="">
      <xdr:nvCxnSpPr>
        <xdr:cNvPr id="369" name="直線コネクタ 368">
          <a:extLst>
            <a:ext uri="{FF2B5EF4-FFF2-40B4-BE49-F238E27FC236}">
              <a16:creationId xmlns:a16="http://schemas.microsoft.com/office/drawing/2014/main" id="{4AC14D54-D27E-4ABE-815C-D4F96576B3B5}"/>
            </a:ext>
          </a:extLst>
        </xdr:cNvPr>
        <xdr:cNvCxnSpPr/>
      </xdr:nvCxnSpPr>
      <xdr:spPr>
        <a:xfrm>
          <a:off x="13629640" y="14076318"/>
          <a:ext cx="74676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370" name="楕円 369">
          <a:extLst>
            <a:ext uri="{FF2B5EF4-FFF2-40B4-BE49-F238E27FC236}">
              <a16:creationId xmlns:a16="http://schemas.microsoft.com/office/drawing/2014/main" id="{E90F408C-E152-4924-AA1D-E4A93A463254}"/>
            </a:ext>
          </a:extLst>
        </xdr:cNvPr>
        <xdr:cNvSpPr/>
      </xdr:nvSpPr>
      <xdr:spPr>
        <a:xfrm>
          <a:off x="128041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162198</xdr:rowOff>
    </xdr:to>
    <xdr:cxnSp macro="">
      <xdr:nvCxnSpPr>
        <xdr:cNvPr id="371" name="直線コネクタ 370">
          <a:extLst>
            <a:ext uri="{FF2B5EF4-FFF2-40B4-BE49-F238E27FC236}">
              <a16:creationId xmlns:a16="http://schemas.microsoft.com/office/drawing/2014/main" id="{652303EB-AA41-4DA0-990E-66611EB0E297}"/>
            </a:ext>
          </a:extLst>
        </xdr:cNvPr>
        <xdr:cNvCxnSpPr/>
      </xdr:nvCxnSpPr>
      <xdr:spPr>
        <a:xfrm>
          <a:off x="12854940" y="14043659"/>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109764</xdr:rowOff>
    </xdr:from>
    <xdr:to>
      <xdr:col>72</xdr:col>
      <xdr:colOff>38100</xdr:colOff>
      <xdr:row>85</xdr:row>
      <xdr:rowOff>39914</xdr:rowOff>
    </xdr:to>
    <xdr:sp macro="" textlink="">
      <xdr:nvSpPr>
        <xdr:cNvPr id="372" name="楕円 371">
          <a:extLst>
            <a:ext uri="{FF2B5EF4-FFF2-40B4-BE49-F238E27FC236}">
              <a16:creationId xmlns:a16="http://schemas.microsoft.com/office/drawing/2014/main" id="{57A1E5A8-FF17-43F5-A1F5-E230BAAEF131}"/>
            </a:ext>
          </a:extLst>
        </xdr:cNvPr>
        <xdr:cNvSpPr/>
      </xdr:nvSpPr>
      <xdr:spPr>
        <a:xfrm>
          <a:off x="12029440" y="14191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84</xdr:row>
      <xdr:rowOff>160564</xdr:rowOff>
    </xdr:to>
    <xdr:cxnSp macro="">
      <xdr:nvCxnSpPr>
        <xdr:cNvPr id="373" name="直線コネクタ 372">
          <a:extLst>
            <a:ext uri="{FF2B5EF4-FFF2-40B4-BE49-F238E27FC236}">
              <a16:creationId xmlns:a16="http://schemas.microsoft.com/office/drawing/2014/main" id="{7D8EAF4D-2C97-449F-AED5-ECF169CA96C2}"/>
            </a:ext>
          </a:extLst>
        </xdr:cNvPr>
        <xdr:cNvCxnSpPr/>
      </xdr:nvCxnSpPr>
      <xdr:spPr>
        <a:xfrm flipV="1">
          <a:off x="12072620" y="14043659"/>
          <a:ext cx="782320" cy="19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67311</xdr:rowOff>
    </xdr:from>
    <xdr:to>
      <xdr:col>67</xdr:col>
      <xdr:colOff>101600</xdr:colOff>
      <xdr:row>84</xdr:row>
      <xdr:rowOff>168911</xdr:rowOff>
    </xdr:to>
    <xdr:sp macro="" textlink="">
      <xdr:nvSpPr>
        <xdr:cNvPr id="374" name="楕円 373">
          <a:extLst>
            <a:ext uri="{FF2B5EF4-FFF2-40B4-BE49-F238E27FC236}">
              <a16:creationId xmlns:a16="http://schemas.microsoft.com/office/drawing/2014/main" id="{D86A4519-B4D1-4293-9ADA-15C52860B597}"/>
            </a:ext>
          </a:extLst>
        </xdr:cNvPr>
        <xdr:cNvSpPr/>
      </xdr:nvSpPr>
      <xdr:spPr>
        <a:xfrm>
          <a:off x="11231880" y="141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118111</xdr:rowOff>
    </xdr:from>
    <xdr:to>
      <xdr:col>71</xdr:col>
      <xdr:colOff>177800</xdr:colOff>
      <xdr:row>84</xdr:row>
      <xdr:rowOff>160564</xdr:rowOff>
    </xdr:to>
    <xdr:cxnSp macro="">
      <xdr:nvCxnSpPr>
        <xdr:cNvPr id="375" name="直線コネクタ 374">
          <a:extLst>
            <a:ext uri="{FF2B5EF4-FFF2-40B4-BE49-F238E27FC236}">
              <a16:creationId xmlns:a16="http://schemas.microsoft.com/office/drawing/2014/main" id="{594BC606-A872-4D17-991C-9C7D2F62B98C}"/>
            </a:ext>
          </a:extLst>
        </xdr:cNvPr>
        <xdr:cNvCxnSpPr/>
      </xdr:nvCxnSpPr>
      <xdr:spPr>
        <a:xfrm>
          <a:off x="11282680" y="14199871"/>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76" name="n_1aveValue【消防施設】&#10;有形固定資産減価償却率">
          <a:extLst>
            <a:ext uri="{FF2B5EF4-FFF2-40B4-BE49-F238E27FC236}">
              <a16:creationId xmlns:a16="http://schemas.microsoft.com/office/drawing/2014/main" id="{249DADC9-7F88-46A3-AB39-3D53D361A651}"/>
            </a:ext>
          </a:extLst>
        </xdr:cNvPr>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377" name="n_2aveValue【消防施設】&#10;有形固定資産減価償却率">
          <a:extLst>
            <a:ext uri="{FF2B5EF4-FFF2-40B4-BE49-F238E27FC236}">
              <a16:creationId xmlns:a16="http://schemas.microsoft.com/office/drawing/2014/main" id="{91CCA2E3-60D4-4243-BBEB-EB28AA6D584B}"/>
            </a:ext>
          </a:extLst>
        </xdr:cNvPr>
        <xdr:cNvSpPr txBox="1"/>
      </xdr:nvSpPr>
      <xdr:spPr>
        <a:xfrm>
          <a:off x="1267524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378" name="n_3aveValue【消防施設】&#10;有形固定資産減価償却率">
          <a:extLst>
            <a:ext uri="{FF2B5EF4-FFF2-40B4-BE49-F238E27FC236}">
              <a16:creationId xmlns:a16="http://schemas.microsoft.com/office/drawing/2014/main" id="{2D7CB160-37F6-4B17-BB38-3FC5484AD870}"/>
            </a:ext>
          </a:extLst>
        </xdr:cNvPr>
        <xdr:cNvSpPr txBox="1"/>
      </xdr:nvSpPr>
      <xdr:spPr>
        <a:xfrm>
          <a:off x="1190054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379" name="n_4aveValue【消防施設】&#10;有形固定資産減価償却率">
          <a:extLst>
            <a:ext uri="{FF2B5EF4-FFF2-40B4-BE49-F238E27FC236}">
              <a16:creationId xmlns:a16="http://schemas.microsoft.com/office/drawing/2014/main" id="{E9B25225-410E-46A1-B8FB-5030FE0CF57C}"/>
            </a:ext>
          </a:extLst>
        </xdr:cNvPr>
        <xdr:cNvSpPr txBox="1"/>
      </xdr:nvSpPr>
      <xdr:spPr>
        <a:xfrm>
          <a:off x="11102984" y="137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380" name="n_1mainValue【消防施設】&#10;有形固定資産減価償却率">
          <a:extLst>
            <a:ext uri="{FF2B5EF4-FFF2-40B4-BE49-F238E27FC236}">
              <a16:creationId xmlns:a16="http://schemas.microsoft.com/office/drawing/2014/main" id="{D9B06E91-B194-4DBC-AFC5-1333D7BF208A}"/>
            </a:ext>
          </a:extLst>
        </xdr:cNvPr>
        <xdr:cNvSpPr txBox="1"/>
      </xdr:nvSpPr>
      <xdr:spPr>
        <a:xfrm>
          <a:off x="13437244" y="141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381" name="n_2mainValue【消防施設】&#10;有形固定資産減価償却率">
          <a:extLst>
            <a:ext uri="{FF2B5EF4-FFF2-40B4-BE49-F238E27FC236}">
              <a16:creationId xmlns:a16="http://schemas.microsoft.com/office/drawing/2014/main" id="{5589EA6A-28FA-483F-98BE-029C2894A71D}"/>
            </a:ext>
          </a:extLst>
        </xdr:cNvPr>
        <xdr:cNvSpPr txBox="1"/>
      </xdr:nvSpPr>
      <xdr:spPr>
        <a:xfrm>
          <a:off x="12675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31041</xdr:rowOff>
    </xdr:from>
    <xdr:ext cx="405111" cy="259045"/>
    <xdr:sp macro="" textlink="">
      <xdr:nvSpPr>
        <xdr:cNvPr id="382" name="n_3mainValue【消防施設】&#10;有形固定資産減価償却率">
          <a:extLst>
            <a:ext uri="{FF2B5EF4-FFF2-40B4-BE49-F238E27FC236}">
              <a16:creationId xmlns:a16="http://schemas.microsoft.com/office/drawing/2014/main" id="{7940D2C7-0CBE-49D8-AF9E-70723510B63E}"/>
            </a:ext>
          </a:extLst>
        </xdr:cNvPr>
        <xdr:cNvSpPr txBox="1"/>
      </xdr:nvSpPr>
      <xdr:spPr>
        <a:xfrm>
          <a:off x="11900544" y="142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160038</xdr:rowOff>
    </xdr:from>
    <xdr:ext cx="405111" cy="259045"/>
    <xdr:sp macro="" textlink="">
      <xdr:nvSpPr>
        <xdr:cNvPr id="383" name="n_4mainValue【消防施設】&#10;有形固定資産減価償却率">
          <a:extLst>
            <a:ext uri="{FF2B5EF4-FFF2-40B4-BE49-F238E27FC236}">
              <a16:creationId xmlns:a16="http://schemas.microsoft.com/office/drawing/2014/main" id="{E9C7747E-52FC-4F9D-8DCF-E644A6420685}"/>
            </a:ext>
          </a:extLst>
        </xdr:cNvPr>
        <xdr:cNvSpPr txBox="1"/>
      </xdr:nvSpPr>
      <xdr:spPr>
        <a:xfrm>
          <a:off x="1110298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0941BAF9-DDD9-4E8E-B88C-A116106460B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E4A673C1-AF83-4936-9E0C-EFACB45D7D9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03D8EED5-33C3-4709-A8BC-44FC80BBC37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DF662573-DAEA-4C45-811B-2953B74336D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852E2B9B-28B4-43C3-AD96-60B1035120F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C751277C-905D-418D-8BEB-B0B0DAB1AD5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6DE3AECC-0FFA-4A3F-8B34-A6DA708456D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699A4274-086E-4FFF-8A7B-3A906CE572C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86E76EB3-5C42-4E75-843F-5C25401DECE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E61597D6-CCE0-4DBC-AC9D-BCC6EE8F3FE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a:extLst>
            <a:ext uri="{FF2B5EF4-FFF2-40B4-BE49-F238E27FC236}">
              <a16:creationId xmlns:a16="http://schemas.microsoft.com/office/drawing/2014/main" id="{FA1087F9-02D6-43A0-9531-7C0C7E1B9B98}"/>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a:extLst>
            <a:ext uri="{FF2B5EF4-FFF2-40B4-BE49-F238E27FC236}">
              <a16:creationId xmlns:a16="http://schemas.microsoft.com/office/drawing/2014/main" id="{5F2AFC69-3743-42CA-9A10-7B6C19EA1D23}"/>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a:extLst>
            <a:ext uri="{FF2B5EF4-FFF2-40B4-BE49-F238E27FC236}">
              <a16:creationId xmlns:a16="http://schemas.microsoft.com/office/drawing/2014/main" id="{DF5B28E7-1B95-4A10-B71F-9713E463FF3C}"/>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a:extLst>
            <a:ext uri="{FF2B5EF4-FFF2-40B4-BE49-F238E27FC236}">
              <a16:creationId xmlns:a16="http://schemas.microsoft.com/office/drawing/2014/main" id="{A081DC18-4ED1-4D9A-9802-14738F4412FA}"/>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a:extLst>
            <a:ext uri="{FF2B5EF4-FFF2-40B4-BE49-F238E27FC236}">
              <a16:creationId xmlns:a16="http://schemas.microsoft.com/office/drawing/2014/main" id="{62E68CC5-63D3-4907-A07D-1CE153186A32}"/>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a:extLst>
            <a:ext uri="{FF2B5EF4-FFF2-40B4-BE49-F238E27FC236}">
              <a16:creationId xmlns:a16="http://schemas.microsoft.com/office/drawing/2014/main" id="{C5580993-83B9-40C0-8D9C-48577535AA7B}"/>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a:extLst>
            <a:ext uri="{FF2B5EF4-FFF2-40B4-BE49-F238E27FC236}">
              <a16:creationId xmlns:a16="http://schemas.microsoft.com/office/drawing/2014/main" id="{7AEFDA7E-E23B-467F-B2D5-51403CD8C96D}"/>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a:extLst>
            <a:ext uri="{FF2B5EF4-FFF2-40B4-BE49-F238E27FC236}">
              <a16:creationId xmlns:a16="http://schemas.microsoft.com/office/drawing/2014/main" id="{3B553F5E-CF39-42AC-BF3C-083639BC88C1}"/>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a:extLst>
            <a:ext uri="{FF2B5EF4-FFF2-40B4-BE49-F238E27FC236}">
              <a16:creationId xmlns:a16="http://schemas.microsoft.com/office/drawing/2014/main" id="{911E508B-3256-4144-B387-8497D202FB2B}"/>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a:extLst>
            <a:ext uri="{FF2B5EF4-FFF2-40B4-BE49-F238E27FC236}">
              <a16:creationId xmlns:a16="http://schemas.microsoft.com/office/drawing/2014/main" id="{DA919725-9C08-45A7-B295-D90470A46879}"/>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a:extLst>
            <a:ext uri="{FF2B5EF4-FFF2-40B4-BE49-F238E27FC236}">
              <a16:creationId xmlns:a16="http://schemas.microsoft.com/office/drawing/2014/main" id="{CC224F02-4E93-4647-8FC5-10FCA78F6939}"/>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a:extLst>
            <a:ext uri="{FF2B5EF4-FFF2-40B4-BE49-F238E27FC236}">
              <a16:creationId xmlns:a16="http://schemas.microsoft.com/office/drawing/2014/main" id="{02F92981-19DD-4C24-95FB-AF0ED1395358}"/>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13CF1F1A-08CD-4CE8-9D6B-B840B186610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9E7C82F6-EB32-485F-B561-9FCE66ADEB7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94ED07B3-A72C-4496-82A0-AB6191F4FE4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409" name="直線コネクタ 408">
          <a:extLst>
            <a:ext uri="{FF2B5EF4-FFF2-40B4-BE49-F238E27FC236}">
              <a16:creationId xmlns:a16="http://schemas.microsoft.com/office/drawing/2014/main" id="{C06421A7-1F35-44BC-B767-B06DAE755B4B}"/>
            </a:ext>
          </a:extLst>
        </xdr:cNvPr>
        <xdr:cNvCxnSpPr/>
      </xdr:nvCxnSpPr>
      <xdr:spPr>
        <a:xfrm flipV="1">
          <a:off x="19509104" y="13167359"/>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410" name="【消防施設】&#10;一人当たり面積最小値テキスト">
          <a:extLst>
            <a:ext uri="{FF2B5EF4-FFF2-40B4-BE49-F238E27FC236}">
              <a16:creationId xmlns:a16="http://schemas.microsoft.com/office/drawing/2014/main" id="{83B98F6B-F0B2-430A-B406-6CE96114F585}"/>
            </a:ext>
          </a:extLst>
        </xdr:cNvPr>
        <xdr:cNvSpPr txBox="1"/>
      </xdr:nvSpPr>
      <xdr:spPr>
        <a:xfrm>
          <a:off x="19547840" y="145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411" name="直線コネクタ 410">
          <a:extLst>
            <a:ext uri="{FF2B5EF4-FFF2-40B4-BE49-F238E27FC236}">
              <a16:creationId xmlns:a16="http://schemas.microsoft.com/office/drawing/2014/main" id="{37C91B82-39B1-4022-A952-680C7279C256}"/>
            </a:ext>
          </a:extLst>
        </xdr:cNvPr>
        <xdr:cNvCxnSpPr/>
      </xdr:nvCxnSpPr>
      <xdr:spPr>
        <a:xfrm>
          <a:off x="19443700" y="14583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412" name="【消防施設】&#10;一人当たり面積最大値テキスト">
          <a:extLst>
            <a:ext uri="{FF2B5EF4-FFF2-40B4-BE49-F238E27FC236}">
              <a16:creationId xmlns:a16="http://schemas.microsoft.com/office/drawing/2014/main" id="{93E42D75-345F-47AE-85BC-570E51711FA6}"/>
            </a:ext>
          </a:extLst>
        </xdr:cNvPr>
        <xdr:cNvSpPr txBox="1"/>
      </xdr:nvSpPr>
      <xdr:spPr>
        <a:xfrm>
          <a:off x="19547840" y="12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413" name="直線コネクタ 412">
          <a:extLst>
            <a:ext uri="{FF2B5EF4-FFF2-40B4-BE49-F238E27FC236}">
              <a16:creationId xmlns:a16="http://schemas.microsoft.com/office/drawing/2014/main" id="{4790C6FF-0208-402B-9C5A-6A2BB2CEAAFF}"/>
            </a:ext>
          </a:extLst>
        </xdr:cNvPr>
        <xdr:cNvCxnSpPr/>
      </xdr:nvCxnSpPr>
      <xdr:spPr>
        <a:xfrm>
          <a:off x="19443700" y="1316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414" name="【消防施設】&#10;一人当たり面積平均値テキスト">
          <a:extLst>
            <a:ext uri="{FF2B5EF4-FFF2-40B4-BE49-F238E27FC236}">
              <a16:creationId xmlns:a16="http://schemas.microsoft.com/office/drawing/2014/main" id="{40EA2824-ADD5-45CA-97C2-341A7FF1657C}"/>
            </a:ext>
          </a:extLst>
        </xdr:cNvPr>
        <xdr:cNvSpPr txBox="1"/>
      </xdr:nvSpPr>
      <xdr:spPr>
        <a:xfrm>
          <a:off x="19547840" y="1409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415" name="フローチャート: 判断 414">
          <a:extLst>
            <a:ext uri="{FF2B5EF4-FFF2-40B4-BE49-F238E27FC236}">
              <a16:creationId xmlns:a16="http://schemas.microsoft.com/office/drawing/2014/main" id="{E6BD743F-0B04-4390-9DA9-676F167E758E}"/>
            </a:ext>
          </a:extLst>
        </xdr:cNvPr>
        <xdr:cNvSpPr/>
      </xdr:nvSpPr>
      <xdr:spPr>
        <a:xfrm>
          <a:off x="19458940" y="1424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416" name="フローチャート: 判断 415">
          <a:extLst>
            <a:ext uri="{FF2B5EF4-FFF2-40B4-BE49-F238E27FC236}">
              <a16:creationId xmlns:a16="http://schemas.microsoft.com/office/drawing/2014/main" id="{9966E73F-A3E9-4472-B0AD-9CD61BD59860}"/>
            </a:ext>
          </a:extLst>
        </xdr:cNvPr>
        <xdr:cNvSpPr/>
      </xdr:nvSpPr>
      <xdr:spPr>
        <a:xfrm>
          <a:off x="18735040" y="1429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417" name="フローチャート: 判断 416">
          <a:extLst>
            <a:ext uri="{FF2B5EF4-FFF2-40B4-BE49-F238E27FC236}">
              <a16:creationId xmlns:a16="http://schemas.microsoft.com/office/drawing/2014/main" id="{C56AE70F-E79F-4CAA-B493-58EF6DFCE183}"/>
            </a:ext>
          </a:extLst>
        </xdr:cNvPr>
        <xdr:cNvSpPr/>
      </xdr:nvSpPr>
      <xdr:spPr>
        <a:xfrm>
          <a:off x="1793748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18" name="フローチャート: 判断 417">
          <a:extLst>
            <a:ext uri="{FF2B5EF4-FFF2-40B4-BE49-F238E27FC236}">
              <a16:creationId xmlns:a16="http://schemas.microsoft.com/office/drawing/2014/main" id="{067286F7-D234-420C-B56A-1CCE4608A96D}"/>
            </a:ext>
          </a:extLst>
        </xdr:cNvPr>
        <xdr:cNvSpPr/>
      </xdr:nvSpPr>
      <xdr:spPr>
        <a:xfrm>
          <a:off x="17162780" y="1430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19" name="フローチャート: 判断 418">
          <a:extLst>
            <a:ext uri="{FF2B5EF4-FFF2-40B4-BE49-F238E27FC236}">
              <a16:creationId xmlns:a16="http://schemas.microsoft.com/office/drawing/2014/main" id="{FA9C5B36-0919-46E0-BDE5-01137A540725}"/>
            </a:ext>
          </a:extLst>
        </xdr:cNvPr>
        <xdr:cNvSpPr/>
      </xdr:nvSpPr>
      <xdr:spPr>
        <a:xfrm>
          <a:off x="16388080" y="14299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C2CC7543-25D4-4C56-BE59-F66262E4AB8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3ED2DB13-4D0A-438C-8D9E-2C87FA30E7A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F513F3EE-790D-4D5B-9659-67C640823212}"/>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A72C5F0E-1BA6-4644-9C53-FBF860D6D82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4BB637D0-9932-46A1-925E-8CFB031C1BC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146776</xdr:rowOff>
    </xdr:from>
    <xdr:to>
      <xdr:col>116</xdr:col>
      <xdr:colOff>114300</xdr:colOff>
      <xdr:row>86</xdr:row>
      <xdr:rowOff>76926</xdr:rowOff>
    </xdr:to>
    <xdr:sp macro="" textlink="">
      <xdr:nvSpPr>
        <xdr:cNvPr id="425" name="楕円 424">
          <a:extLst>
            <a:ext uri="{FF2B5EF4-FFF2-40B4-BE49-F238E27FC236}">
              <a16:creationId xmlns:a16="http://schemas.microsoft.com/office/drawing/2014/main" id="{EF9BD93C-D79F-48C8-9544-99DA510AB427}"/>
            </a:ext>
          </a:extLst>
        </xdr:cNvPr>
        <xdr:cNvSpPr/>
      </xdr:nvSpPr>
      <xdr:spPr>
        <a:xfrm>
          <a:off x="19458940" y="14396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125203</xdr:rowOff>
    </xdr:from>
    <xdr:ext cx="469744" cy="259045"/>
    <xdr:sp macro="" textlink="">
      <xdr:nvSpPr>
        <xdr:cNvPr id="426" name="【消防施設】&#10;一人当たり面積該当値テキスト">
          <a:extLst>
            <a:ext uri="{FF2B5EF4-FFF2-40B4-BE49-F238E27FC236}">
              <a16:creationId xmlns:a16="http://schemas.microsoft.com/office/drawing/2014/main" id="{A8A0F44C-B51D-45A2-BCD0-30FF31124E39}"/>
            </a:ext>
          </a:extLst>
        </xdr:cNvPr>
        <xdr:cNvSpPr txBox="1"/>
      </xdr:nvSpPr>
      <xdr:spPr>
        <a:xfrm>
          <a:off x="19547840" y="143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427" name="楕円 426">
          <a:extLst>
            <a:ext uri="{FF2B5EF4-FFF2-40B4-BE49-F238E27FC236}">
              <a16:creationId xmlns:a16="http://schemas.microsoft.com/office/drawing/2014/main" id="{024A1E30-4707-43F5-95EE-193FB3E7812E}"/>
            </a:ext>
          </a:extLst>
        </xdr:cNvPr>
        <xdr:cNvSpPr/>
      </xdr:nvSpPr>
      <xdr:spPr>
        <a:xfrm>
          <a:off x="18735040" y="1440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26126</xdr:rowOff>
    </xdr:from>
    <xdr:to>
      <xdr:col>116</xdr:col>
      <xdr:colOff>63500</xdr:colOff>
      <xdr:row>86</xdr:row>
      <xdr:rowOff>30480</xdr:rowOff>
    </xdr:to>
    <xdr:cxnSp macro="">
      <xdr:nvCxnSpPr>
        <xdr:cNvPr id="428" name="直線コネクタ 427">
          <a:extLst>
            <a:ext uri="{FF2B5EF4-FFF2-40B4-BE49-F238E27FC236}">
              <a16:creationId xmlns:a16="http://schemas.microsoft.com/office/drawing/2014/main" id="{0B27D5AC-9278-483D-A892-981241CC5886}"/>
            </a:ext>
          </a:extLst>
        </xdr:cNvPr>
        <xdr:cNvCxnSpPr/>
      </xdr:nvCxnSpPr>
      <xdr:spPr>
        <a:xfrm flipV="1">
          <a:off x="18778220" y="14443166"/>
          <a:ext cx="7315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154395</xdr:rowOff>
    </xdr:from>
    <xdr:to>
      <xdr:col>107</xdr:col>
      <xdr:colOff>101600</xdr:colOff>
      <xdr:row>86</xdr:row>
      <xdr:rowOff>84545</xdr:rowOff>
    </xdr:to>
    <xdr:sp macro="" textlink="">
      <xdr:nvSpPr>
        <xdr:cNvPr id="429" name="楕円 428">
          <a:extLst>
            <a:ext uri="{FF2B5EF4-FFF2-40B4-BE49-F238E27FC236}">
              <a16:creationId xmlns:a16="http://schemas.microsoft.com/office/drawing/2014/main" id="{553D7837-39C9-4B60-B8C7-B2F593845AB2}"/>
            </a:ext>
          </a:extLst>
        </xdr:cNvPr>
        <xdr:cNvSpPr/>
      </xdr:nvSpPr>
      <xdr:spPr>
        <a:xfrm>
          <a:off x="17937480" y="1440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33745</xdr:rowOff>
    </xdr:to>
    <xdr:cxnSp macro="">
      <xdr:nvCxnSpPr>
        <xdr:cNvPr id="430" name="直線コネクタ 429">
          <a:extLst>
            <a:ext uri="{FF2B5EF4-FFF2-40B4-BE49-F238E27FC236}">
              <a16:creationId xmlns:a16="http://schemas.microsoft.com/office/drawing/2014/main" id="{E371DF5E-4DC7-4A10-A600-91382592B466}"/>
            </a:ext>
          </a:extLst>
        </xdr:cNvPr>
        <xdr:cNvCxnSpPr/>
      </xdr:nvCxnSpPr>
      <xdr:spPr>
        <a:xfrm flipV="1">
          <a:off x="17988280" y="14447520"/>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157662</xdr:rowOff>
    </xdr:from>
    <xdr:to>
      <xdr:col>102</xdr:col>
      <xdr:colOff>165100</xdr:colOff>
      <xdr:row>86</xdr:row>
      <xdr:rowOff>87812</xdr:rowOff>
    </xdr:to>
    <xdr:sp macro="" textlink="">
      <xdr:nvSpPr>
        <xdr:cNvPr id="431" name="楕円 430">
          <a:extLst>
            <a:ext uri="{FF2B5EF4-FFF2-40B4-BE49-F238E27FC236}">
              <a16:creationId xmlns:a16="http://schemas.microsoft.com/office/drawing/2014/main" id="{E572AC5D-4B45-404D-B322-70D110E68815}"/>
            </a:ext>
          </a:extLst>
        </xdr:cNvPr>
        <xdr:cNvSpPr/>
      </xdr:nvSpPr>
      <xdr:spPr>
        <a:xfrm>
          <a:off x="17162780" y="14407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33745</xdr:rowOff>
    </xdr:from>
    <xdr:to>
      <xdr:col>107</xdr:col>
      <xdr:colOff>50800</xdr:colOff>
      <xdr:row>86</xdr:row>
      <xdr:rowOff>37012</xdr:rowOff>
    </xdr:to>
    <xdr:cxnSp macro="">
      <xdr:nvCxnSpPr>
        <xdr:cNvPr id="432" name="直線コネクタ 431">
          <a:extLst>
            <a:ext uri="{FF2B5EF4-FFF2-40B4-BE49-F238E27FC236}">
              <a16:creationId xmlns:a16="http://schemas.microsoft.com/office/drawing/2014/main" id="{6E0C070B-EE3B-4F78-8AEE-6AFCD95F9205}"/>
            </a:ext>
          </a:extLst>
        </xdr:cNvPr>
        <xdr:cNvCxnSpPr/>
      </xdr:nvCxnSpPr>
      <xdr:spPr>
        <a:xfrm flipV="1">
          <a:off x="17213580" y="14450785"/>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159838</xdr:rowOff>
    </xdr:from>
    <xdr:to>
      <xdr:col>98</xdr:col>
      <xdr:colOff>38100</xdr:colOff>
      <xdr:row>86</xdr:row>
      <xdr:rowOff>89988</xdr:rowOff>
    </xdr:to>
    <xdr:sp macro="" textlink="">
      <xdr:nvSpPr>
        <xdr:cNvPr id="433" name="楕円 432">
          <a:extLst>
            <a:ext uri="{FF2B5EF4-FFF2-40B4-BE49-F238E27FC236}">
              <a16:creationId xmlns:a16="http://schemas.microsoft.com/office/drawing/2014/main" id="{782B3961-1870-40E2-A9A7-9F159D4D2DFD}"/>
            </a:ext>
          </a:extLst>
        </xdr:cNvPr>
        <xdr:cNvSpPr/>
      </xdr:nvSpPr>
      <xdr:spPr>
        <a:xfrm>
          <a:off x="16388080" y="14409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37012</xdr:rowOff>
    </xdr:from>
    <xdr:to>
      <xdr:col>102</xdr:col>
      <xdr:colOff>114300</xdr:colOff>
      <xdr:row>86</xdr:row>
      <xdr:rowOff>39188</xdr:rowOff>
    </xdr:to>
    <xdr:cxnSp macro="">
      <xdr:nvCxnSpPr>
        <xdr:cNvPr id="434" name="直線コネクタ 433">
          <a:extLst>
            <a:ext uri="{FF2B5EF4-FFF2-40B4-BE49-F238E27FC236}">
              <a16:creationId xmlns:a16="http://schemas.microsoft.com/office/drawing/2014/main" id="{4C63DC9F-0863-4BBE-A5C0-786357F8E3A8}"/>
            </a:ext>
          </a:extLst>
        </xdr:cNvPr>
        <xdr:cNvCxnSpPr/>
      </xdr:nvCxnSpPr>
      <xdr:spPr>
        <a:xfrm flipV="1">
          <a:off x="16431260" y="14454052"/>
          <a:ext cx="7823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435" name="n_1aveValue【消防施設】&#10;一人当たり面積">
          <a:extLst>
            <a:ext uri="{FF2B5EF4-FFF2-40B4-BE49-F238E27FC236}">
              <a16:creationId xmlns:a16="http://schemas.microsoft.com/office/drawing/2014/main" id="{895392C7-DC25-4479-BE10-4DFBCC7DFCF6}"/>
            </a:ext>
          </a:extLst>
        </xdr:cNvPr>
        <xdr:cNvSpPr txBox="1"/>
      </xdr:nvSpPr>
      <xdr:spPr>
        <a:xfrm>
          <a:off x="18561127" y="1407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436" name="n_2aveValue【消防施設】&#10;一人当たり面積">
          <a:extLst>
            <a:ext uri="{FF2B5EF4-FFF2-40B4-BE49-F238E27FC236}">
              <a16:creationId xmlns:a16="http://schemas.microsoft.com/office/drawing/2014/main" id="{C93A971A-874D-496A-9A77-AB7556A9E4F2}"/>
            </a:ext>
          </a:extLst>
        </xdr:cNvPr>
        <xdr:cNvSpPr txBox="1"/>
      </xdr:nvSpPr>
      <xdr:spPr>
        <a:xfrm>
          <a:off x="17776267" y="140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437" name="n_3aveValue【消防施設】&#10;一人当たり面積">
          <a:extLst>
            <a:ext uri="{FF2B5EF4-FFF2-40B4-BE49-F238E27FC236}">
              <a16:creationId xmlns:a16="http://schemas.microsoft.com/office/drawing/2014/main" id="{910C9041-9AF5-41DA-B904-AC7B1938E295}"/>
            </a:ext>
          </a:extLst>
        </xdr:cNvPr>
        <xdr:cNvSpPr txBox="1"/>
      </xdr:nvSpPr>
      <xdr:spPr>
        <a:xfrm>
          <a:off x="17001567" y="140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438" name="n_4aveValue【消防施設】&#10;一人当たり面積">
          <a:extLst>
            <a:ext uri="{FF2B5EF4-FFF2-40B4-BE49-F238E27FC236}">
              <a16:creationId xmlns:a16="http://schemas.microsoft.com/office/drawing/2014/main" id="{88A5C27C-10BA-463A-8131-2AB5211A89CD}"/>
            </a:ext>
          </a:extLst>
        </xdr:cNvPr>
        <xdr:cNvSpPr txBox="1"/>
      </xdr:nvSpPr>
      <xdr:spPr>
        <a:xfrm>
          <a:off x="16226867" y="140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439" name="n_1mainValue【消防施設】&#10;一人当たり面積">
          <a:extLst>
            <a:ext uri="{FF2B5EF4-FFF2-40B4-BE49-F238E27FC236}">
              <a16:creationId xmlns:a16="http://schemas.microsoft.com/office/drawing/2014/main" id="{381F7022-0367-463F-89E5-D6F863DB3F85}"/>
            </a:ext>
          </a:extLst>
        </xdr:cNvPr>
        <xdr:cNvSpPr txBox="1"/>
      </xdr:nvSpPr>
      <xdr:spPr>
        <a:xfrm>
          <a:off x="185611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75672</xdr:rowOff>
    </xdr:from>
    <xdr:ext cx="469744" cy="259045"/>
    <xdr:sp macro="" textlink="">
      <xdr:nvSpPr>
        <xdr:cNvPr id="440" name="n_2mainValue【消防施設】&#10;一人当たり面積">
          <a:extLst>
            <a:ext uri="{FF2B5EF4-FFF2-40B4-BE49-F238E27FC236}">
              <a16:creationId xmlns:a16="http://schemas.microsoft.com/office/drawing/2014/main" id="{E7611B44-6417-4372-81FD-3BE2EC152206}"/>
            </a:ext>
          </a:extLst>
        </xdr:cNvPr>
        <xdr:cNvSpPr txBox="1"/>
      </xdr:nvSpPr>
      <xdr:spPr>
        <a:xfrm>
          <a:off x="17776267" y="1449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78939</xdr:rowOff>
    </xdr:from>
    <xdr:ext cx="469744" cy="259045"/>
    <xdr:sp macro="" textlink="">
      <xdr:nvSpPr>
        <xdr:cNvPr id="441" name="n_3mainValue【消防施設】&#10;一人当たり面積">
          <a:extLst>
            <a:ext uri="{FF2B5EF4-FFF2-40B4-BE49-F238E27FC236}">
              <a16:creationId xmlns:a16="http://schemas.microsoft.com/office/drawing/2014/main" id="{4761DE74-0E5D-4A08-A8FF-CA64604B66DE}"/>
            </a:ext>
          </a:extLst>
        </xdr:cNvPr>
        <xdr:cNvSpPr txBox="1"/>
      </xdr:nvSpPr>
      <xdr:spPr>
        <a:xfrm>
          <a:off x="17001567" y="144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81115</xdr:rowOff>
    </xdr:from>
    <xdr:ext cx="469744" cy="259045"/>
    <xdr:sp macro="" textlink="">
      <xdr:nvSpPr>
        <xdr:cNvPr id="442" name="n_4mainValue【消防施設】&#10;一人当たり面積">
          <a:extLst>
            <a:ext uri="{FF2B5EF4-FFF2-40B4-BE49-F238E27FC236}">
              <a16:creationId xmlns:a16="http://schemas.microsoft.com/office/drawing/2014/main" id="{8681CED6-2381-49B2-8C14-324942ABC4E4}"/>
            </a:ext>
          </a:extLst>
        </xdr:cNvPr>
        <xdr:cNvSpPr txBox="1"/>
      </xdr:nvSpPr>
      <xdr:spPr>
        <a:xfrm>
          <a:off x="16226867" y="1449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BE7290D7-747F-48DB-AA11-25B3AA24DD9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49E8E0B4-78E5-4A2F-8344-EBB7B54AB6A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A8409E21-D005-4665-9A5E-B68F6712602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F2EAD303-687B-4E8B-B93D-4673B8AEC4C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8DD35857-2D31-439D-A815-CDF82330324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F4982697-0AD9-4404-A479-B0DAD6B88E4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84E335DE-C466-4BE3-AEEF-54706298922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4082DEC5-4E23-4274-BD76-86F949E03BB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9A07D0BC-9BA6-48A2-B837-ED22B58FFD0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8FD803EC-020C-4F9D-8CD2-BDCD91B74A2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F24A577B-E15B-4877-A77D-4A43BCFF0A6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2623BFF4-4094-43A6-8997-5AEBC165A46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97174CAE-4B33-46FF-8864-C8453024A10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037849CE-BF04-4D0A-84BC-9F323A57B20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1FD95499-F80C-4C68-AE82-9BE25D22501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BC43287C-1C28-4351-8118-6AE8DB1C6B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8E96B4E8-C6AA-4C74-BA3F-0F753FADDF2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8FF837B4-2643-4D27-A97C-81AA9D9230B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079D339F-5E1B-48BC-9CAE-36F18E6E5D5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2C3942CF-0C90-4681-A616-E63BADE622A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D09ABEEC-E9A8-4D21-91BA-99491010EDE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115FD85A-5D8B-4C3E-87DB-F78169BC7D9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68EA2EB7-058F-4C75-9FC5-A1FE8379E2C3}"/>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8F55BCA4-AC30-4A47-BD35-A76222CD70D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86E8BEFC-27D8-4366-B405-4E1221ECF40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3569BFDF-D722-414E-A3FB-70E162667301}"/>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7C21E57E-43A8-4381-B2CE-D2E993099779}"/>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C3FBAA42-5FF9-4C04-B07A-6732661A8134}"/>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71" name="【庁舎】&#10;有形固定資産減価償却率最大値テキスト">
          <a:extLst>
            <a:ext uri="{FF2B5EF4-FFF2-40B4-BE49-F238E27FC236}">
              <a16:creationId xmlns:a16="http://schemas.microsoft.com/office/drawing/2014/main" id="{0762FB7C-6963-43E1-849C-B2911EFF0E88}"/>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72" name="直線コネクタ 471">
          <a:extLst>
            <a:ext uri="{FF2B5EF4-FFF2-40B4-BE49-F238E27FC236}">
              <a16:creationId xmlns:a16="http://schemas.microsoft.com/office/drawing/2014/main" id="{2F7B0D4F-11D4-4ABC-966D-77138080FFB5}"/>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73" name="【庁舎】&#10;有形固定資産減価償却率平均値テキスト">
          <a:extLst>
            <a:ext uri="{FF2B5EF4-FFF2-40B4-BE49-F238E27FC236}">
              <a16:creationId xmlns:a16="http://schemas.microsoft.com/office/drawing/2014/main" id="{1F94834B-6D5A-49BD-A973-B06528018EAE}"/>
            </a:ext>
          </a:extLst>
        </xdr:cNvPr>
        <xdr:cNvSpPr txBox="1"/>
      </xdr:nvSpPr>
      <xdr:spPr>
        <a:xfrm>
          <a:off x="14414500" y="1733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4" name="フローチャート: 判断 473">
          <a:extLst>
            <a:ext uri="{FF2B5EF4-FFF2-40B4-BE49-F238E27FC236}">
              <a16:creationId xmlns:a16="http://schemas.microsoft.com/office/drawing/2014/main" id="{9DE5C8A7-24BF-4ED8-B828-550B019649C9}"/>
            </a:ext>
          </a:extLst>
        </xdr:cNvPr>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75" name="フローチャート: 判断 474">
          <a:extLst>
            <a:ext uri="{FF2B5EF4-FFF2-40B4-BE49-F238E27FC236}">
              <a16:creationId xmlns:a16="http://schemas.microsoft.com/office/drawing/2014/main" id="{866FEC2D-2C39-458C-8303-C67F8641E9F2}"/>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76" name="フローチャート: 判断 475">
          <a:extLst>
            <a:ext uri="{FF2B5EF4-FFF2-40B4-BE49-F238E27FC236}">
              <a16:creationId xmlns:a16="http://schemas.microsoft.com/office/drawing/2014/main" id="{8943E900-12FA-4EFA-B520-614FF03F826D}"/>
            </a:ext>
          </a:extLst>
        </xdr:cNvPr>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77" name="フローチャート: 判断 476">
          <a:extLst>
            <a:ext uri="{FF2B5EF4-FFF2-40B4-BE49-F238E27FC236}">
              <a16:creationId xmlns:a16="http://schemas.microsoft.com/office/drawing/2014/main" id="{520B908A-E322-40B8-B516-020DAFED89FD}"/>
            </a:ext>
          </a:extLst>
        </xdr:cNvPr>
        <xdr:cNvSpPr/>
      </xdr:nvSpPr>
      <xdr:spPr>
        <a:xfrm>
          <a:off x="12029440" y="17575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78" name="フローチャート: 判断 477">
          <a:extLst>
            <a:ext uri="{FF2B5EF4-FFF2-40B4-BE49-F238E27FC236}">
              <a16:creationId xmlns:a16="http://schemas.microsoft.com/office/drawing/2014/main" id="{E7F46A28-1C9F-415F-8460-EE781EB87C13}"/>
            </a:ext>
          </a:extLst>
        </xdr:cNvPr>
        <xdr:cNvSpPr/>
      </xdr:nvSpPr>
      <xdr:spPr>
        <a:xfrm>
          <a:off x="11231880" y="17559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D01176D0-2183-491B-97BA-7BFCBAD381F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3E1A782-11BF-4438-96FD-601D6F2471E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D823CC37-B5CF-4CE3-AEAD-3E1E8589742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1DA2BD9-0493-4F1B-A6F8-37C4BF219AC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B8F8C4C8-1150-4ED7-AA2D-B0E0D3B1653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111942</xdr:rowOff>
    </xdr:from>
    <xdr:to>
      <xdr:col>85</xdr:col>
      <xdr:colOff>177800</xdr:colOff>
      <xdr:row>109</xdr:row>
      <xdr:rowOff>42092</xdr:rowOff>
    </xdr:to>
    <xdr:sp macro="" textlink="">
      <xdr:nvSpPr>
        <xdr:cNvPr id="484" name="楕円 483">
          <a:extLst>
            <a:ext uri="{FF2B5EF4-FFF2-40B4-BE49-F238E27FC236}">
              <a16:creationId xmlns:a16="http://schemas.microsoft.com/office/drawing/2014/main" id="{9F3AA428-374B-483A-A51D-24DE78F963AB}"/>
            </a:ext>
          </a:extLst>
        </xdr:cNvPr>
        <xdr:cNvSpPr/>
      </xdr:nvSpPr>
      <xdr:spPr>
        <a:xfrm>
          <a:off x="14325600" y="182170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26869</xdr:rowOff>
    </xdr:from>
    <xdr:ext cx="405111" cy="259045"/>
    <xdr:sp macro="" textlink="">
      <xdr:nvSpPr>
        <xdr:cNvPr id="485" name="【庁舎】&#10;有形固定資産減価償却率該当値テキスト">
          <a:extLst>
            <a:ext uri="{FF2B5EF4-FFF2-40B4-BE49-F238E27FC236}">
              <a16:creationId xmlns:a16="http://schemas.microsoft.com/office/drawing/2014/main" id="{75332F83-E84A-4340-8C7D-28770982749E}"/>
            </a:ext>
          </a:extLst>
        </xdr:cNvPr>
        <xdr:cNvSpPr txBox="1"/>
      </xdr:nvSpPr>
      <xdr:spPr>
        <a:xfrm>
          <a:off x="14414500" y="1813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118473</xdr:rowOff>
    </xdr:from>
    <xdr:to>
      <xdr:col>81</xdr:col>
      <xdr:colOff>101600</xdr:colOff>
      <xdr:row>109</xdr:row>
      <xdr:rowOff>48623</xdr:rowOff>
    </xdr:to>
    <xdr:sp macro="" textlink="">
      <xdr:nvSpPr>
        <xdr:cNvPr id="486" name="楕円 485">
          <a:extLst>
            <a:ext uri="{FF2B5EF4-FFF2-40B4-BE49-F238E27FC236}">
              <a16:creationId xmlns:a16="http://schemas.microsoft.com/office/drawing/2014/main" id="{72963221-136C-4797-8071-2554F6B7598D}"/>
            </a:ext>
          </a:extLst>
        </xdr:cNvPr>
        <xdr:cNvSpPr/>
      </xdr:nvSpPr>
      <xdr:spPr>
        <a:xfrm>
          <a:off x="13578840" y="18223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162742</xdr:rowOff>
    </xdr:from>
    <xdr:to>
      <xdr:col>85</xdr:col>
      <xdr:colOff>127000</xdr:colOff>
      <xdr:row>108</xdr:row>
      <xdr:rowOff>169273</xdr:rowOff>
    </xdr:to>
    <xdr:cxnSp macro="">
      <xdr:nvCxnSpPr>
        <xdr:cNvPr id="487" name="直線コネクタ 486">
          <a:extLst>
            <a:ext uri="{FF2B5EF4-FFF2-40B4-BE49-F238E27FC236}">
              <a16:creationId xmlns:a16="http://schemas.microsoft.com/office/drawing/2014/main" id="{D5905691-1A23-4006-A86D-34A8AF93154F}"/>
            </a:ext>
          </a:extLst>
        </xdr:cNvPr>
        <xdr:cNvCxnSpPr/>
      </xdr:nvCxnSpPr>
      <xdr:spPr>
        <a:xfrm flipV="1">
          <a:off x="13629640" y="18267862"/>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74386</xdr:rowOff>
    </xdr:from>
    <xdr:to>
      <xdr:col>76</xdr:col>
      <xdr:colOff>165100</xdr:colOff>
      <xdr:row>109</xdr:row>
      <xdr:rowOff>4536</xdr:rowOff>
    </xdr:to>
    <xdr:sp macro="" textlink="">
      <xdr:nvSpPr>
        <xdr:cNvPr id="488" name="楕円 487">
          <a:extLst>
            <a:ext uri="{FF2B5EF4-FFF2-40B4-BE49-F238E27FC236}">
              <a16:creationId xmlns:a16="http://schemas.microsoft.com/office/drawing/2014/main" id="{9809F5F2-545C-45E7-91BA-00281BA72DCA}"/>
            </a:ext>
          </a:extLst>
        </xdr:cNvPr>
        <xdr:cNvSpPr/>
      </xdr:nvSpPr>
      <xdr:spPr>
        <a:xfrm>
          <a:off x="12804140" y="1817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125186</xdr:rowOff>
    </xdr:from>
    <xdr:to>
      <xdr:col>81</xdr:col>
      <xdr:colOff>50800</xdr:colOff>
      <xdr:row>108</xdr:row>
      <xdr:rowOff>169273</xdr:rowOff>
    </xdr:to>
    <xdr:cxnSp macro="">
      <xdr:nvCxnSpPr>
        <xdr:cNvPr id="489" name="直線コネクタ 488">
          <a:extLst>
            <a:ext uri="{FF2B5EF4-FFF2-40B4-BE49-F238E27FC236}">
              <a16:creationId xmlns:a16="http://schemas.microsoft.com/office/drawing/2014/main" id="{E856D063-399A-4A28-895F-FEFCD3B6DA1F}"/>
            </a:ext>
          </a:extLst>
        </xdr:cNvPr>
        <xdr:cNvCxnSpPr/>
      </xdr:nvCxnSpPr>
      <xdr:spPr>
        <a:xfrm>
          <a:off x="12854940" y="18230306"/>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490" name="楕円 489">
          <a:extLst>
            <a:ext uri="{FF2B5EF4-FFF2-40B4-BE49-F238E27FC236}">
              <a16:creationId xmlns:a16="http://schemas.microsoft.com/office/drawing/2014/main" id="{E2DF1ABB-9950-43D3-B626-20CA92F7B4FF}"/>
            </a:ext>
          </a:extLst>
        </xdr:cNvPr>
        <xdr:cNvSpPr/>
      </xdr:nvSpPr>
      <xdr:spPr>
        <a:xfrm>
          <a:off x="12029440" y="181256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125186</xdr:rowOff>
    </xdr:to>
    <xdr:cxnSp macro="">
      <xdr:nvCxnSpPr>
        <xdr:cNvPr id="491" name="直線コネクタ 490">
          <a:extLst>
            <a:ext uri="{FF2B5EF4-FFF2-40B4-BE49-F238E27FC236}">
              <a16:creationId xmlns:a16="http://schemas.microsoft.com/office/drawing/2014/main" id="{B9D1E442-C910-4AFD-AE76-F855C58A6AAF}"/>
            </a:ext>
          </a:extLst>
        </xdr:cNvPr>
        <xdr:cNvCxnSpPr/>
      </xdr:nvCxnSpPr>
      <xdr:spPr>
        <a:xfrm>
          <a:off x="12072620" y="18176421"/>
          <a:ext cx="78232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138068</xdr:rowOff>
    </xdr:from>
    <xdr:to>
      <xdr:col>67</xdr:col>
      <xdr:colOff>101600</xdr:colOff>
      <xdr:row>108</xdr:row>
      <xdr:rowOff>68218</xdr:rowOff>
    </xdr:to>
    <xdr:sp macro="" textlink="">
      <xdr:nvSpPr>
        <xdr:cNvPr id="492" name="楕円 491">
          <a:extLst>
            <a:ext uri="{FF2B5EF4-FFF2-40B4-BE49-F238E27FC236}">
              <a16:creationId xmlns:a16="http://schemas.microsoft.com/office/drawing/2014/main" id="{4BDD2287-93BB-4D11-B0C3-EADE0296BAA4}"/>
            </a:ext>
          </a:extLst>
        </xdr:cNvPr>
        <xdr:cNvSpPr/>
      </xdr:nvSpPr>
      <xdr:spPr>
        <a:xfrm>
          <a:off x="1123188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17418</xdr:rowOff>
    </xdr:from>
    <xdr:to>
      <xdr:col>71</xdr:col>
      <xdr:colOff>177800</xdr:colOff>
      <xdr:row>108</xdr:row>
      <xdr:rowOff>71301</xdr:rowOff>
    </xdr:to>
    <xdr:cxnSp macro="">
      <xdr:nvCxnSpPr>
        <xdr:cNvPr id="493" name="直線コネクタ 492">
          <a:extLst>
            <a:ext uri="{FF2B5EF4-FFF2-40B4-BE49-F238E27FC236}">
              <a16:creationId xmlns:a16="http://schemas.microsoft.com/office/drawing/2014/main" id="{FD343C7A-4CEA-4FD5-A0B5-92FC2FE7652A}"/>
            </a:ext>
          </a:extLst>
        </xdr:cNvPr>
        <xdr:cNvCxnSpPr/>
      </xdr:nvCxnSpPr>
      <xdr:spPr>
        <a:xfrm>
          <a:off x="11282680" y="18122538"/>
          <a:ext cx="78994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94" name="n_1aveValue【庁舎】&#10;有形固定資産減価償却率">
          <a:extLst>
            <a:ext uri="{FF2B5EF4-FFF2-40B4-BE49-F238E27FC236}">
              <a16:creationId xmlns:a16="http://schemas.microsoft.com/office/drawing/2014/main" id="{BE5006A1-F1E9-4938-91E8-E09D6912670B}"/>
            </a:ext>
          </a:extLst>
        </xdr:cNvPr>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95" name="n_2aveValue【庁舎】&#10;有形固定資産減価償却率">
          <a:extLst>
            <a:ext uri="{FF2B5EF4-FFF2-40B4-BE49-F238E27FC236}">
              <a16:creationId xmlns:a16="http://schemas.microsoft.com/office/drawing/2014/main" id="{50D61C9A-9AC5-41A3-A982-CE9CACABDB29}"/>
            </a:ext>
          </a:extLst>
        </xdr:cNvPr>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496" name="n_3aveValue【庁舎】&#10;有形固定資産減価償却率">
          <a:extLst>
            <a:ext uri="{FF2B5EF4-FFF2-40B4-BE49-F238E27FC236}">
              <a16:creationId xmlns:a16="http://schemas.microsoft.com/office/drawing/2014/main" id="{39E4CAC4-A251-400E-A570-84B4718C3B6D}"/>
            </a:ext>
          </a:extLst>
        </xdr:cNvPr>
        <xdr:cNvSpPr txBox="1"/>
      </xdr:nvSpPr>
      <xdr:spPr>
        <a:xfrm>
          <a:off x="11900544"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97" name="n_4aveValue【庁舎】&#10;有形固定資産減価償却率">
          <a:extLst>
            <a:ext uri="{FF2B5EF4-FFF2-40B4-BE49-F238E27FC236}">
              <a16:creationId xmlns:a16="http://schemas.microsoft.com/office/drawing/2014/main" id="{1A0AA13C-7FC1-4E87-850B-7D0144F5241D}"/>
            </a:ext>
          </a:extLst>
        </xdr:cNvPr>
        <xdr:cNvSpPr txBox="1"/>
      </xdr:nvSpPr>
      <xdr:spPr>
        <a:xfrm>
          <a:off x="11102984" y="1733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39750</xdr:rowOff>
    </xdr:from>
    <xdr:ext cx="405111" cy="259045"/>
    <xdr:sp macro="" textlink="">
      <xdr:nvSpPr>
        <xdr:cNvPr id="498" name="n_1mainValue【庁舎】&#10;有形固定資産減価償却率">
          <a:extLst>
            <a:ext uri="{FF2B5EF4-FFF2-40B4-BE49-F238E27FC236}">
              <a16:creationId xmlns:a16="http://schemas.microsoft.com/office/drawing/2014/main" id="{45A1B920-7FEE-437E-86A8-3D1959283F9E}"/>
            </a:ext>
          </a:extLst>
        </xdr:cNvPr>
        <xdr:cNvSpPr txBox="1"/>
      </xdr:nvSpPr>
      <xdr:spPr>
        <a:xfrm>
          <a:off x="1343724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167113</xdr:rowOff>
    </xdr:from>
    <xdr:ext cx="405111" cy="259045"/>
    <xdr:sp macro="" textlink="">
      <xdr:nvSpPr>
        <xdr:cNvPr id="499" name="n_2mainValue【庁舎】&#10;有形固定資産減価償却率">
          <a:extLst>
            <a:ext uri="{FF2B5EF4-FFF2-40B4-BE49-F238E27FC236}">
              <a16:creationId xmlns:a16="http://schemas.microsoft.com/office/drawing/2014/main" id="{FC418892-CF1C-43B7-AD25-19385354EB8D}"/>
            </a:ext>
          </a:extLst>
        </xdr:cNvPr>
        <xdr:cNvSpPr txBox="1"/>
      </xdr:nvSpPr>
      <xdr:spPr>
        <a:xfrm>
          <a:off x="126752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500" name="n_3mainValue【庁舎】&#10;有形固定資産減価償却率">
          <a:extLst>
            <a:ext uri="{FF2B5EF4-FFF2-40B4-BE49-F238E27FC236}">
              <a16:creationId xmlns:a16="http://schemas.microsoft.com/office/drawing/2014/main" id="{FEA8DD92-B434-47FB-8B72-78F0AB8FDDBB}"/>
            </a:ext>
          </a:extLst>
        </xdr:cNvPr>
        <xdr:cNvSpPr txBox="1"/>
      </xdr:nvSpPr>
      <xdr:spPr>
        <a:xfrm>
          <a:off x="119005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59345</xdr:rowOff>
    </xdr:from>
    <xdr:ext cx="405111" cy="259045"/>
    <xdr:sp macro="" textlink="">
      <xdr:nvSpPr>
        <xdr:cNvPr id="501" name="n_4mainValue【庁舎】&#10;有形固定資産減価償却率">
          <a:extLst>
            <a:ext uri="{FF2B5EF4-FFF2-40B4-BE49-F238E27FC236}">
              <a16:creationId xmlns:a16="http://schemas.microsoft.com/office/drawing/2014/main" id="{92AFBE4A-4E4C-4BC0-A559-B26B731814D9}"/>
            </a:ext>
          </a:extLst>
        </xdr:cNvPr>
        <xdr:cNvSpPr txBox="1"/>
      </xdr:nvSpPr>
      <xdr:spPr>
        <a:xfrm>
          <a:off x="11102984" y="1816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2E219EA4-DEF9-40DE-BFDF-FF8EF2A0BFC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2F9A9CAF-CC09-4E25-8034-95E4FA5EDD3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C4970E65-DEC7-49A2-B644-9E1C37C7210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25B1B9F1-4CAA-4ADD-A4AB-D0771FD71C3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51C747F2-FED2-4EE4-95B0-46EC6B147EA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99EFCF02-6B4F-4464-B91F-4F2A876DBB5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D67BF1EF-3C1E-4357-A7A3-D94B6C94B38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144B55AE-C1CD-4F03-8FBE-3A54B1112F8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31754E7D-751E-4231-9C4F-362EB052071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41A0E635-F65F-4905-B298-27E39770722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2" name="直線コネクタ 511">
          <a:extLst>
            <a:ext uri="{FF2B5EF4-FFF2-40B4-BE49-F238E27FC236}">
              <a16:creationId xmlns:a16="http://schemas.microsoft.com/office/drawing/2014/main" id="{BE4D0FB2-D514-47DB-BA42-76EDCAFB1FCC}"/>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3" name="テキスト ボックス 512">
          <a:extLst>
            <a:ext uri="{FF2B5EF4-FFF2-40B4-BE49-F238E27FC236}">
              <a16:creationId xmlns:a16="http://schemas.microsoft.com/office/drawing/2014/main" id="{B57B4964-49C8-4C7A-916B-F08B6E14F45B}"/>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4" name="直線コネクタ 513">
          <a:extLst>
            <a:ext uri="{FF2B5EF4-FFF2-40B4-BE49-F238E27FC236}">
              <a16:creationId xmlns:a16="http://schemas.microsoft.com/office/drawing/2014/main" id="{95CF27DB-D1E4-4DD1-ABCB-609E195BB44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5" name="テキスト ボックス 514">
          <a:extLst>
            <a:ext uri="{FF2B5EF4-FFF2-40B4-BE49-F238E27FC236}">
              <a16:creationId xmlns:a16="http://schemas.microsoft.com/office/drawing/2014/main" id="{4C409F30-7FAB-48A5-8CDF-DA0FFA4D451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6" name="直線コネクタ 515">
          <a:extLst>
            <a:ext uri="{FF2B5EF4-FFF2-40B4-BE49-F238E27FC236}">
              <a16:creationId xmlns:a16="http://schemas.microsoft.com/office/drawing/2014/main" id="{B05018FB-FF7F-43D3-8CE2-2F29E1255756}"/>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7" name="テキスト ボックス 516">
          <a:extLst>
            <a:ext uri="{FF2B5EF4-FFF2-40B4-BE49-F238E27FC236}">
              <a16:creationId xmlns:a16="http://schemas.microsoft.com/office/drawing/2014/main" id="{DCD33E87-4AEC-410E-B694-41781598BF8B}"/>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8" name="直線コネクタ 517">
          <a:extLst>
            <a:ext uri="{FF2B5EF4-FFF2-40B4-BE49-F238E27FC236}">
              <a16:creationId xmlns:a16="http://schemas.microsoft.com/office/drawing/2014/main" id="{946DE272-7AFC-4B93-BD4C-9EA3681CF377}"/>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9" name="テキスト ボックス 518">
          <a:extLst>
            <a:ext uri="{FF2B5EF4-FFF2-40B4-BE49-F238E27FC236}">
              <a16:creationId xmlns:a16="http://schemas.microsoft.com/office/drawing/2014/main" id="{78B90763-1448-4AFC-8DF1-1E2EC688F995}"/>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3F7B0598-DD0C-48C5-8390-8EC48EA12AC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9E7512B6-9FD1-4E4F-983A-8A761A65E9F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A7AA07A5-ACF6-483E-BD47-0CDD7324D9D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523" name="直線コネクタ 522">
          <a:extLst>
            <a:ext uri="{FF2B5EF4-FFF2-40B4-BE49-F238E27FC236}">
              <a16:creationId xmlns:a16="http://schemas.microsoft.com/office/drawing/2014/main" id="{7387659F-4DB4-4C67-BA42-590244057D92}"/>
            </a:ext>
          </a:extLst>
        </xdr:cNvPr>
        <xdr:cNvCxnSpPr/>
      </xdr:nvCxnSpPr>
      <xdr:spPr>
        <a:xfrm flipV="1">
          <a:off x="19509104" y="16825113"/>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24" name="【庁舎】&#10;一人当たり面積最小値テキスト">
          <a:extLst>
            <a:ext uri="{FF2B5EF4-FFF2-40B4-BE49-F238E27FC236}">
              <a16:creationId xmlns:a16="http://schemas.microsoft.com/office/drawing/2014/main" id="{4B017B24-469D-43CE-80DA-82E6BB32523B}"/>
            </a:ext>
          </a:extLst>
        </xdr:cNvPr>
        <xdr:cNvSpPr txBox="1"/>
      </xdr:nvSpPr>
      <xdr:spPr>
        <a:xfrm>
          <a:off x="19547840" y="18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25" name="直線コネクタ 524">
          <a:extLst>
            <a:ext uri="{FF2B5EF4-FFF2-40B4-BE49-F238E27FC236}">
              <a16:creationId xmlns:a16="http://schemas.microsoft.com/office/drawing/2014/main" id="{074F0504-10A8-4D88-AC68-F9B24FEA17CC}"/>
            </a:ext>
          </a:extLst>
        </xdr:cNvPr>
        <xdr:cNvCxnSpPr/>
      </xdr:nvCxnSpPr>
      <xdr:spPr>
        <a:xfrm>
          <a:off x="19443700" y="1809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26" name="【庁舎】&#10;一人当たり面積最大値テキスト">
          <a:extLst>
            <a:ext uri="{FF2B5EF4-FFF2-40B4-BE49-F238E27FC236}">
              <a16:creationId xmlns:a16="http://schemas.microsoft.com/office/drawing/2014/main" id="{7B8D7491-629A-46D5-A95D-2BC55400EC9F}"/>
            </a:ext>
          </a:extLst>
        </xdr:cNvPr>
        <xdr:cNvSpPr txBox="1"/>
      </xdr:nvSpPr>
      <xdr:spPr>
        <a:xfrm>
          <a:off x="19547840" y="166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27" name="直線コネクタ 526">
          <a:extLst>
            <a:ext uri="{FF2B5EF4-FFF2-40B4-BE49-F238E27FC236}">
              <a16:creationId xmlns:a16="http://schemas.microsoft.com/office/drawing/2014/main" id="{845F1BF0-AB25-47B8-86EF-28CFD5D58DDC}"/>
            </a:ext>
          </a:extLst>
        </xdr:cNvPr>
        <xdr:cNvCxnSpPr/>
      </xdr:nvCxnSpPr>
      <xdr:spPr>
        <a:xfrm>
          <a:off x="19443700" y="1682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28" name="【庁舎】&#10;一人当たり面積平均値テキスト">
          <a:extLst>
            <a:ext uri="{FF2B5EF4-FFF2-40B4-BE49-F238E27FC236}">
              <a16:creationId xmlns:a16="http://schemas.microsoft.com/office/drawing/2014/main" id="{2313ED2B-EC3C-4104-8429-FF9B61F84B41}"/>
            </a:ext>
          </a:extLst>
        </xdr:cNvPr>
        <xdr:cNvSpPr txBox="1"/>
      </xdr:nvSpPr>
      <xdr:spPr>
        <a:xfrm>
          <a:off x="1954784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29" name="フローチャート: 判断 528">
          <a:extLst>
            <a:ext uri="{FF2B5EF4-FFF2-40B4-BE49-F238E27FC236}">
              <a16:creationId xmlns:a16="http://schemas.microsoft.com/office/drawing/2014/main" id="{7966186B-CEFD-4FCF-BE4D-1CEC6D4238AA}"/>
            </a:ext>
          </a:extLst>
        </xdr:cNvPr>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30" name="フローチャート: 判断 529">
          <a:extLst>
            <a:ext uri="{FF2B5EF4-FFF2-40B4-BE49-F238E27FC236}">
              <a16:creationId xmlns:a16="http://schemas.microsoft.com/office/drawing/2014/main" id="{D45CEA98-C192-46D8-BBEE-D8660911FBB9}"/>
            </a:ext>
          </a:extLst>
        </xdr:cNvPr>
        <xdr:cNvSpPr/>
      </xdr:nvSpPr>
      <xdr:spPr>
        <a:xfrm>
          <a:off x="187350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31" name="フローチャート: 判断 530">
          <a:extLst>
            <a:ext uri="{FF2B5EF4-FFF2-40B4-BE49-F238E27FC236}">
              <a16:creationId xmlns:a16="http://schemas.microsoft.com/office/drawing/2014/main" id="{EFF78A9E-DFB3-47A8-B23D-FDE5B01104CB}"/>
            </a:ext>
          </a:extLst>
        </xdr:cNvPr>
        <xdr:cNvSpPr/>
      </xdr:nvSpPr>
      <xdr:spPr>
        <a:xfrm>
          <a:off x="17937480" y="1781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32" name="フローチャート: 判断 531">
          <a:extLst>
            <a:ext uri="{FF2B5EF4-FFF2-40B4-BE49-F238E27FC236}">
              <a16:creationId xmlns:a16="http://schemas.microsoft.com/office/drawing/2014/main" id="{3AAE6610-61B4-4EB2-A8D3-E00700792FED}"/>
            </a:ext>
          </a:extLst>
        </xdr:cNvPr>
        <xdr:cNvSpPr/>
      </xdr:nvSpPr>
      <xdr:spPr>
        <a:xfrm>
          <a:off x="17162780" y="1781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33" name="フローチャート: 判断 532">
          <a:extLst>
            <a:ext uri="{FF2B5EF4-FFF2-40B4-BE49-F238E27FC236}">
              <a16:creationId xmlns:a16="http://schemas.microsoft.com/office/drawing/2014/main" id="{30F3E06F-FB3A-4B9D-80A5-0B0011778679}"/>
            </a:ext>
          </a:extLst>
        </xdr:cNvPr>
        <xdr:cNvSpPr/>
      </xdr:nvSpPr>
      <xdr:spPr>
        <a:xfrm>
          <a:off x="16388080" y="17824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FCBBC76E-CB14-4548-800F-5F0B6B8D192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B9329F9-EDDF-4267-B511-5BE71D0E6B7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281459D9-1B93-4BF9-B6E3-7DCD50F103A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FC36D9F9-BCAE-4048-B35E-8F88948E1B0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4A6060C7-AAC4-4FE9-A850-3D8FE1F6832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46431</xdr:rowOff>
    </xdr:from>
    <xdr:to>
      <xdr:col>116</xdr:col>
      <xdr:colOff>114300</xdr:colOff>
      <xdr:row>107</xdr:row>
      <xdr:rowOff>148031</xdr:rowOff>
    </xdr:to>
    <xdr:sp macro="" textlink="">
      <xdr:nvSpPr>
        <xdr:cNvPr id="539" name="楕円 538">
          <a:extLst>
            <a:ext uri="{FF2B5EF4-FFF2-40B4-BE49-F238E27FC236}">
              <a16:creationId xmlns:a16="http://schemas.microsoft.com/office/drawing/2014/main" id="{6DD77050-D081-48C2-9550-82D999D39E47}"/>
            </a:ext>
          </a:extLst>
        </xdr:cNvPr>
        <xdr:cNvSpPr/>
      </xdr:nvSpPr>
      <xdr:spPr>
        <a:xfrm>
          <a:off x="19458940" y="179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132808</xdr:rowOff>
    </xdr:from>
    <xdr:ext cx="469744" cy="259045"/>
    <xdr:sp macro="" textlink="">
      <xdr:nvSpPr>
        <xdr:cNvPr id="540" name="【庁舎】&#10;一人当たり面積該当値テキスト">
          <a:extLst>
            <a:ext uri="{FF2B5EF4-FFF2-40B4-BE49-F238E27FC236}">
              <a16:creationId xmlns:a16="http://schemas.microsoft.com/office/drawing/2014/main" id="{53BCE954-37B3-4CB5-A8C9-15E65620C46D}"/>
            </a:ext>
          </a:extLst>
        </xdr:cNvPr>
        <xdr:cNvSpPr txBox="1"/>
      </xdr:nvSpPr>
      <xdr:spPr>
        <a:xfrm>
          <a:off x="19547840" y="179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50088</xdr:rowOff>
    </xdr:from>
    <xdr:to>
      <xdr:col>112</xdr:col>
      <xdr:colOff>38100</xdr:colOff>
      <xdr:row>107</xdr:row>
      <xdr:rowOff>151688</xdr:rowOff>
    </xdr:to>
    <xdr:sp macro="" textlink="">
      <xdr:nvSpPr>
        <xdr:cNvPr id="541" name="楕円 540">
          <a:extLst>
            <a:ext uri="{FF2B5EF4-FFF2-40B4-BE49-F238E27FC236}">
              <a16:creationId xmlns:a16="http://schemas.microsoft.com/office/drawing/2014/main" id="{578C1ABB-DF7C-4021-A0BC-202BF47B853E}"/>
            </a:ext>
          </a:extLst>
        </xdr:cNvPr>
        <xdr:cNvSpPr/>
      </xdr:nvSpPr>
      <xdr:spPr>
        <a:xfrm>
          <a:off x="18735040" y="17987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97231</xdr:rowOff>
    </xdr:from>
    <xdr:to>
      <xdr:col>116</xdr:col>
      <xdr:colOff>63500</xdr:colOff>
      <xdr:row>107</xdr:row>
      <xdr:rowOff>100888</xdr:rowOff>
    </xdr:to>
    <xdr:cxnSp macro="">
      <xdr:nvCxnSpPr>
        <xdr:cNvPr id="542" name="直線コネクタ 541">
          <a:extLst>
            <a:ext uri="{FF2B5EF4-FFF2-40B4-BE49-F238E27FC236}">
              <a16:creationId xmlns:a16="http://schemas.microsoft.com/office/drawing/2014/main" id="{25DC494A-81BB-4213-A219-A9CCF4CA1688}"/>
            </a:ext>
          </a:extLst>
        </xdr:cNvPr>
        <xdr:cNvCxnSpPr/>
      </xdr:nvCxnSpPr>
      <xdr:spPr>
        <a:xfrm flipV="1">
          <a:off x="18778220" y="18034711"/>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53747</xdr:rowOff>
    </xdr:from>
    <xdr:to>
      <xdr:col>107</xdr:col>
      <xdr:colOff>101600</xdr:colOff>
      <xdr:row>107</xdr:row>
      <xdr:rowOff>155347</xdr:rowOff>
    </xdr:to>
    <xdr:sp macro="" textlink="">
      <xdr:nvSpPr>
        <xdr:cNvPr id="543" name="楕円 542">
          <a:extLst>
            <a:ext uri="{FF2B5EF4-FFF2-40B4-BE49-F238E27FC236}">
              <a16:creationId xmlns:a16="http://schemas.microsoft.com/office/drawing/2014/main" id="{B5238DFD-1A59-4B0B-A974-E0CA140E6C93}"/>
            </a:ext>
          </a:extLst>
        </xdr:cNvPr>
        <xdr:cNvSpPr/>
      </xdr:nvSpPr>
      <xdr:spPr>
        <a:xfrm>
          <a:off x="17937480" y="179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100888</xdr:rowOff>
    </xdr:from>
    <xdr:to>
      <xdr:col>111</xdr:col>
      <xdr:colOff>177800</xdr:colOff>
      <xdr:row>107</xdr:row>
      <xdr:rowOff>104547</xdr:rowOff>
    </xdr:to>
    <xdr:cxnSp macro="">
      <xdr:nvCxnSpPr>
        <xdr:cNvPr id="544" name="直線コネクタ 543">
          <a:extLst>
            <a:ext uri="{FF2B5EF4-FFF2-40B4-BE49-F238E27FC236}">
              <a16:creationId xmlns:a16="http://schemas.microsoft.com/office/drawing/2014/main" id="{87457ED3-EADE-4011-9B84-5FF98FECBA24}"/>
            </a:ext>
          </a:extLst>
        </xdr:cNvPr>
        <xdr:cNvCxnSpPr/>
      </xdr:nvCxnSpPr>
      <xdr:spPr>
        <a:xfrm flipV="1">
          <a:off x="17988280" y="18038368"/>
          <a:ext cx="78994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56947</xdr:rowOff>
    </xdr:from>
    <xdr:to>
      <xdr:col>102</xdr:col>
      <xdr:colOff>165100</xdr:colOff>
      <xdr:row>107</xdr:row>
      <xdr:rowOff>158547</xdr:rowOff>
    </xdr:to>
    <xdr:sp macro="" textlink="">
      <xdr:nvSpPr>
        <xdr:cNvPr id="545" name="楕円 544">
          <a:extLst>
            <a:ext uri="{FF2B5EF4-FFF2-40B4-BE49-F238E27FC236}">
              <a16:creationId xmlns:a16="http://schemas.microsoft.com/office/drawing/2014/main" id="{65E56150-D930-45A8-9999-056A279C3FA8}"/>
            </a:ext>
          </a:extLst>
        </xdr:cNvPr>
        <xdr:cNvSpPr/>
      </xdr:nvSpPr>
      <xdr:spPr>
        <a:xfrm>
          <a:off x="17162780" y="179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104547</xdr:rowOff>
    </xdr:from>
    <xdr:to>
      <xdr:col>107</xdr:col>
      <xdr:colOff>50800</xdr:colOff>
      <xdr:row>107</xdr:row>
      <xdr:rowOff>107747</xdr:rowOff>
    </xdr:to>
    <xdr:cxnSp macro="">
      <xdr:nvCxnSpPr>
        <xdr:cNvPr id="546" name="直線コネクタ 545">
          <a:extLst>
            <a:ext uri="{FF2B5EF4-FFF2-40B4-BE49-F238E27FC236}">
              <a16:creationId xmlns:a16="http://schemas.microsoft.com/office/drawing/2014/main" id="{DE246060-5D96-44F6-8130-FB1EBDD27B91}"/>
            </a:ext>
          </a:extLst>
        </xdr:cNvPr>
        <xdr:cNvCxnSpPr/>
      </xdr:nvCxnSpPr>
      <xdr:spPr>
        <a:xfrm flipV="1">
          <a:off x="17213580" y="18042027"/>
          <a:ext cx="7747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547" name="楕円 546">
          <a:extLst>
            <a:ext uri="{FF2B5EF4-FFF2-40B4-BE49-F238E27FC236}">
              <a16:creationId xmlns:a16="http://schemas.microsoft.com/office/drawing/2014/main" id="{2D20FE79-DC7F-419E-9A91-E8A808A47D35}"/>
            </a:ext>
          </a:extLst>
        </xdr:cNvPr>
        <xdr:cNvSpPr/>
      </xdr:nvSpPr>
      <xdr:spPr>
        <a:xfrm>
          <a:off x="1638808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107747</xdr:rowOff>
    </xdr:from>
    <xdr:to>
      <xdr:col>102</xdr:col>
      <xdr:colOff>114300</xdr:colOff>
      <xdr:row>107</xdr:row>
      <xdr:rowOff>110489</xdr:rowOff>
    </xdr:to>
    <xdr:cxnSp macro="">
      <xdr:nvCxnSpPr>
        <xdr:cNvPr id="548" name="直線コネクタ 547">
          <a:extLst>
            <a:ext uri="{FF2B5EF4-FFF2-40B4-BE49-F238E27FC236}">
              <a16:creationId xmlns:a16="http://schemas.microsoft.com/office/drawing/2014/main" id="{723577C6-CE50-4A28-885E-8B2F08A1FC4E}"/>
            </a:ext>
          </a:extLst>
        </xdr:cNvPr>
        <xdr:cNvCxnSpPr/>
      </xdr:nvCxnSpPr>
      <xdr:spPr>
        <a:xfrm flipV="1">
          <a:off x="16431260" y="18045227"/>
          <a:ext cx="7823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549" name="n_1aveValue【庁舎】&#10;一人当たり面積">
          <a:extLst>
            <a:ext uri="{FF2B5EF4-FFF2-40B4-BE49-F238E27FC236}">
              <a16:creationId xmlns:a16="http://schemas.microsoft.com/office/drawing/2014/main" id="{5A2BCA3D-7D2E-4E42-B457-75AFA7E69D68}"/>
            </a:ext>
          </a:extLst>
        </xdr:cNvPr>
        <xdr:cNvSpPr txBox="1"/>
      </xdr:nvSpPr>
      <xdr:spPr>
        <a:xfrm>
          <a:off x="185611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550" name="n_2aveValue【庁舎】&#10;一人当たり面積">
          <a:extLst>
            <a:ext uri="{FF2B5EF4-FFF2-40B4-BE49-F238E27FC236}">
              <a16:creationId xmlns:a16="http://schemas.microsoft.com/office/drawing/2014/main" id="{7FAFEAF8-2607-48D6-A6DF-0F0DB93526A2}"/>
            </a:ext>
          </a:extLst>
        </xdr:cNvPr>
        <xdr:cNvSpPr txBox="1"/>
      </xdr:nvSpPr>
      <xdr:spPr>
        <a:xfrm>
          <a:off x="17776267" y="1760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51" name="n_3aveValue【庁舎】&#10;一人当たり面積">
          <a:extLst>
            <a:ext uri="{FF2B5EF4-FFF2-40B4-BE49-F238E27FC236}">
              <a16:creationId xmlns:a16="http://schemas.microsoft.com/office/drawing/2014/main" id="{4B9C44C5-C6F6-4657-AB68-A24BEE9D7447}"/>
            </a:ext>
          </a:extLst>
        </xdr:cNvPr>
        <xdr:cNvSpPr txBox="1"/>
      </xdr:nvSpPr>
      <xdr:spPr>
        <a:xfrm>
          <a:off x="17001567" y="175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52" name="n_4aveValue【庁舎】&#10;一人当たり面積">
          <a:extLst>
            <a:ext uri="{FF2B5EF4-FFF2-40B4-BE49-F238E27FC236}">
              <a16:creationId xmlns:a16="http://schemas.microsoft.com/office/drawing/2014/main" id="{CE6F4548-71FB-4EF6-90D8-7CA00F63E3C2}"/>
            </a:ext>
          </a:extLst>
        </xdr:cNvPr>
        <xdr:cNvSpPr txBox="1"/>
      </xdr:nvSpPr>
      <xdr:spPr>
        <a:xfrm>
          <a:off x="16226867" y="1760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142815</xdr:rowOff>
    </xdr:from>
    <xdr:ext cx="469744" cy="259045"/>
    <xdr:sp macro="" textlink="">
      <xdr:nvSpPr>
        <xdr:cNvPr id="553" name="n_1mainValue【庁舎】&#10;一人当たり面積">
          <a:extLst>
            <a:ext uri="{FF2B5EF4-FFF2-40B4-BE49-F238E27FC236}">
              <a16:creationId xmlns:a16="http://schemas.microsoft.com/office/drawing/2014/main" id="{6D43FF48-C156-4318-A435-251A218D1E1E}"/>
            </a:ext>
          </a:extLst>
        </xdr:cNvPr>
        <xdr:cNvSpPr txBox="1"/>
      </xdr:nvSpPr>
      <xdr:spPr>
        <a:xfrm>
          <a:off x="18561127" y="180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146474</xdr:rowOff>
    </xdr:from>
    <xdr:ext cx="469744" cy="259045"/>
    <xdr:sp macro="" textlink="">
      <xdr:nvSpPr>
        <xdr:cNvPr id="554" name="n_2mainValue【庁舎】&#10;一人当たり面積">
          <a:extLst>
            <a:ext uri="{FF2B5EF4-FFF2-40B4-BE49-F238E27FC236}">
              <a16:creationId xmlns:a16="http://schemas.microsoft.com/office/drawing/2014/main" id="{BF524541-2CD4-48C0-B2BB-104C195F49F0}"/>
            </a:ext>
          </a:extLst>
        </xdr:cNvPr>
        <xdr:cNvSpPr txBox="1"/>
      </xdr:nvSpPr>
      <xdr:spPr>
        <a:xfrm>
          <a:off x="17776267" y="18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149674</xdr:rowOff>
    </xdr:from>
    <xdr:ext cx="469744" cy="259045"/>
    <xdr:sp macro="" textlink="">
      <xdr:nvSpPr>
        <xdr:cNvPr id="555" name="n_3mainValue【庁舎】&#10;一人当たり面積">
          <a:extLst>
            <a:ext uri="{FF2B5EF4-FFF2-40B4-BE49-F238E27FC236}">
              <a16:creationId xmlns:a16="http://schemas.microsoft.com/office/drawing/2014/main" id="{DA960308-917C-4994-ADCE-2B758200EC35}"/>
            </a:ext>
          </a:extLst>
        </xdr:cNvPr>
        <xdr:cNvSpPr txBox="1"/>
      </xdr:nvSpPr>
      <xdr:spPr>
        <a:xfrm>
          <a:off x="17001567" y="1808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556" name="n_4mainValue【庁舎】&#10;一人当たり面積">
          <a:extLst>
            <a:ext uri="{FF2B5EF4-FFF2-40B4-BE49-F238E27FC236}">
              <a16:creationId xmlns:a16="http://schemas.microsoft.com/office/drawing/2014/main" id="{62E0AAA0-28C7-43D4-B66F-8F300B9F1BE6}"/>
            </a:ext>
          </a:extLst>
        </xdr:cNvPr>
        <xdr:cNvSpPr txBox="1"/>
      </xdr:nvSpPr>
      <xdr:spPr>
        <a:xfrm>
          <a:off x="162268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AAB1B4DE-06C8-4227-A99D-409AC9FDA1F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9E6FB73-72EC-43BC-BF85-FB6283BED1B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C375EFE1-BA24-48E6-B356-32671BF70B4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全ての類型において、有形固定資産減価償却率は類似団体平均を上回っている。特に高くなっている施設は、プール、消防施設、庁舎である。</a:t>
          </a:r>
          <a:endParaRPr lang="ja-JP" altLang="ja-JP" sz="1400">
            <a:effectLst/>
          </a:endParaRPr>
        </a:p>
        <a:p>
          <a:r>
            <a:rPr kumimoji="1" lang="ja-JP" altLang="ja-JP" sz="1100">
              <a:solidFill>
                <a:schemeClr val="dk1"/>
              </a:solidFill>
              <a:effectLst/>
              <a:latin typeface="+mn-lt"/>
              <a:ea typeface="+mn-ea"/>
              <a:cs typeface="+mn-cs"/>
            </a:rPr>
            <a:t>　プール施設については、耐用年数を経過しており、施設自体の利用を休止している状態であることから、今後の施設利用や解体等について検討が必要となる。</a:t>
          </a:r>
          <a:endParaRPr lang="ja-JP" altLang="ja-JP" sz="1400">
            <a:effectLst/>
          </a:endParaRPr>
        </a:p>
        <a:p>
          <a:r>
            <a:rPr kumimoji="1" lang="ja-JP" altLang="ja-JP" sz="1100">
              <a:solidFill>
                <a:schemeClr val="dk1"/>
              </a:solidFill>
              <a:effectLst/>
              <a:latin typeface="+mn-lt"/>
              <a:ea typeface="+mn-ea"/>
              <a:cs typeface="+mn-cs"/>
            </a:rPr>
            <a:t>　消防施設については、消防団屯所の老朽化に加え、消火栓、防火水槽等において耐用年数を経過している施設が多数存在していることから、更新費用等の平準化及び抑制を図っていく。</a:t>
          </a:r>
          <a:endParaRPr lang="ja-JP" altLang="ja-JP" sz="1400">
            <a:effectLst/>
          </a:endParaRPr>
        </a:p>
        <a:p>
          <a:r>
            <a:rPr kumimoji="1" lang="ja-JP" altLang="ja-JP" sz="1100">
              <a:solidFill>
                <a:schemeClr val="dk1"/>
              </a:solidFill>
              <a:effectLst/>
              <a:latin typeface="+mn-lt"/>
              <a:ea typeface="+mn-ea"/>
              <a:cs typeface="+mn-cs"/>
            </a:rPr>
            <a:t>　庁舎については、大規模改修を行っているものの、当初の建設からは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年以上を経過しており、毎年修繕費用が発生している。今後庁舎建替等について検討していくこととしている。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令和３年度決算では、病院事業会計補助金の減等により経常経費は減となった。さらに、普通交付税等の増により比率は改善した。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65</xdr:row>
      <xdr:rowOff>114046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81868"/>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65</xdr:row>
      <xdr:rowOff>118872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5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65</xdr:row>
      <xdr:rowOff>157480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631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72898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3017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令和２年度より会計年度任用職員制度が開始されたため、人件費については令和元年度以前よりも増となっている。令和３年度においては、令和２年度末に退職者が多かったこともあり、減となっている。</a:t>
          </a:r>
        </a:p>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178,262</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72372</xdr:rowOff>
    </xdr:from>
    <xdr:to>
      <xdr:col>23</xdr:col>
      <xdr:colOff>133350</xdr:colOff>
      <xdr:row>90</xdr:row>
      <xdr:rowOff>71507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31272"/>
          <a:ext cx="0" cy="1370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43584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7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71507</xdr:rowOff>
    </xdr:from>
    <xdr:to>
      <xdr:col>24</xdr:col>
      <xdr:colOff>12700</xdr:colOff>
      <xdr:row>90</xdr:row>
      <xdr:rowOff>71507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50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158749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72372</xdr:rowOff>
    </xdr:from>
    <xdr:to>
      <xdr:col>24</xdr:col>
      <xdr:colOff>12700</xdr:colOff>
      <xdr:row>82</xdr:row>
      <xdr:rowOff>72372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100222</xdr:rowOff>
    </xdr:from>
    <xdr:to>
      <xdr:col>23</xdr:col>
      <xdr:colOff>133350</xdr:colOff>
      <xdr:row>82</xdr:row>
      <xdr:rowOff>105150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59122"/>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5244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7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33167</xdr:rowOff>
    </xdr:from>
    <xdr:to>
      <xdr:col>23</xdr:col>
      <xdr:colOff>184150</xdr:colOff>
      <xdr:row>84</xdr:row>
      <xdr:rowOff>134767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22109</xdr:rowOff>
    </xdr:from>
    <xdr:to>
      <xdr:col>19</xdr:col>
      <xdr:colOff>133350</xdr:colOff>
      <xdr:row>82</xdr:row>
      <xdr:rowOff>105150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81009"/>
          <a:ext cx="889000" cy="8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165691</xdr:rowOff>
    </xdr:from>
    <xdr:to>
      <xdr:col>19</xdr:col>
      <xdr:colOff>184150</xdr:colOff>
      <xdr:row>84</xdr:row>
      <xdr:rowOff>95841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80618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20217</xdr:rowOff>
    </xdr:from>
    <xdr:to>
      <xdr:col>15</xdr:col>
      <xdr:colOff>82550</xdr:colOff>
      <xdr:row>82</xdr:row>
      <xdr:rowOff>22109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79117"/>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114846</xdr:rowOff>
    </xdr:from>
    <xdr:to>
      <xdr:col>15</xdr:col>
      <xdr:colOff>133350</xdr:colOff>
      <xdr:row>84</xdr:row>
      <xdr:rowOff>44996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29773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20217</xdr:rowOff>
    </xdr:from>
    <xdr:to>
      <xdr:col>11</xdr:col>
      <xdr:colOff>31750</xdr:colOff>
      <xdr:row>82</xdr:row>
      <xdr:rowOff>20820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7911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95106</xdr:rowOff>
    </xdr:from>
    <xdr:to>
      <xdr:col>11</xdr:col>
      <xdr:colOff>82550</xdr:colOff>
      <xdr:row>84</xdr:row>
      <xdr:rowOff>25256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10033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82961</xdr:rowOff>
    </xdr:from>
    <xdr:to>
      <xdr:col>7</xdr:col>
      <xdr:colOff>31750</xdr:colOff>
      <xdr:row>84</xdr:row>
      <xdr:rowOff>13111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169338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49422</xdr:rowOff>
    </xdr:from>
    <xdr:to>
      <xdr:col>23</xdr:col>
      <xdr:colOff>184150</xdr:colOff>
      <xdr:row>82</xdr:row>
      <xdr:rowOff>151022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142149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2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54350</xdr:rowOff>
    </xdr:from>
    <xdr:to>
      <xdr:col>19</xdr:col>
      <xdr:colOff>184150</xdr:colOff>
      <xdr:row>82</xdr:row>
      <xdr:rowOff>155950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166127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8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142759</xdr:rowOff>
    </xdr:from>
    <xdr:to>
      <xdr:col>15</xdr:col>
      <xdr:colOff>133350</xdr:colOff>
      <xdr:row>82</xdr:row>
      <xdr:rowOff>72909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83086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140867</xdr:rowOff>
    </xdr:from>
    <xdr:to>
      <xdr:col>11</xdr:col>
      <xdr:colOff>82550</xdr:colOff>
      <xdr:row>82</xdr:row>
      <xdr:rowOff>71017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81194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141470</xdr:rowOff>
    </xdr:from>
    <xdr:to>
      <xdr:col>7</xdr:col>
      <xdr:colOff>31750</xdr:colOff>
      <xdr:row>82</xdr:row>
      <xdr:rowOff>71620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60961</xdr:rowOff>
    </xdr:from>
    <xdr:to>
      <xdr:col>81</xdr:col>
      <xdr:colOff>44450</xdr:colOff>
      <xdr:row>83</xdr:row>
      <xdr:rowOff>60961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9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20743</xdr:rowOff>
    </xdr:from>
    <xdr:to>
      <xdr:col>77</xdr:col>
      <xdr:colOff>44450</xdr:colOff>
      <xdr:row>83</xdr:row>
      <xdr:rowOff>60961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510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160020</xdr:rowOff>
    </xdr:from>
    <xdr:to>
      <xdr:col>72</xdr:col>
      <xdr:colOff>203200</xdr:colOff>
      <xdr:row>83</xdr:row>
      <xdr:rowOff>20743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189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160020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8218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10161</xdr:rowOff>
    </xdr:from>
    <xdr:to>
      <xdr:col>81</xdr:col>
      <xdr:colOff>95250</xdr:colOff>
      <xdr:row>83</xdr:row>
      <xdr:rowOff>111761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26688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10161</xdr:rowOff>
    </xdr:from>
    <xdr:to>
      <xdr:col>77</xdr:col>
      <xdr:colOff>95250</xdr:colOff>
      <xdr:row>83</xdr:row>
      <xdr:rowOff>111761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121938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141393</xdr:rowOff>
    </xdr:from>
    <xdr:to>
      <xdr:col>73</xdr:col>
      <xdr:colOff>44450</xdr:colOff>
      <xdr:row>83</xdr:row>
      <xdr:rowOff>71543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81720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109220</xdr:rowOff>
    </xdr:from>
    <xdr:to>
      <xdr:col>68</xdr:col>
      <xdr:colOff>203200</xdr:colOff>
      <xdr:row>83</xdr:row>
      <xdr:rowOff>39370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49547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150526</xdr:rowOff>
    </xdr:from>
    <xdr:to>
      <xdr:col>81</xdr:col>
      <xdr:colOff>44450</xdr:colOff>
      <xdr:row>58</xdr:row>
      <xdr:rowOff>163799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094626"/>
          <a:ext cx="8382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132429</xdr:rowOff>
    </xdr:from>
    <xdr:to>
      <xdr:col>77</xdr:col>
      <xdr:colOff>44450</xdr:colOff>
      <xdr:row>58</xdr:row>
      <xdr:rowOff>150526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0765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108300</xdr:rowOff>
    </xdr:from>
    <xdr:to>
      <xdr:col>72</xdr:col>
      <xdr:colOff>203200</xdr:colOff>
      <xdr:row>58</xdr:row>
      <xdr:rowOff>132429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05240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98647</xdr:rowOff>
    </xdr:from>
    <xdr:to>
      <xdr:col>68</xdr:col>
      <xdr:colOff>152400</xdr:colOff>
      <xdr:row>58</xdr:row>
      <xdr:rowOff>108300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04274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112999</xdr:rowOff>
    </xdr:from>
    <xdr:to>
      <xdr:col>81</xdr:col>
      <xdr:colOff>95250</xdr:colOff>
      <xdr:row>59</xdr:row>
      <xdr:rowOff>43149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0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34276</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997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99726</xdr:rowOff>
    </xdr:from>
    <xdr:to>
      <xdr:col>77</xdr:col>
      <xdr:colOff>95250</xdr:colOff>
      <xdr:row>59</xdr:row>
      <xdr:rowOff>29876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40053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1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81629</xdr:rowOff>
    </xdr:from>
    <xdr:to>
      <xdr:col>73</xdr:col>
      <xdr:colOff>44450</xdr:colOff>
      <xdr:row>59</xdr:row>
      <xdr:rowOff>11779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0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21956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7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57500</xdr:rowOff>
    </xdr:from>
    <xdr:to>
      <xdr:col>68</xdr:col>
      <xdr:colOff>203200</xdr:colOff>
      <xdr:row>58</xdr:row>
      <xdr:rowOff>159100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0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169277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7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47847</xdr:rowOff>
    </xdr:from>
    <xdr:to>
      <xdr:col>64</xdr:col>
      <xdr:colOff>152400</xdr:colOff>
      <xdr:row>58</xdr:row>
      <xdr:rowOff>149447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159624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7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百万円）及び令和元年度（</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百万円）に実施した第三セクター等改革推進債の一部繰上償還の効果や、償還に伴う公債費の減少により、令和３年度は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43</xdr:row>
      <xdr:rowOff>22860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8260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135467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3952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149013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6043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積立基金等の増に伴い改善はしているが、今後も第三セクター等改革推進債の一部繰上償還の実施や歳入確保・歳出削減を図り、更なる将来負担の抑制に努める。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24172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253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167699</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59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24172</xdr:rowOff>
    </xdr:from>
    <xdr:to>
      <xdr:col>81</xdr:col>
      <xdr:colOff>133350</xdr:colOff>
      <xdr:row>21</xdr:row>
      <xdr:rowOff>24172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62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127508</xdr:rowOff>
    </xdr:from>
    <xdr:to>
      <xdr:col>81</xdr:col>
      <xdr:colOff>44450</xdr:colOff>
      <xdr:row>19</xdr:row>
      <xdr:rowOff>62230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2136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62230</xdr:rowOff>
    </xdr:from>
    <xdr:to>
      <xdr:col>77</xdr:col>
      <xdr:colOff>44450</xdr:colOff>
      <xdr:row>20</xdr:row>
      <xdr:rowOff>74972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319780"/>
          <a:ext cx="8890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74972</xdr:rowOff>
    </xdr:from>
    <xdr:to>
      <xdr:col>72</xdr:col>
      <xdr:colOff>203200</xdr:colOff>
      <xdr:row>21</xdr:row>
      <xdr:rowOff>51520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503972"/>
          <a:ext cx="889000" cy="1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51520</xdr:rowOff>
    </xdr:from>
    <xdr:to>
      <xdr:col>68</xdr:col>
      <xdr:colOff>152400</xdr:colOff>
      <xdr:row>22</xdr:row>
      <xdr:rowOff>7154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651970"/>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76708</xdr:rowOff>
    </xdr:from>
    <xdr:to>
      <xdr:col>81</xdr:col>
      <xdr:colOff>95250</xdr:colOff>
      <xdr:row>19</xdr:row>
      <xdr:rowOff>6858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48785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1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11430</xdr:rowOff>
    </xdr:from>
    <xdr:to>
      <xdr:col>77</xdr:col>
      <xdr:colOff>95250</xdr:colOff>
      <xdr:row>19</xdr:row>
      <xdr:rowOff>113030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97807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24172</xdr:rowOff>
    </xdr:from>
    <xdr:to>
      <xdr:col>73</xdr:col>
      <xdr:colOff>44450</xdr:colOff>
      <xdr:row>20</xdr:row>
      <xdr:rowOff>125772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4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110549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5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720</xdr:rowOff>
    </xdr:from>
    <xdr:to>
      <xdr:col>68</xdr:col>
      <xdr:colOff>203200</xdr:colOff>
      <xdr:row>21</xdr:row>
      <xdr:rowOff>102320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6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87097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68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127804</xdr:rowOff>
    </xdr:from>
    <xdr:to>
      <xdr:col>64</xdr:col>
      <xdr:colOff>152400</xdr:colOff>
      <xdr:row>22</xdr:row>
      <xdr:rowOff>57954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42731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8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77560</xdr:rowOff>
    </xdr:from>
    <xdr:ext cx="10736036" cy="425758"/>
    <xdr:sp macro="" textlink="">
      <xdr:nvSpPr>
        <xdr:cNvPr id="465" name="テキスト ボックス 464">
          <a:extLst>
            <a:ext uri="{FF2B5EF4-FFF2-40B4-BE49-F238E27FC236}">
              <a16:creationId xmlns:a16="http://schemas.microsoft.com/office/drawing/2014/main" id="{E769FB54-8803-41F9-BDDD-5E14985FB119}"/>
            </a:ext>
          </a:extLst>
        </xdr:cNvPr>
        <xdr:cNvSpPr txBox="1"/>
      </xdr:nvSpPr>
      <xdr:spPr>
        <a:xfrm>
          <a:off x="764722" y="4535260"/>
          <a:ext cx="1073603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97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6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90424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6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3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年度より類似団体平均値を上回っている。令和３年度は子どもの減少等の原因により、乳幼児・子ども医療費給付事業等の減により、減となった。</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09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6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59</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4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59</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146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年度に大きく減少し、令和元年度にも一部繰上償還（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百万円）を行った。また、平成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年度に借入れた退職手当債の償還終了等に伴い公債費は減となった。引き続き繰上償還の実施等により、公債費の抑制を図る。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5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6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も、一部事務組合に対する負担金及び病院事業会計への補助金が多額となっている。令和３年度においては、コロナ禍ということもあり、イベントなどに係る補助金が抑制されたこともあって、減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80</xdr:row>
      <xdr:rowOff>168148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00685"/>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122428</xdr:rowOff>
    </xdr:from>
    <xdr:to>
      <xdr:col>78</xdr:col>
      <xdr:colOff>69850</xdr:colOff>
      <xdr:row>80</xdr:row>
      <xdr:rowOff>168148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838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122428</xdr:rowOff>
    </xdr:from>
    <xdr:to>
      <xdr:col>73</xdr:col>
      <xdr:colOff>180975</xdr:colOff>
      <xdr:row>80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838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127000</xdr:rowOff>
    </xdr:from>
    <xdr:to>
      <xdr:col>69</xdr:col>
      <xdr:colOff>92075</xdr:colOff>
      <xdr:row>81</xdr:row>
      <xdr:rowOff>14987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8430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117348</xdr:rowOff>
    </xdr:from>
    <xdr:to>
      <xdr:col>78</xdr:col>
      <xdr:colOff>120650</xdr:colOff>
      <xdr:row>81</xdr:row>
      <xdr:rowOff>47498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32275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71628</xdr:rowOff>
    </xdr:from>
    <xdr:to>
      <xdr:col>74</xdr:col>
      <xdr:colOff>31750</xdr:colOff>
      <xdr:row>81</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158005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135637</xdr:rowOff>
    </xdr:from>
    <xdr:to>
      <xdr:col>65</xdr:col>
      <xdr:colOff>53975</xdr:colOff>
      <xdr:row>81</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50564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85681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75504</xdr:rowOff>
    </xdr:from>
    <xdr:to>
      <xdr:col>29</xdr:col>
      <xdr:colOff>127000</xdr:colOff>
      <xdr:row>19</xdr:row>
      <xdr:rowOff>81568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380679"/>
          <a:ext cx="647700" cy="6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81568</xdr:rowOff>
    </xdr:from>
    <xdr:to>
      <xdr:col>26</xdr:col>
      <xdr:colOff>50800</xdr:colOff>
      <xdr:row>19</xdr:row>
      <xdr:rowOff>102073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86743"/>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102073</xdr:rowOff>
    </xdr:from>
    <xdr:to>
      <xdr:col>22</xdr:col>
      <xdr:colOff>114300</xdr:colOff>
      <xdr:row>19</xdr:row>
      <xdr:rowOff>133591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407248"/>
          <a:ext cx="698500" cy="3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133591</xdr:rowOff>
    </xdr:from>
    <xdr:to>
      <xdr:col>18</xdr:col>
      <xdr:colOff>177800</xdr:colOff>
      <xdr:row>19</xdr:row>
      <xdr:rowOff>136963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387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24704</xdr:rowOff>
    </xdr:from>
    <xdr:to>
      <xdr:col>29</xdr:col>
      <xdr:colOff>177800</xdr:colOff>
      <xdr:row>19</xdr:row>
      <xdr:rowOff>126304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104731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3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30768</xdr:rowOff>
    </xdr:from>
    <xdr:to>
      <xdr:col>26</xdr:col>
      <xdr:colOff>101600</xdr:colOff>
      <xdr:row>19</xdr:row>
      <xdr:rowOff>132368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3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117145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2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51273</xdr:rowOff>
    </xdr:from>
    <xdr:to>
      <xdr:col>22</xdr:col>
      <xdr:colOff>165100</xdr:colOff>
      <xdr:row>19</xdr:row>
      <xdr:rowOff>152873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137650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82791</xdr:rowOff>
    </xdr:from>
    <xdr:to>
      <xdr:col>19</xdr:col>
      <xdr:colOff>38100</xdr:colOff>
      <xdr:row>20</xdr:row>
      <xdr:rowOff>12941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8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169168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7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86163</xdr:rowOff>
    </xdr:from>
    <xdr:to>
      <xdr:col>15</xdr:col>
      <xdr:colOff>101600</xdr:colOff>
      <xdr:row>20</xdr:row>
      <xdr:rowOff>16313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7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207500</xdr:rowOff>
    </xdr:from>
    <xdr:to>
      <xdr:col>29</xdr:col>
      <xdr:colOff>127000</xdr:colOff>
      <xdr:row>35</xdr:row>
      <xdr:rowOff>219452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17850"/>
          <a:ext cx="6477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204230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4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178109</xdr:rowOff>
    </xdr:from>
    <xdr:to>
      <xdr:col>26</xdr:col>
      <xdr:colOff>50800</xdr:colOff>
      <xdr:row>35</xdr:row>
      <xdr:rowOff>207500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88459"/>
          <a:ext cx="698500" cy="2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124044</xdr:rowOff>
    </xdr:from>
    <xdr:to>
      <xdr:col>22</xdr:col>
      <xdr:colOff>114300</xdr:colOff>
      <xdr:row>35</xdr:row>
      <xdr:rowOff>178109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34394"/>
          <a:ext cx="698500" cy="5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54566</xdr:rowOff>
    </xdr:from>
    <xdr:to>
      <xdr:col>18</xdr:col>
      <xdr:colOff>177800</xdr:colOff>
      <xdr:row>35</xdr:row>
      <xdr:rowOff>124044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64916"/>
          <a:ext cx="698500" cy="69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168652</xdr:rowOff>
    </xdr:from>
    <xdr:to>
      <xdr:col>29</xdr:col>
      <xdr:colOff>177800</xdr:colOff>
      <xdr:row>35</xdr:row>
      <xdr:rowOff>270252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7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13729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2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156700</xdr:rowOff>
    </xdr:from>
    <xdr:to>
      <xdr:col>26</xdr:col>
      <xdr:colOff>101600</xdr:colOff>
      <xdr:row>35</xdr:row>
      <xdr:rowOff>258300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6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268477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127309</xdr:rowOff>
    </xdr:from>
    <xdr:to>
      <xdr:col>22</xdr:col>
      <xdr:colOff>165100</xdr:colOff>
      <xdr:row>35</xdr:row>
      <xdr:rowOff>228909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239086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0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73244</xdr:rowOff>
    </xdr:from>
    <xdr:to>
      <xdr:col>19</xdr:col>
      <xdr:colOff>38100</xdr:colOff>
      <xdr:row>35</xdr:row>
      <xdr:rowOff>174844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8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185021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5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3766</xdr:rowOff>
    </xdr:from>
    <xdr:to>
      <xdr:col>15</xdr:col>
      <xdr:colOff>101600</xdr:colOff>
      <xdr:row>35</xdr:row>
      <xdr:rowOff>105366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1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115543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152397</xdr:rowOff>
    </xdr:from>
    <xdr:to>
      <xdr:col>24</xdr:col>
      <xdr:colOff>62865</xdr:colOff>
      <xdr:row>36</xdr:row>
      <xdr:rowOff>121522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5897"/>
          <a:ext cx="1270" cy="99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125349</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2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121522</xdr:rowOff>
    </xdr:from>
    <xdr:to>
      <xdr:col>24</xdr:col>
      <xdr:colOff>152400</xdr:colOff>
      <xdr:row>36</xdr:row>
      <xdr:rowOff>121522</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99074</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152397</xdr:rowOff>
    </xdr:from>
    <xdr:to>
      <xdr:col>24</xdr:col>
      <xdr:colOff>152400</xdr:colOff>
      <xdr:row>30</xdr:row>
      <xdr:rowOff>152397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115752</xdr:rowOff>
    </xdr:from>
    <xdr:to>
      <xdr:col>24</xdr:col>
      <xdr:colOff>63500</xdr:colOff>
      <xdr:row>36</xdr:row>
      <xdr:rowOff>124640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87952"/>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124640</xdr:rowOff>
    </xdr:from>
    <xdr:to>
      <xdr:col>19</xdr:col>
      <xdr:colOff>177800</xdr:colOff>
      <xdr:row>37</xdr:row>
      <xdr:rowOff>7985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96840"/>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61171</xdr:rowOff>
    </xdr:from>
    <xdr:to>
      <xdr:col>20</xdr:col>
      <xdr:colOff>38100</xdr:colOff>
      <xdr:row>34</xdr:row>
      <xdr:rowOff>162771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7848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6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7985</xdr:rowOff>
    </xdr:from>
    <xdr:to>
      <xdr:col>15</xdr:col>
      <xdr:colOff>50800</xdr:colOff>
      <xdr:row>37</xdr:row>
      <xdr:rowOff>12822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1635"/>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133655</xdr:rowOff>
    </xdr:from>
    <xdr:to>
      <xdr:col>15</xdr:col>
      <xdr:colOff>101600</xdr:colOff>
      <xdr:row>35</xdr:row>
      <xdr:rowOff>63805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80332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533</xdr:rowOff>
    </xdr:from>
    <xdr:to>
      <xdr:col>10</xdr:col>
      <xdr:colOff>114300</xdr:colOff>
      <xdr:row>37</xdr:row>
      <xdr:rowOff>12822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4183"/>
          <a:ext cx="8890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146246</xdr:rowOff>
    </xdr:from>
    <xdr:to>
      <xdr:col>10</xdr:col>
      <xdr:colOff>165100</xdr:colOff>
      <xdr:row>35</xdr:row>
      <xdr:rowOff>76396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92923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155843</xdr:rowOff>
    </xdr:from>
    <xdr:to>
      <xdr:col>6</xdr:col>
      <xdr:colOff>38100</xdr:colOff>
      <xdr:row>35</xdr:row>
      <xdr:rowOff>85993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102520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64952</xdr:rowOff>
    </xdr:from>
    <xdr:to>
      <xdr:col>24</xdr:col>
      <xdr:colOff>114300</xdr:colOff>
      <xdr:row>36</xdr:row>
      <xdr:rowOff>166552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151329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73840</xdr:rowOff>
    </xdr:from>
    <xdr:to>
      <xdr:col>20</xdr:col>
      <xdr:colOff>38100</xdr:colOff>
      <xdr:row>37</xdr:row>
      <xdr:rowOff>3990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166567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128635</xdr:rowOff>
    </xdr:from>
    <xdr:to>
      <xdr:col>15</xdr:col>
      <xdr:colOff>101600</xdr:colOff>
      <xdr:row>37</xdr:row>
      <xdr:rowOff>58785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49912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133472</xdr:rowOff>
    </xdr:from>
    <xdr:to>
      <xdr:col>10</xdr:col>
      <xdr:colOff>165100</xdr:colOff>
      <xdr:row>37</xdr:row>
      <xdr:rowOff>63622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54749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121183</xdr:rowOff>
    </xdr:from>
    <xdr:to>
      <xdr:col>6</xdr:col>
      <xdr:colOff>38100</xdr:colOff>
      <xdr:row>37</xdr:row>
      <xdr:rowOff>51333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42460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44936</xdr:rowOff>
    </xdr:from>
    <xdr:to>
      <xdr:col>24</xdr:col>
      <xdr:colOff>63500</xdr:colOff>
      <xdr:row>58</xdr:row>
      <xdr:rowOff>65049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989036"/>
          <a:ext cx="8382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44936</xdr:rowOff>
    </xdr:from>
    <xdr:to>
      <xdr:col>19</xdr:col>
      <xdr:colOff>177800</xdr:colOff>
      <xdr:row>58</xdr:row>
      <xdr:rowOff>90288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89036"/>
          <a:ext cx="889000" cy="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90288</xdr:rowOff>
    </xdr:from>
    <xdr:to>
      <xdr:col>15</xdr:col>
      <xdr:colOff>50800</xdr:colOff>
      <xdr:row>58</xdr:row>
      <xdr:rowOff>98167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34388"/>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98167</xdr:rowOff>
    </xdr:from>
    <xdr:to>
      <xdr:col>10</xdr:col>
      <xdr:colOff>114300</xdr:colOff>
      <xdr:row>58</xdr:row>
      <xdr:rowOff>103762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42267"/>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14249</xdr:rowOff>
    </xdr:from>
    <xdr:to>
      <xdr:col>24</xdr:col>
      <xdr:colOff>114300</xdr:colOff>
      <xdr:row>58</xdr:row>
      <xdr:rowOff>115849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100626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165586</xdr:rowOff>
    </xdr:from>
    <xdr:to>
      <xdr:col>20</xdr:col>
      <xdr:colOff>38100</xdr:colOff>
      <xdr:row>58</xdr:row>
      <xdr:rowOff>95736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86863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3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39488</xdr:rowOff>
    </xdr:from>
    <xdr:to>
      <xdr:col>15</xdr:col>
      <xdr:colOff>101600</xdr:colOff>
      <xdr:row>58</xdr:row>
      <xdr:rowOff>141088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47367</xdr:rowOff>
    </xdr:from>
    <xdr:to>
      <xdr:col>10</xdr:col>
      <xdr:colOff>165100</xdr:colOff>
      <xdr:row>58</xdr:row>
      <xdr:rowOff>148967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140094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52962</xdr:rowOff>
    </xdr:from>
    <xdr:to>
      <xdr:col>6</xdr:col>
      <xdr:colOff>38100</xdr:colOff>
      <xdr:row>58</xdr:row>
      <xdr:rowOff>154562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145689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40945</xdr:rowOff>
    </xdr:from>
    <xdr:to>
      <xdr:col>24</xdr:col>
      <xdr:colOff>63500</xdr:colOff>
      <xdr:row>75</xdr:row>
      <xdr:rowOff>159976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899695"/>
          <a:ext cx="838200" cy="1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159976</xdr:rowOff>
    </xdr:from>
    <xdr:to>
      <xdr:col>19</xdr:col>
      <xdr:colOff>177800</xdr:colOff>
      <xdr:row>76</xdr:row>
      <xdr:rowOff>140591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18726"/>
          <a:ext cx="889000" cy="1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10861</xdr:rowOff>
    </xdr:from>
    <xdr:to>
      <xdr:col>15</xdr:col>
      <xdr:colOff>50800</xdr:colOff>
      <xdr:row>76</xdr:row>
      <xdr:rowOff>140591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41061"/>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120292</xdr:rowOff>
    </xdr:from>
    <xdr:to>
      <xdr:col>10</xdr:col>
      <xdr:colOff>114300</xdr:colOff>
      <xdr:row>76</xdr:row>
      <xdr:rowOff>10861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2979042"/>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161595</xdr:rowOff>
    </xdr:from>
    <xdr:to>
      <xdr:col>24</xdr:col>
      <xdr:colOff>114300</xdr:colOff>
      <xdr:row>75</xdr:row>
      <xdr:rowOff>91745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13022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109177</xdr:rowOff>
    </xdr:from>
    <xdr:to>
      <xdr:col>20</xdr:col>
      <xdr:colOff>38100</xdr:colOff>
      <xdr:row>76</xdr:row>
      <xdr:rowOff>39328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67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55854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89791</xdr:rowOff>
    </xdr:from>
    <xdr:to>
      <xdr:col>15</xdr:col>
      <xdr:colOff>101600</xdr:colOff>
      <xdr:row>77</xdr:row>
      <xdr:rowOff>19941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11068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2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131511</xdr:rowOff>
    </xdr:from>
    <xdr:to>
      <xdr:col>10</xdr:col>
      <xdr:colOff>165100</xdr:colOff>
      <xdr:row>76</xdr:row>
      <xdr:rowOff>61661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78188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7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69492</xdr:rowOff>
    </xdr:from>
    <xdr:to>
      <xdr:col>6</xdr:col>
      <xdr:colOff>38100</xdr:colOff>
      <xdr:row>75</xdr:row>
      <xdr:rowOff>171092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9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7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170278</xdr:rowOff>
    </xdr:from>
    <xdr:to>
      <xdr:col>24</xdr:col>
      <xdr:colOff>63500</xdr:colOff>
      <xdr:row>98</xdr:row>
      <xdr:rowOff>91336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29478"/>
          <a:ext cx="838200" cy="26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91336</xdr:rowOff>
    </xdr:from>
    <xdr:to>
      <xdr:col>19</xdr:col>
      <xdr:colOff>177800</xdr:colOff>
      <xdr:row>98</xdr:row>
      <xdr:rowOff>148963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93436"/>
          <a:ext cx="889000" cy="5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148963</xdr:rowOff>
    </xdr:from>
    <xdr:to>
      <xdr:col>15</xdr:col>
      <xdr:colOff>50800</xdr:colOff>
      <xdr:row>99</xdr:row>
      <xdr:rowOff>2758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51063"/>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169049</xdr:rowOff>
    </xdr:from>
    <xdr:to>
      <xdr:col>10</xdr:col>
      <xdr:colOff>114300</xdr:colOff>
      <xdr:row>99</xdr:row>
      <xdr:rowOff>2758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97114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119478</xdr:rowOff>
    </xdr:from>
    <xdr:to>
      <xdr:col>24</xdr:col>
      <xdr:colOff>114300</xdr:colOff>
      <xdr:row>97</xdr:row>
      <xdr:rowOff>49628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97905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5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40536</xdr:rowOff>
    </xdr:from>
    <xdr:to>
      <xdr:col>20</xdr:col>
      <xdr:colOff>38100</xdr:colOff>
      <xdr:row>98</xdr:row>
      <xdr:rowOff>142136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133263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98163</xdr:rowOff>
    </xdr:from>
    <xdr:to>
      <xdr:col>15</xdr:col>
      <xdr:colOff>101600</xdr:colOff>
      <xdr:row>99</xdr:row>
      <xdr:rowOff>28313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9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123408</xdr:rowOff>
    </xdr:from>
    <xdr:to>
      <xdr:col>10</xdr:col>
      <xdr:colOff>165100</xdr:colOff>
      <xdr:row>99</xdr:row>
      <xdr:rowOff>53558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44685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70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118249</xdr:rowOff>
    </xdr:from>
    <xdr:to>
      <xdr:col>6</xdr:col>
      <xdr:colOff>38100</xdr:colOff>
      <xdr:row>99</xdr:row>
      <xdr:rowOff>48399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701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109170</xdr:rowOff>
    </xdr:from>
    <xdr:to>
      <xdr:col>55</xdr:col>
      <xdr:colOff>0</xdr:colOff>
      <xdr:row>38</xdr:row>
      <xdr:rowOff>150524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81370"/>
          <a:ext cx="838200" cy="3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109170</xdr:rowOff>
    </xdr:from>
    <xdr:to>
      <xdr:col>50</xdr:col>
      <xdr:colOff>114300</xdr:colOff>
      <xdr:row>39</xdr:row>
      <xdr:rowOff>32460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81370"/>
          <a:ext cx="889000" cy="4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32460</xdr:rowOff>
    </xdr:from>
    <xdr:to>
      <xdr:col>45</xdr:col>
      <xdr:colOff>177800</xdr:colOff>
      <xdr:row>39</xdr:row>
      <xdr:rowOff>61237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719010"/>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32136</xdr:rowOff>
    </xdr:from>
    <xdr:to>
      <xdr:col>41</xdr:col>
      <xdr:colOff>50800</xdr:colOff>
      <xdr:row>39</xdr:row>
      <xdr:rowOff>61237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718686"/>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99724</xdr:rowOff>
    </xdr:from>
    <xdr:to>
      <xdr:col>55</xdr:col>
      <xdr:colOff>50800</xdr:colOff>
      <xdr:row>39</xdr:row>
      <xdr:rowOff>29874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6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78151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58370</xdr:rowOff>
    </xdr:from>
    <xdr:to>
      <xdr:col>50</xdr:col>
      <xdr:colOff>165100</xdr:colOff>
      <xdr:row>36</xdr:row>
      <xdr:rowOff>159970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151097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2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153110</xdr:rowOff>
    </xdr:from>
    <xdr:to>
      <xdr:col>46</xdr:col>
      <xdr:colOff>38100</xdr:colOff>
      <xdr:row>39</xdr:row>
      <xdr:rowOff>83260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74387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7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10437</xdr:rowOff>
    </xdr:from>
    <xdr:to>
      <xdr:col>41</xdr:col>
      <xdr:colOff>101600</xdr:colOff>
      <xdr:row>39</xdr:row>
      <xdr:rowOff>112037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103164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152786</xdr:rowOff>
    </xdr:from>
    <xdr:to>
      <xdr:col>36</xdr:col>
      <xdr:colOff>165100</xdr:colOff>
      <xdr:row>39</xdr:row>
      <xdr:rowOff>82936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74063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7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20228</xdr:rowOff>
    </xdr:from>
    <xdr:to>
      <xdr:col>55</xdr:col>
      <xdr:colOff>0</xdr:colOff>
      <xdr:row>58</xdr:row>
      <xdr:rowOff>109197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64328"/>
          <a:ext cx="838200" cy="8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61040</xdr:rowOff>
    </xdr:from>
    <xdr:to>
      <xdr:col>50</xdr:col>
      <xdr:colOff>114300</xdr:colOff>
      <xdr:row>58</xdr:row>
      <xdr:rowOff>109197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5140"/>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61040</xdr:rowOff>
    </xdr:from>
    <xdr:to>
      <xdr:col>45</xdr:col>
      <xdr:colOff>177800</xdr:colOff>
      <xdr:row>58</xdr:row>
      <xdr:rowOff>130046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5140"/>
          <a:ext cx="889000" cy="6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130046</xdr:rowOff>
    </xdr:from>
    <xdr:to>
      <xdr:col>41</xdr:col>
      <xdr:colOff>50800</xdr:colOff>
      <xdr:row>58</xdr:row>
      <xdr:rowOff>155077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74146"/>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140878</xdr:rowOff>
    </xdr:from>
    <xdr:to>
      <xdr:col>55</xdr:col>
      <xdr:colOff>50800</xdr:colOff>
      <xdr:row>58</xdr:row>
      <xdr:rowOff>71028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119305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58397</xdr:rowOff>
    </xdr:from>
    <xdr:to>
      <xdr:col>50</xdr:col>
      <xdr:colOff>165100</xdr:colOff>
      <xdr:row>58</xdr:row>
      <xdr:rowOff>159997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10240</xdr:rowOff>
    </xdr:from>
    <xdr:to>
      <xdr:col>46</xdr:col>
      <xdr:colOff>38100</xdr:colOff>
      <xdr:row>58</xdr:row>
      <xdr:rowOff>111840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102967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79246</xdr:rowOff>
    </xdr:from>
    <xdr:to>
      <xdr:col>41</xdr:col>
      <xdr:colOff>101600</xdr:colOff>
      <xdr:row>59</xdr:row>
      <xdr:rowOff>9396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104277</xdr:rowOff>
    </xdr:from>
    <xdr:to>
      <xdr:col>36</xdr:col>
      <xdr:colOff>165100</xdr:colOff>
      <xdr:row>59</xdr:row>
      <xdr:rowOff>34427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25554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101507</xdr:rowOff>
    </xdr:from>
    <xdr:to>
      <xdr:col>55</xdr:col>
      <xdr:colOff>0</xdr:colOff>
      <xdr:row>77</xdr:row>
      <xdr:rowOff>142157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960257"/>
          <a:ext cx="838200" cy="38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153290</xdr:rowOff>
    </xdr:from>
    <xdr:to>
      <xdr:col>50</xdr:col>
      <xdr:colOff>114300</xdr:colOff>
      <xdr:row>77</xdr:row>
      <xdr:rowOff>142157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83490"/>
          <a:ext cx="889000" cy="1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153290</xdr:rowOff>
    </xdr:from>
    <xdr:to>
      <xdr:col>45</xdr:col>
      <xdr:colOff>177800</xdr:colOff>
      <xdr:row>77</xdr:row>
      <xdr:rowOff>71062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83490"/>
          <a:ext cx="889000" cy="8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71062</xdr:rowOff>
    </xdr:from>
    <xdr:to>
      <xdr:col>41</xdr:col>
      <xdr:colOff>50800</xdr:colOff>
      <xdr:row>78</xdr:row>
      <xdr:rowOff>9147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72712"/>
          <a:ext cx="889000" cy="1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50707</xdr:rowOff>
    </xdr:from>
    <xdr:to>
      <xdr:col>55</xdr:col>
      <xdr:colOff>50800</xdr:colOff>
      <xdr:row>75</xdr:row>
      <xdr:rowOff>152307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9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73584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7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91357</xdr:rowOff>
    </xdr:from>
    <xdr:to>
      <xdr:col>50</xdr:col>
      <xdr:colOff>165100</xdr:colOff>
      <xdr:row>78</xdr:row>
      <xdr:rowOff>21507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12634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3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102490</xdr:rowOff>
    </xdr:from>
    <xdr:to>
      <xdr:col>46</xdr:col>
      <xdr:colOff>38100</xdr:colOff>
      <xdr:row>77</xdr:row>
      <xdr:rowOff>32640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23767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20262</xdr:rowOff>
    </xdr:from>
    <xdr:to>
      <xdr:col>41</xdr:col>
      <xdr:colOff>101600</xdr:colOff>
      <xdr:row>77</xdr:row>
      <xdr:rowOff>121862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112989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129797</xdr:rowOff>
    </xdr:from>
    <xdr:to>
      <xdr:col>36</xdr:col>
      <xdr:colOff>165100</xdr:colOff>
      <xdr:row>78</xdr:row>
      <xdr:rowOff>59947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51074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37294</xdr:rowOff>
    </xdr:from>
    <xdr:to>
      <xdr:col>55</xdr:col>
      <xdr:colOff>0</xdr:colOff>
      <xdr:row>98</xdr:row>
      <xdr:rowOff>86776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39394"/>
          <a:ext cx="8382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37294</xdr:rowOff>
    </xdr:from>
    <xdr:to>
      <xdr:col>50</xdr:col>
      <xdr:colOff>114300</xdr:colOff>
      <xdr:row>98</xdr:row>
      <xdr:rowOff>41534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39394"/>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41534</xdr:rowOff>
    </xdr:from>
    <xdr:to>
      <xdr:col>45</xdr:col>
      <xdr:colOff>177800</xdr:colOff>
      <xdr:row>98</xdr:row>
      <xdr:rowOff>89483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43634"/>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89483</xdr:rowOff>
    </xdr:from>
    <xdr:to>
      <xdr:col>41</xdr:col>
      <xdr:colOff>50800</xdr:colOff>
      <xdr:row>98</xdr:row>
      <xdr:rowOff>90887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91583"/>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35976</xdr:rowOff>
    </xdr:from>
    <xdr:to>
      <xdr:col>55</xdr:col>
      <xdr:colOff>50800</xdr:colOff>
      <xdr:row>98</xdr:row>
      <xdr:rowOff>137576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122353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157944</xdr:rowOff>
    </xdr:from>
    <xdr:to>
      <xdr:col>50</xdr:col>
      <xdr:colOff>165100</xdr:colOff>
      <xdr:row>98</xdr:row>
      <xdr:rowOff>88094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79221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162184</xdr:rowOff>
    </xdr:from>
    <xdr:to>
      <xdr:col>46</xdr:col>
      <xdr:colOff>38100</xdr:colOff>
      <xdr:row>98</xdr:row>
      <xdr:rowOff>92334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83461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8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38683</xdr:rowOff>
    </xdr:from>
    <xdr:to>
      <xdr:col>41</xdr:col>
      <xdr:colOff>101600</xdr:colOff>
      <xdr:row>98</xdr:row>
      <xdr:rowOff>140283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4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131410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40087</xdr:rowOff>
    </xdr:from>
    <xdr:to>
      <xdr:col>36</xdr:col>
      <xdr:colOff>165100</xdr:colOff>
      <xdr:row>98</xdr:row>
      <xdr:rowOff>141687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132814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3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137615</xdr:rowOff>
    </xdr:from>
    <xdr:to>
      <xdr:col>85</xdr:col>
      <xdr:colOff>127000</xdr:colOff>
      <xdr:row>38</xdr:row>
      <xdr:rowOff>137688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652715"/>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132284</xdr:rowOff>
    </xdr:from>
    <xdr:to>
      <xdr:col>81</xdr:col>
      <xdr:colOff>50800</xdr:colOff>
      <xdr:row>38</xdr:row>
      <xdr:rowOff>137615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647384"/>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132284</xdr:rowOff>
    </xdr:from>
    <xdr:to>
      <xdr:col>76</xdr:col>
      <xdr:colOff>114300</xdr:colOff>
      <xdr:row>38</xdr:row>
      <xdr:rowOff>132769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647384"/>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131735</xdr:rowOff>
    </xdr:from>
    <xdr:to>
      <xdr:col>71</xdr:col>
      <xdr:colOff>177800</xdr:colOff>
      <xdr:row>38</xdr:row>
      <xdr:rowOff>132769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4683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86888</xdr:rowOff>
    </xdr:from>
    <xdr:to>
      <xdr:col>85</xdr:col>
      <xdr:colOff>177800</xdr:colOff>
      <xdr:row>39</xdr:row>
      <xdr:rowOff>17038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1815</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1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86815</xdr:rowOff>
    </xdr:from>
    <xdr:to>
      <xdr:col>81</xdr:col>
      <xdr:colOff>101600</xdr:colOff>
      <xdr:row>39</xdr:row>
      <xdr:rowOff>16965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8092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69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81484</xdr:rowOff>
    </xdr:from>
    <xdr:to>
      <xdr:col>76</xdr:col>
      <xdr:colOff>165100</xdr:colOff>
      <xdr:row>39</xdr:row>
      <xdr:rowOff>11634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5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2761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89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81969</xdr:rowOff>
    </xdr:from>
    <xdr:to>
      <xdr:col>72</xdr:col>
      <xdr:colOff>38100</xdr:colOff>
      <xdr:row>39</xdr:row>
      <xdr:rowOff>12119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5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3246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8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80935</xdr:rowOff>
    </xdr:from>
    <xdr:to>
      <xdr:col>67</xdr:col>
      <xdr:colOff>101600</xdr:colOff>
      <xdr:row>39</xdr:row>
      <xdr:rowOff>11085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5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2212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688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18159</xdr:rowOff>
    </xdr:from>
    <xdr:to>
      <xdr:col>85</xdr:col>
      <xdr:colOff>127000</xdr:colOff>
      <xdr:row>77</xdr:row>
      <xdr:rowOff>20746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19809"/>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112346</xdr:rowOff>
    </xdr:from>
    <xdr:to>
      <xdr:col>81</xdr:col>
      <xdr:colOff>50800</xdr:colOff>
      <xdr:row>77</xdr:row>
      <xdr:rowOff>20746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971096"/>
          <a:ext cx="889000" cy="2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112346</xdr:rowOff>
    </xdr:from>
    <xdr:to>
      <xdr:col>76</xdr:col>
      <xdr:colOff>114300</xdr:colOff>
      <xdr:row>77</xdr:row>
      <xdr:rowOff>8790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71096"/>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2755</xdr:rowOff>
    </xdr:from>
    <xdr:to>
      <xdr:col>71</xdr:col>
      <xdr:colOff>177800</xdr:colOff>
      <xdr:row>77</xdr:row>
      <xdr:rowOff>8790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0440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138809</xdr:rowOff>
    </xdr:from>
    <xdr:to>
      <xdr:col>85</xdr:col>
      <xdr:colOff>177800</xdr:colOff>
      <xdr:row>77</xdr:row>
      <xdr:rowOff>68959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117236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141396</xdr:rowOff>
    </xdr:from>
    <xdr:to>
      <xdr:col>81</xdr:col>
      <xdr:colOff>101600</xdr:colOff>
      <xdr:row>77</xdr:row>
      <xdr:rowOff>71546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62673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61546</xdr:rowOff>
    </xdr:from>
    <xdr:to>
      <xdr:col>76</xdr:col>
      <xdr:colOff>165100</xdr:colOff>
      <xdr:row>75</xdr:row>
      <xdr:rowOff>163147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9202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8223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9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129440</xdr:rowOff>
    </xdr:from>
    <xdr:to>
      <xdr:col>72</xdr:col>
      <xdr:colOff>38100</xdr:colOff>
      <xdr:row>77</xdr:row>
      <xdr:rowOff>59590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50717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123405</xdr:rowOff>
    </xdr:from>
    <xdr:to>
      <xdr:col>67</xdr:col>
      <xdr:colOff>101600</xdr:colOff>
      <xdr:row>77</xdr:row>
      <xdr:rowOff>53555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44682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51898</xdr:rowOff>
    </xdr:from>
    <xdr:to>
      <xdr:col>85</xdr:col>
      <xdr:colOff>127000</xdr:colOff>
      <xdr:row>99</xdr:row>
      <xdr:rowOff>87153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7025448"/>
          <a:ext cx="8382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87153</xdr:rowOff>
    </xdr:from>
    <xdr:to>
      <xdr:col>81</xdr:col>
      <xdr:colOff>50800</xdr:colOff>
      <xdr:row>99</xdr:row>
      <xdr:rowOff>93414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7060703"/>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93414</xdr:rowOff>
    </xdr:from>
    <xdr:to>
      <xdr:col>76</xdr:col>
      <xdr:colOff>114300</xdr:colOff>
      <xdr:row>99</xdr:row>
      <xdr:rowOff>94836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706696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71805</xdr:rowOff>
    </xdr:from>
    <xdr:to>
      <xdr:col>71</xdr:col>
      <xdr:colOff>177800</xdr:colOff>
      <xdr:row>99</xdr:row>
      <xdr:rowOff>94836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45355"/>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1098</xdr:rowOff>
    </xdr:from>
    <xdr:to>
      <xdr:col>85</xdr:col>
      <xdr:colOff>177800</xdr:colOff>
      <xdr:row>99</xdr:row>
      <xdr:rowOff>102698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87475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36353</xdr:rowOff>
    </xdr:from>
    <xdr:to>
      <xdr:col>81</xdr:col>
      <xdr:colOff>101600</xdr:colOff>
      <xdr:row>99</xdr:row>
      <xdr:rowOff>137953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70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129080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1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42614</xdr:rowOff>
    </xdr:from>
    <xdr:to>
      <xdr:col>76</xdr:col>
      <xdr:colOff>165100</xdr:colOff>
      <xdr:row>99</xdr:row>
      <xdr:rowOff>144214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70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135341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44036</xdr:rowOff>
    </xdr:from>
    <xdr:to>
      <xdr:col>72</xdr:col>
      <xdr:colOff>38100</xdr:colOff>
      <xdr:row>99</xdr:row>
      <xdr:rowOff>145636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70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136763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11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21005</xdr:rowOff>
    </xdr:from>
    <xdr:to>
      <xdr:col>67</xdr:col>
      <xdr:colOff>101600</xdr:colOff>
      <xdr:row>99</xdr:row>
      <xdr:rowOff>122605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113732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31788</xdr:rowOff>
    </xdr:from>
    <xdr:to>
      <xdr:col>116</xdr:col>
      <xdr:colOff>63500</xdr:colOff>
      <xdr:row>39</xdr:row>
      <xdr:rowOff>39878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18338"/>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36271</xdr:rowOff>
    </xdr:from>
    <xdr:to>
      <xdr:col>111</xdr:col>
      <xdr:colOff>177800</xdr:colOff>
      <xdr:row>39</xdr:row>
      <xdr:rowOff>39878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22821"/>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27419</xdr:rowOff>
    </xdr:from>
    <xdr:to>
      <xdr:col>107</xdr:col>
      <xdr:colOff>50800</xdr:colOff>
      <xdr:row>39</xdr:row>
      <xdr:rowOff>36271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13969"/>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27419</xdr:rowOff>
    </xdr:from>
    <xdr:to>
      <xdr:col>102</xdr:col>
      <xdr:colOff>114300</xdr:colOff>
      <xdr:row>39</xdr:row>
      <xdr:rowOff>30290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13969"/>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152438</xdr:rowOff>
    </xdr:from>
    <xdr:to>
      <xdr:col>116</xdr:col>
      <xdr:colOff>114300</xdr:colOff>
      <xdr:row>39</xdr:row>
      <xdr:rowOff>82588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160528</xdr:rowOff>
    </xdr:from>
    <xdr:to>
      <xdr:col>112</xdr:col>
      <xdr:colOff>38100</xdr:colOff>
      <xdr:row>39</xdr:row>
      <xdr:rowOff>90678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81805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156921</xdr:rowOff>
    </xdr:from>
    <xdr:to>
      <xdr:col>107</xdr:col>
      <xdr:colOff>101600</xdr:colOff>
      <xdr:row>39</xdr:row>
      <xdr:rowOff>87071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78198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148069</xdr:rowOff>
    </xdr:from>
    <xdr:to>
      <xdr:col>102</xdr:col>
      <xdr:colOff>165100</xdr:colOff>
      <xdr:row>39</xdr:row>
      <xdr:rowOff>78219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69346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150940</xdr:rowOff>
    </xdr:from>
    <xdr:to>
      <xdr:col>98</xdr:col>
      <xdr:colOff>38100</xdr:colOff>
      <xdr:row>39</xdr:row>
      <xdr:rowOff>81090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72217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7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98421</xdr:rowOff>
    </xdr:from>
    <xdr:to>
      <xdr:col>116</xdr:col>
      <xdr:colOff>63500</xdr:colOff>
      <xdr:row>59</xdr:row>
      <xdr:rowOff>98437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13971"/>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98437</xdr:rowOff>
    </xdr:from>
    <xdr:to>
      <xdr:col>111</xdr:col>
      <xdr:colOff>177800</xdr:colOff>
      <xdr:row>59</xdr:row>
      <xdr:rowOff>98437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3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98437</xdr:rowOff>
    </xdr:from>
    <xdr:to>
      <xdr:col>107</xdr:col>
      <xdr:colOff>50800</xdr:colOff>
      <xdr:row>59</xdr:row>
      <xdr:rowOff>98454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1398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98454</xdr:rowOff>
    </xdr:from>
    <xdr:to>
      <xdr:col>102</xdr:col>
      <xdr:colOff>114300</xdr:colOff>
      <xdr:row>59</xdr:row>
      <xdr:rowOff>98471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14004"/>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47621</xdr:rowOff>
    </xdr:from>
    <xdr:to>
      <xdr:col>116</xdr:col>
      <xdr:colOff>114300</xdr:colOff>
      <xdr:row>59</xdr:row>
      <xdr:rowOff>149221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133998</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47637</xdr:rowOff>
    </xdr:from>
    <xdr:to>
      <xdr:col>112</xdr:col>
      <xdr:colOff>38100</xdr:colOff>
      <xdr:row>59</xdr:row>
      <xdr:rowOff>149237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140364</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255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47637</xdr:rowOff>
    </xdr:from>
    <xdr:to>
      <xdr:col>107</xdr:col>
      <xdr:colOff>101600</xdr:colOff>
      <xdr:row>59</xdr:row>
      <xdr:rowOff>149237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140364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255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47654</xdr:rowOff>
    </xdr:from>
    <xdr:to>
      <xdr:col>102</xdr:col>
      <xdr:colOff>165100</xdr:colOff>
      <xdr:row>59</xdr:row>
      <xdr:rowOff>149254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140381</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47671</xdr:rowOff>
    </xdr:from>
    <xdr:to>
      <xdr:col>98</xdr:col>
      <xdr:colOff>38100</xdr:colOff>
      <xdr:row>59</xdr:row>
      <xdr:rowOff>149271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140398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99333" y="10255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145453</xdr:rowOff>
    </xdr:from>
    <xdr:to>
      <xdr:col>116</xdr:col>
      <xdr:colOff>63500</xdr:colOff>
      <xdr:row>74</xdr:row>
      <xdr:rowOff>160757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832753"/>
          <a:ext cx="8382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145453</xdr:rowOff>
    </xdr:from>
    <xdr:to>
      <xdr:col>111</xdr:col>
      <xdr:colOff>177800</xdr:colOff>
      <xdr:row>75</xdr:row>
      <xdr:rowOff>23241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832753"/>
          <a:ext cx="889000" cy="4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23241</xdr:rowOff>
    </xdr:from>
    <xdr:to>
      <xdr:col>107</xdr:col>
      <xdr:colOff>50800</xdr:colOff>
      <xdr:row>75</xdr:row>
      <xdr:rowOff>77648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819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77648</xdr:rowOff>
    </xdr:from>
    <xdr:to>
      <xdr:col>102</xdr:col>
      <xdr:colOff>114300</xdr:colOff>
      <xdr:row>75</xdr:row>
      <xdr:rowOff>103975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3639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109957</xdr:rowOff>
    </xdr:from>
    <xdr:to>
      <xdr:col>116</xdr:col>
      <xdr:colOff>114300</xdr:colOff>
      <xdr:row>75</xdr:row>
      <xdr:rowOff>40107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132834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94653</xdr:rowOff>
    </xdr:from>
    <xdr:to>
      <xdr:col>112</xdr:col>
      <xdr:colOff>38100</xdr:colOff>
      <xdr:row>75</xdr:row>
      <xdr:rowOff>24803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41330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5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143891</xdr:rowOff>
    </xdr:from>
    <xdr:to>
      <xdr:col>107</xdr:col>
      <xdr:colOff>101600</xdr:colOff>
      <xdr:row>75</xdr:row>
      <xdr:rowOff>74041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90568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26848</xdr:rowOff>
    </xdr:from>
    <xdr:to>
      <xdr:col>102</xdr:col>
      <xdr:colOff>165100</xdr:colOff>
      <xdr:row>75</xdr:row>
      <xdr:rowOff>128448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144975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6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53175</xdr:rowOff>
    </xdr:from>
    <xdr:to>
      <xdr:col>98</xdr:col>
      <xdr:colOff>38100</xdr:colOff>
      <xdr:row>75</xdr:row>
      <xdr:rowOff>154775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145902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年度決算から普通建設事業費（うち新規整備）が大きく増加している。要因としては、平成３０年度及び令和元年度に大湯会館建設事業費、令和３年度に診療所整備事業費で増となったことによる。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p>
        <a:p>
          <a:r>
            <a:rPr kumimoji="1" lang="ja-JP" altLang="en-US" sz="1300">
              <a:latin typeface="ＭＳ Ｐゴシック" panose="020B0600070205080204" pitchFamily="50" charset="-128"/>
              <a:ea typeface="ＭＳ Ｐゴシック" panose="020B0600070205080204" pitchFamily="50" charset="-128"/>
            </a:rPr>
            <a:t>　維持補修費については、令和元年度の小雪により除排雪経費が減となったものの、令和２年度及び令和３年度の大雪により除排雪経費が増となった。また公共施設の多くは、築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年以上経過しているため老朽化により維持補修費が高止まりしており、今後は公共施設等総合管理計画及び公共施設個別施設計画に基づいた計画的な施設管理により、更新費用の平準化を図る。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百万円）を実施したことに伴い、令和元年度の値が大幅に増加している。今後も、更なる繰上償還の実施等により公債費負担の抑制を図る。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8,947
8,944
163.43
6,634,727
6,295,466
338,631
3,887,949
7,850,367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59853</xdr:rowOff>
    </xdr:from>
    <xdr:to>
      <xdr:col>24</xdr:col>
      <xdr:colOff>63500</xdr:colOff>
      <xdr:row>38</xdr:row>
      <xdr:rowOff>81080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749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59853</xdr:rowOff>
    </xdr:from>
    <xdr:to>
      <xdr:col>19</xdr:col>
      <xdr:colOff>177800</xdr:colOff>
      <xdr:row>38</xdr:row>
      <xdr:rowOff>70140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7495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70140</xdr:rowOff>
    </xdr:from>
    <xdr:to>
      <xdr:col>15</xdr:col>
      <xdr:colOff>50800</xdr:colOff>
      <xdr:row>38</xdr:row>
      <xdr:rowOff>159784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85240"/>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159784</xdr:rowOff>
    </xdr:from>
    <xdr:to>
      <xdr:col>10</xdr:col>
      <xdr:colOff>114300</xdr:colOff>
      <xdr:row>38</xdr:row>
      <xdr:rowOff>160764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7488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30280</xdr:rowOff>
    </xdr:from>
    <xdr:to>
      <xdr:col>24</xdr:col>
      <xdr:colOff>114300</xdr:colOff>
      <xdr:row>38</xdr:row>
      <xdr:rowOff>131880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8707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9053</xdr:rowOff>
    </xdr:from>
    <xdr:to>
      <xdr:col>20</xdr:col>
      <xdr:colOff>38100</xdr:colOff>
      <xdr:row>38</xdr:row>
      <xdr:rowOff>110653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101780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19340</xdr:rowOff>
    </xdr:from>
    <xdr:to>
      <xdr:col>15</xdr:col>
      <xdr:colOff>101600</xdr:colOff>
      <xdr:row>38</xdr:row>
      <xdr:rowOff>120940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112067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108984</xdr:rowOff>
    </xdr:from>
    <xdr:to>
      <xdr:col>10</xdr:col>
      <xdr:colOff>165100</xdr:colOff>
      <xdr:row>39</xdr:row>
      <xdr:rowOff>39134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30261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109964</xdr:rowOff>
    </xdr:from>
    <xdr:to>
      <xdr:col>6</xdr:col>
      <xdr:colOff>38100</xdr:colOff>
      <xdr:row>39</xdr:row>
      <xdr:rowOff>40114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31241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82065</xdr:rowOff>
    </xdr:from>
    <xdr:to>
      <xdr:col>24</xdr:col>
      <xdr:colOff>63500</xdr:colOff>
      <xdr:row>58</xdr:row>
      <xdr:rowOff>130570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6165"/>
          <a:ext cx="838200" cy="4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82065</xdr:rowOff>
    </xdr:from>
    <xdr:to>
      <xdr:col>19</xdr:col>
      <xdr:colOff>177800</xdr:colOff>
      <xdr:row>58</xdr:row>
      <xdr:rowOff>163289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6165"/>
          <a:ext cx="889000" cy="8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163289</xdr:rowOff>
    </xdr:from>
    <xdr:to>
      <xdr:col>15</xdr:col>
      <xdr:colOff>50800</xdr:colOff>
      <xdr:row>58</xdr:row>
      <xdr:rowOff>167678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738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149746</xdr:rowOff>
    </xdr:from>
    <xdr:to>
      <xdr:col>10</xdr:col>
      <xdr:colOff>114300</xdr:colOff>
      <xdr:row>58</xdr:row>
      <xdr:rowOff>167678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3846"/>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79770</xdr:rowOff>
    </xdr:from>
    <xdr:to>
      <xdr:col>24</xdr:col>
      <xdr:colOff>114300</xdr:colOff>
      <xdr:row>59</xdr:row>
      <xdr:rowOff>9920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166147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31265</xdr:rowOff>
    </xdr:from>
    <xdr:to>
      <xdr:col>20</xdr:col>
      <xdr:colOff>38100</xdr:colOff>
      <xdr:row>58</xdr:row>
      <xdr:rowOff>132865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123992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112489</xdr:rowOff>
    </xdr:from>
    <xdr:to>
      <xdr:col>15</xdr:col>
      <xdr:colOff>101600</xdr:colOff>
      <xdr:row>59</xdr:row>
      <xdr:rowOff>42639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33766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116878</xdr:rowOff>
    </xdr:from>
    <xdr:to>
      <xdr:col>10</xdr:col>
      <xdr:colOff>165100</xdr:colOff>
      <xdr:row>59</xdr:row>
      <xdr:rowOff>47028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38155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98946</xdr:rowOff>
    </xdr:from>
    <xdr:to>
      <xdr:col>6</xdr:col>
      <xdr:colOff>38100</xdr:colOff>
      <xdr:row>59</xdr:row>
      <xdr:rowOff>29096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20223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81842</xdr:rowOff>
    </xdr:from>
    <xdr:to>
      <xdr:col>24</xdr:col>
      <xdr:colOff>63500</xdr:colOff>
      <xdr:row>77</xdr:row>
      <xdr:rowOff>171224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3492"/>
          <a:ext cx="8382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171224</xdr:rowOff>
    </xdr:from>
    <xdr:to>
      <xdr:col>19</xdr:col>
      <xdr:colOff>177800</xdr:colOff>
      <xdr:row>78</xdr:row>
      <xdr:rowOff>39776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2874"/>
          <a:ext cx="889000" cy="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39776</xdr:rowOff>
    </xdr:from>
    <xdr:to>
      <xdr:col>15</xdr:col>
      <xdr:colOff>50800</xdr:colOff>
      <xdr:row>78</xdr:row>
      <xdr:rowOff>62643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2876"/>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62643</xdr:rowOff>
    </xdr:from>
    <xdr:to>
      <xdr:col>10</xdr:col>
      <xdr:colOff>114300</xdr:colOff>
      <xdr:row>78</xdr:row>
      <xdr:rowOff>70758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574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31042</xdr:rowOff>
    </xdr:from>
    <xdr:to>
      <xdr:col>24</xdr:col>
      <xdr:colOff>114300</xdr:colOff>
      <xdr:row>77</xdr:row>
      <xdr:rowOff>132642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117419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120424</xdr:rowOff>
    </xdr:from>
    <xdr:to>
      <xdr:col>20</xdr:col>
      <xdr:colOff>38100</xdr:colOff>
      <xdr:row>78</xdr:row>
      <xdr:rowOff>50574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160426</xdr:rowOff>
    </xdr:from>
    <xdr:to>
      <xdr:col>15</xdr:col>
      <xdr:colOff>101600</xdr:colOff>
      <xdr:row>78</xdr:row>
      <xdr:rowOff>90576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81703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11843</xdr:rowOff>
    </xdr:from>
    <xdr:to>
      <xdr:col>10</xdr:col>
      <xdr:colOff>165100</xdr:colOff>
      <xdr:row>78</xdr:row>
      <xdr:rowOff>113443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104570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19958</xdr:rowOff>
    </xdr:from>
    <xdr:to>
      <xdr:col>6</xdr:col>
      <xdr:colOff>38100</xdr:colOff>
      <xdr:row>78</xdr:row>
      <xdr:rowOff>121558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112685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28550</xdr:rowOff>
    </xdr:from>
    <xdr:to>
      <xdr:col>24</xdr:col>
      <xdr:colOff>63500</xdr:colOff>
      <xdr:row>96</xdr:row>
      <xdr:rowOff>100696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16300"/>
          <a:ext cx="838200" cy="2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100696</xdr:rowOff>
    </xdr:from>
    <xdr:to>
      <xdr:col>19</xdr:col>
      <xdr:colOff>177800</xdr:colOff>
      <xdr:row>96</xdr:row>
      <xdr:rowOff>158930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59896"/>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158930</xdr:rowOff>
    </xdr:from>
    <xdr:to>
      <xdr:col>15</xdr:col>
      <xdr:colOff>50800</xdr:colOff>
      <xdr:row>97</xdr:row>
      <xdr:rowOff>10477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18130"/>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3834</xdr:rowOff>
    </xdr:from>
    <xdr:to>
      <xdr:col>10</xdr:col>
      <xdr:colOff>114300</xdr:colOff>
      <xdr:row>97</xdr:row>
      <xdr:rowOff>10477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3448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149200</xdr:rowOff>
    </xdr:from>
    <xdr:to>
      <xdr:col>24</xdr:col>
      <xdr:colOff>114300</xdr:colOff>
      <xdr:row>95</xdr:row>
      <xdr:rowOff>79350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1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49896</xdr:rowOff>
    </xdr:from>
    <xdr:to>
      <xdr:col>20</xdr:col>
      <xdr:colOff>38100</xdr:colOff>
      <xdr:row>96</xdr:row>
      <xdr:rowOff>151496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142623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108130</xdr:rowOff>
    </xdr:from>
    <xdr:to>
      <xdr:col>15</xdr:col>
      <xdr:colOff>101600</xdr:colOff>
      <xdr:row>97</xdr:row>
      <xdr:rowOff>38280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131127</xdr:rowOff>
    </xdr:from>
    <xdr:to>
      <xdr:col>10</xdr:col>
      <xdr:colOff>165100</xdr:colOff>
      <xdr:row>97</xdr:row>
      <xdr:rowOff>61277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52404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124484</xdr:rowOff>
    </xdr:from>
    <xdr:to>
      <xdr:col>6</xdr:col>
      <xdr:colOff>38100</xdr:colOff>
      <xdr:row>97</xdr:row>
      <xdr:rowOff>54634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45761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76454</xdr:rowOff>
    </xdr:from>
    <xdr:to>
      <xdr:col>55</xdr:col>
      <xdr:colOff>0</xdr:colOff>
      <xdr:row>38</xdr:row>
      <xdr:rowOff>86360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9155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86360</xdr:rowOff>
    </xdr:from>
    <xdr:to>
      <xdr:col>50</xdr:col>
      <xdr:colOff>114300</xdr:colOff>
      <xdr:row>38</xdr:row>
      <xdr:rowOff>93218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01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93218</xdr:rowOff>
    </xdr:from>
    <xdr:to>
      <xdr:col>45</xdr:col>
      <xdr:colOff>177800</xdr:colOff>
      <xdr:row>38</xdr:row>
      <xdr:rowOff>98933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0831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98933</xdr:rowOff>
    </xdr:from>
    <xdr:to>
      <xdr:col>41</xdr:col>
      <xdr:colOff>50800</xdr:colOff>
      <xdr:row>38</xdr:row>
      <xdr:rowOff>103505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140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25654</xdr:rowOff>
    </xdr:from>
    <xdr:to>
      <xdr:col>55</xdr:col>
      <xdr:colOff>50800</xdr:colOff>
      <xdr:row>38</xdr:row>
      <xdr:rowOff>127254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4081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35560</xdr:rowOff>
    </xdr:from>
    <xdr:to>
      <xdr:col>50</xdr:col>
      <xdr:colOff>165100</xdr:colOff>
      <xdr:row>38</xdr:row>
      <xdr:rowOff>137160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128287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42418</xdr:rowOff>
    </xdr:from>
    <xdr:to>
      <xdr:col>46</xdr:col>
      <xdr:colOff>38100</xdr:colOff>
      <xdr:row>38</xdr:row>
      <xdr:rowOff>144018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48133</xdr:rowOff>
    </xdr:from>
    <xdr:to>
      <xdr:col>41</xdr:col>
      <xdr:colOff>101600</xdr:colOff>
      <xdr:row>38</xdr:row>
      <xdr:rowOff>149733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140860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52705</xdr:rowOff>
    </xdr:from>
    <xdr:to>
      <xdr:col>36</xdr:col>
      <xdr:colOff>165100</xdr:colOff>
      <xdr:row>38</xdr:row>
      <xdr:rowOff>154305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145432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135768</xdr:rowOff>
    </xdr:from>
    <xdr:to>
      <xdr:col>55</xdr:col>
      <xdr:colOff>0</xdr:colOff>
      <xdr:row>58</xdr:row>
      <xdr:rowOff>137890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79868"/>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137890</xdr:rowOff>
    </xdr:from>
    <xdr:to>
      <xdr:col>50</xdr:col>
      <xdr:colOff>114300</xdr:colOff>
      <xdr:row>58</xdr:row>
      <xdr:rowOff>147137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1990"/>
          <a:ext cx="88900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147137</xdr:rowOff>
    </xdr:from>
    <xdr:to>
      <xdr:col>45</xdr:col>
      <xdr:colOff>177800</xdr:colOff>
      <xdr:row>58</xdr:row>
      <xdr:rowOff>150387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123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142698</xdr:rowOff>
    </xdr:from>
    <xdr:to>
      <xdr:col>41</xdr:col>
      <xdr:colOff>50800</xdr:colOff>
      <xdr:row>58</xdr:row>
      <xdr:rowOff>150387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86798"/>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84968</xdr:rowOff>
    </xdr:from>
    <xdr:to>
      <xdr:col>55</xdr:col>
      <xdr:colOff>50800</xdr:colOff>
      <xdr:row>59</xdr:row>
      <xdr:rowOff>15118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171345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87090</xdr:rowOff>
    </xdr:from>
    <xdr:to>
      <xdr:col>50</xdr:col>
      <xdr:colOff>165100</xdr:colOff>
      <xdr:row>59</xdr:row>
      <xdr:rowOff>17240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96337</xdr:rowOff>
    </xdr:from>
    <xdr:to>
      <xdr:col>46</xdr:col>
      <xdr:colOff>38100</xdr:colOff>
      <xdr:row>59</xdr:row>
      <xdr:rowOff>26487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99587</xdr:rowOff>
    </xdr:from>
    <xdr:to>
      <xdr:col>41</xdr:col>
      <xdr:colOff>101600</xdr:colOff>
      <xdr:row>59</xdr:row>
      <xdr:rowOff>29737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20864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91898</xdr:rowOff>
    </xdr:from>
    <xdr:to>
      <xdr:col>36</xdr:col>
      <xdr:colOff>165100</xdr:colOff>
      <xdr:row>59</xdr:row>
      <xdr:rowOff>22048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13175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141049</xdr:rowOff>
    </xdr:from>
    <xdr:to>
      <xdr:col>55</xdr:col>
      <xdr:colOff>0</xdr:colOff>
      <xdr:row>78</xdr:row>
      <xdr:rowOff>34789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42699"/>
          <a:ext cx="8382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141049</xdr:rowOff>
    </xdr:from>
    <xdr:to>
      <xdr:col>50</xdr:col>
      <xdr:colOff>114300</xdr:colOff>
      <xdr:row>77</xdr:row>
      <xdr:rowOff>149972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42699"/>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149972</xdr:rowOff>
    </xdr:from>
    <xdr:to>
      <xdr:col>45</xdr:col>
      <xdr:colOff>177800</xdr:colOff>
      <xdr:row>78</xdr:row>
      <xdr:rowOff>13855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1622"/>
          <a:ext cx="8890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13855</xdr:rowOff>
    </xdr:from>
    <xdr:to>
      <xdr:col>41</xdr:col>
      <xdr:colOff>50800</xdr:colOff>
      <xdr:row>78</xdr:row>
      <xdr:rowOff>73673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86955"/>
          <a:ext cx="8890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155439</xdr:rowOff>
    </xdr:from>
    <xdr:to>
      <xdr:col>55</xdr:col>
      <xdr:colOff>50800</xdr:colOff>
      <xdr:row>78</xdr:row>
      <xdr:rowOff>85589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90249</xdr:rowOff>
    </xdr:from>
    <xdr:to>
      <xdr:col>50</xdr:col>
      <xdr:colOff>165100</xdr:colOff>
      <xdr:row>78</xdr:row>
      <xdr:rowOff>20399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99172</xdr:rowOff>
    </xdr:from>
    <xdr:to>
      <xdr:col>46</xdr:col>
      <xdr:colOff>38100</xdr:colOff>
      <xdr:row>78</xdr:row>
      <xdr:rowOff>29322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45849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134505</xdr:rowOff>
    </xdr:from>
    <xdr:to>
      <xdr:col>41</xdr:col>
      <xdr:colOff>101600</xdr:colOff>
      <xdr:row>78</xdr:row>
      <xdr:rowOff>64655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55782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22873</xdr:rowOff>
    </xdr:from>
    <xdr:to>
      <xdr:col>36</xdr:col>
      <xdr:colOff>165100</xdr:colOff>
      <xdr:row>78</xdr:row>
      <xdr:rowOff>124473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115600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41559</xdr:rowOff>
    </xdr:from>
    <xdr:to>
      <xdr:col>55</xdr:col>
      <xdr:colOff>0</xdr:colOff>
      <xdr:row>96</xdr:row>
      <xdr:rowOff>44269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00759"/>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41559</xdr:rowOff>
    </xdr:from>
    <xdr:to>
      <xdr:col>50</xdr:col>
      <xdr:colOff>114300</xdr:colOff>
      <xdr:row>97</xdr:row>
      <xdr:rowOff>34655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00759"/>
          <a:ext cx="889000" cy="1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158733</xdr:rowOff>
    </xdr:from>
    <xdr:to>
      <xdr:col>45</xdr:col>
      <xdr:colOff>177800</xdr:colOff>
      <xdr:row>97</xdr:row>
      <xdr:rowOff>34655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17933"/>
          <a:ext cx="889000" cy="4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158733</xdr:rowOff>
    </xdr:from>
    <xdr:to>
      <xdr:col>41</xdr:col>
      <xdr:colOff>50800</xdr:colOff>
      <xdr:row>97</xdr:row>
      <xdr:rowOff>30142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17933"/>
          <a:ext cx="889000" cy="4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164919</xdr:rowOff>
    </xdr:from>
    <xdr:to>
      <xdr:col>55</xdr:col>
      <xdr:colOff>50800</xdr:colOff>
      <xdr:row>96</xdr:row>
      <xdr:rowOff>95069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143346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162209</xdr:rowOff>
    </xdr:from>
    <xdr:to>
      <xdr:col>50</xdr:col>
      <xdr:colOff>165100</xdr:colOff>
      <xdr:row>96</xdr:row>
      <xdr:rowOff>92359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83486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155305</xdr:rowOff>
    </xdr:from>
    <xdr:to>
      <xdr:col>46</xdr:col>
      <xdr:colOff>38100</xdr:colOff>
      <xdr:row>97</xdr:row>
      <xdr:rowOff>85455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107933</xdr:rowOff>
    </xdr:from>
    <xdr:to>
      <xdr:col>41</xdr:col>
      <xdr:colOff>101600</xdr:colOff>
      <xdr:row>97</xdr:row>
      <xdr:rowOff>38083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29210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150792</xdr:rowOff>
    </xdr:from>
    <xdr:to>
      <xdr:col>36</xdr:col>
      <xdr:colOff>165100</xdr:colOff>
      <xdr:row>97</xdr:row>
      <xdr:rowOff>80942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72069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88907</xdr:rowOff>
    </xdr:from>
    <xdr:to>
      <xdr:col>85</xdr:col>
      <xdr:colOff>127000</xdr:colOff>
      <xdr:row>37</xdr:row>
      <xdr:rowOff>134867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2557"/>
          <a:ext cx="8382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136739</xdr:rowOff>
    </xdr:from>
    <xdr:to>
      <xdr:col>81</xdr:col>
      <xdr:colOff>50800</xdr:colOff>
      <xdr:row>37</xdr:row>
      <xdr:rowOff>88907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08939"/>
          <a:ext cx="889000" cy="12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136739</xdr:rowOff>
    </xdr:from>
    <xdr:to>
      <xdr:col>76</xdr:col>
      <xdr:colOff>114300</xdr:colOff>
      <xdr:row>38</xdr:row>
      <xdr:rowOff>28100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08939"/>
          <a:ext cx="889000" cy="2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142715</xdr:rowOff>
    </xdr:from>
    <xdr:to>
      <xdr:col>71</xdr:col>
      <xdr:colOff>177800</xdr:colOff>
      <xdr:row>38</xdr:row>
      <xdr:rowOff>28100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6365"/>
          <a:ext cx="889000" cy="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84067</xdr:rowOff>
    </xdr:from>
    <xdr:to>
      <xdr:col>85</xdr:col>
      <xdr:colOff>177800</xdr:colOff>
      <xdr:row>38</xdr:row>
      <xdr:rowOff>14216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7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38107</xdr:rowOff>
    </xdr:from>
    <xdr:to>
      <xdr:col>81</xdr:col>
      <xdr:colOff>101600</xdr:colOff>
      <xdr:row>37</xdr:row>
      <xdr:rowOff>139707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130834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85939</xdr:rowOff>
    </xdr:from>
    <xdr:to>
      <xdr:col>76</xdr:col>
      <xdr:colOff>165100</xdr:colOff>
      <xdr:row>37</xdr:row>
      <xdr:rowOff>16089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5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148750</xdr:rowOff>
    </xdr:from>
    <xdr:to>
      <xdr:col>72</xdr:col>
      <xdr:colOff>38100</xdr:colOff>
      <xdr:row>38</xdr:row>
      <xdr:rowOff>78900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70027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91915</xdr:rowOff>
    </xdr:from>
    <xdr:to>
      <xdr:col>67</xdr:col>
      <xdr:colOff>101600</xdr:colOff>
      <xdr:row>38</xdr:row>
      <xdr:rowOff>22065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107413</xdr:rowOff>
    </xdr:from>
    <xdr:to>
      <xdr:col>85</xdr:col>
      <xdr:colOff>127000</xdr:colOff>
      <xdr:row>57</xdr:row>
      <xdr:rowOff>115793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80063"/>
          <a:ext cx="8382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104326</xdr:rowOff>
    </xdr:from>
    <xdr:to>
      <xdr:col>81</xdr:col>
      <xdr:colOff>50800</xdr:colOff>
      <xdr:row>57</xdr:row>
      <xdr:rowOff>107413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7697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104326</xdr:rowOff>
    </xdr:from>
    <xdr:to>
      <xdr:col>76</xdr:col>
      <xdr:colOff>114300</xdr:colOff>
      <xdr:row>57</xdr:row>
      <xdr:rowOff>165564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6976"/>
          <a:ext cx="889000" cy="6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162688</xdr:rowOff>
    </xdr:from>
    <xdr:to>
      <xdr:col>71</xdr:col>
      <xdr:colOff>177800</xdr:colOff>
      <xdr:row>57</xdr:row>
      <xdr:rowOff>165564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3533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64993</xdr:rowOff>
    </xdr:from>
    <xdr:to>
      <xdr:col>85</xdr:col>
      <xdr:colOff>177800</xdr:colOff>
      <xdr:row>57</xdr:row>
      <xdr:rowOff>166593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56613</xdr:rowOff>
    </xdr:from>
    <xdr:to>
      <xdr:col>81</xdr:col>
      <xdr:colOff>101600</xdr:colOff>
      <xdr:row>57</xdr:row>
      <xdr:rowOff>158213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149340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53526</xdr:rowOff>
    </xdr:from>
    <xdr:to>
      <xdr:col>76</xdr:col>
      <xdr:colOff>165100</xdr:colOff>
      <xdr:row>57</xdr:row>
      <xdr:rowOff>155126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146253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114764</xdr:rowOff>
    </xdr:from>
    <xdr:to>
      <xdr:col>72</xdr:col>
      <xdr:colOff>38100</xdr:colOff>
      <xdr:row>58</xdr:row>
      <xdr:rowOff>44914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36041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111888</xdr:rowOff>
    </xdr:from>
    <xdr:to>
      <xdr:col>67</xdr:col>
      <xdr:colOff>101600</xdr:colOff>
      <xdr:row>58</xdr:row>
      <xdr:rowOff>42038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33165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137615</xdr:rowOff>
    </xdr:from>
    <xdr:to>
      <xdr:col>85</xdr:col>
      <xdr:colOff>127000</xdr:colOff>
      <xdr:row>78</xdr:row>
      <xdr:rowOff>137688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0715"/>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132285</xdr:rowOff>
    </xdr:from>
    <xdr:to>
      <xdr:col>81</xdr:col>
      <xdr:colOff>50800</xdr:colOff>
      <xdr:row>78</xdr:row>
      <xdr:rowOff>137615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05385"/>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132285</xdr:rowOff>
    </xdr:from>
    <xdr:to>
      <xdr:col>76</xdr:col>
      <xdr:colOff>114300</xdr:colOff>
      <xdr:row>78</xdr:row>
      <xdr:rowOff>132769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05385"/>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131736</xdr:rowOff>
    </xdr:from>
    <xdr:to>
      <xdr:col>71</xdr:col>
      <xdr:colOff>177800</xdr:colOff>
      <xdr:row>78</xdr:row>
      <xdr:rowOff>132769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4836"/>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86888</xdr:rowOff>
    </xdr:from>
    <xdr:to>
      <xdr:col>85</xdr:col>
      <xdr:colOff>177800</xdr:colOff>
      <xdr:row>79</xdr:row>
      <xdr:rowOff>17038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1815</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86815</xdr:rowOff>
    </xdr:from>
    <xdr:to>
      <xdr:col>81</xdr:col>
      <xdr:colOff>101600</xdr:colOff>
      <xdr:row>79</xdr:row>
      <xdr:rowOff>16965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8092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5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81485</xdr:rowOff>
    </xdr:from>
    <xdr:to>
      <xdr:col>76</xdr:col>
      <xdr:colOff>165100</xdr:colOff>
      <xdr:row>79</xdr:row>
      <xdr:rowOff>11635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2762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4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81969</xdr:rowOff>
    </xdr:from>
    <xdr:to>
      <xdr:col>72</xdr:col>
      <xdr:colOff>38100</xdr:colOff>
      <xdr:row>79</xdr:row>
      <xdr:rowOff>12119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3246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80936</xdr:rowOff>
    </xdr:from>
    <xdr:to>
      <xdr:col>67</xdr:col>
      <xdr:colOff>101600</xdr:colOff>
      <xdr:row>79</xdr:row>
      <xdr:rowOff>11086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2213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18159</xdr:rowOff>
    </xdr:from>
    <xdr:to>
      <xdr:col>85</xdr:col>
      <xdr:colOff>127000</xdr:colOff>
      <xdr:row>97</xdr:row>
      <xdr:rowOff>20746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48809"/>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112345</xdr:rowOff>
    </xdr:from>
    <xdr:to>
      <xdr:col>81</xdr:col>
      <xdr:colOff>50800</xdr:colOff>
      <xdr:row>97</xdr:row>
      <xdr:rowOff>20746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00095"/>
          <a:ext cx="889000" cy="25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112345</xdr:rowOff>
    </xdr:from>
    <xdr:to>
      <xdr:col>76</xdr:col>
      <xdr:colOff>114300</xdr:colOff>
      <xdr:row>97</xdr:row>
      <xdr:rowOff>8790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00095"/>
          <a:ext cx="8890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2755</xdr:rowOff>
    </xdr:from>
    <xdr:to>
      <xdr:col>71</xdr:col>
      <xdr:colOff>177800</xdr:colOff>
      <xdr:row>97</xdr:row>
      <xdr:rowOff>8790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3340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138809</xdr:rowOff>
    </xdr:from>
    <xdr:to>
      <xdr:col>85</xdr:col>
      <xdr:colOff>177800</xdr:colOff>
      <xdr:row>97</xdr:row>
      <xdr:rowOff>68959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117236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141396</xdr:rowOff>
    </xdr:from>
    <xdr:to>
      <xdr:col>81</xdr:col>
      <xdr:colOff>101600</xdr:colOff>
      <xdr:row>97</xdr:row>
      <xdr:rowOff>71546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62673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61545</xdr:rowOff>
    </xdr:from>
    <xdr:to>
      <xdr:col>76</xdr:col>
      <xdr:colOff>165100</xdr:colOff>
      <xdr:row>95</xdr:row>
      <xdr:rowOff>163145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8222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1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129440</xdr:rowOff>
    </xdr:from>
    <xdr:to>
      <xdr:col>72</xdr:col>
      <xdr:colOff>38100</xdr:colOff>
      <xdr:row>97</xdr:row>
      <xdr:rowOff>59590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50717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123405</xdr:rowOff>
    </xdr:from>
    <xdr:to>
      <xdr:col>67</xdr:col>
      <xdr:colOff>101600</xdr:colOff>
      <xdr:row>97</xdr:row>
      <xdr:rowOff>53555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総務費については、主に令和２年度の特別定額給付金の皆減により、減となった。民生費については、住民税非課税世帯等臨時特別給付金給付事業の皆増等により、増となった。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衛生費については、診療所整備事業の建設工事等で増となり、大幅な増となった。</a:t>
          </a:r>
        </a:p>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たが、土木費については令和２年度及び令和３年度の大雪による除排雪経費の増となったが、令和３年度においては橋梁改修事業費の減等により、減となった。</a:t>
          </a: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年度決算では減となっているが、大湯会館建設事業費の増に伴い平成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年度及び令和元年度決算では大幅に増となっている。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百万円）を実施したことに伴い、令和元年度の値が大幅に増加している。今後も、更なる繰上償還の実施等により公債費負担の抑制を図る。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令和２年度と比較して、実質収支額は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百万円増（単年度収支額</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百万円）、実質単年度収支額は</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百万円増となった。</a:t>
          </a:r>
        </a:p>
        <a:p>
          <a:r>
            <a:rPr kumimoji="1" lang="ja-JP" altLang="en-US" sz="1400">
              <a:latin typeface="ＭＳ ゴシック" pitchFamily="49" charset="-128"/>
              <a:ea typeface="ＭＳ ゴシック" pitchFamily="49" charset="-128"/>
            </a:rPr>
            <a:t>　単年度収支額</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百万円となった要因としては、コロナ禍によりイベント等の行事が抑制されたこと等から、経常経費が抑制されたこと等による。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令和２年度と比較して、黒字額は</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百万円増加した。また、病院事業会計では黒字となった。連結実質収支額は</a:t>
          </a:r>
          <a:r>
            <a:rPr kumimoji="1" lang="en-US" altLang="ja-JP" sz="1400">
              <a:latin typeface="ＭＳ ゴシック" pitchFamily="49" charset="-128"/>
              <a:ea typeface="ＭＳ ゴシック" pitchFamily="49" charset="-128"/>
            </a:rPr>
            <a:t>473</a:t>
          </a:r>
          <a:r>
            <a:rPr kumimoji="1" lang="ja-JP" altLang="en-US" sz="1400">
              <a:latin typeface="ＭＳ ゴシック" pitchFamily="49" charset="-128"/>
              <a:ea typeface="ＭＳ ゴシック" pitchFamily="49" charset="-128"/>
            </a:rPr>
            <a:t>百万円となり、昨年度より</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黒字額増加の要因は、一般会計、国民健康保険特別会計、介護保険特別会計及び病院事業会計で増加したためである。</a:t>
          </a:r>
        </a:p>
        <a:p>
          <a:r>
            <a:rPr kumimoji="1" lang="ja-JP" altLang="en-US" sz="1400">
              <a:latin typeface="ＭＳ ゴシック" pitchFamily="49" charset="-128"/>
              <a:ea typeface="ＭＳ ゴシック" pitchFamily="49" charset="-128"/>
            </a:rPr>
            <a:t>　今後も歳入確保及び歳出削減を図るとともに、病院事業においては、新診療所整備による病床規模の適正化等により経営健全化を図る。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2" sqref="A2"/>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81</v>
      </c>
      <c r="C2" s="173"/>
      <c r="D2" s="174"/>
    </row>
    <row r="3" spans="1:119" ht="18.75" customHeight="1" thickBot="1" x14ac:dyDescent="0.2">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6634727</v>
      </c>
      <c r="BO4" s="460"/>
      <c r="BP4" s="460"/>
      <c r="BQ4" s="460"/>
      <c r="BR4" s="460"/>
      <c r="BS4" s="460"/>
      <c r="BT4" s="460"/>
      <c r="BU4" s="461"/>
      <c r="BV4" s="459">
        <v>6743579</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8.6999999999999993</v>
      </c>
      <c r="CU4" s="600"/>
      <c r="CV4" s="600"/>
      <c r="CW4" s="600"/>
      <c r="CX4" s="600"/>
      <c r="CY4" s="600"/>
      <c r="CZ4" s="600"/>
      <c r="DA4" s="601"/>
      <c r="DB4" s="599">
        <v>6.9</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6295466</v>
      </c>
      <c r="BO5" s="431"/>
      <c r="BP5" s="431"/>
      <c r="BQ5" s="431"/>
      <c r="BR5" s="431"/>
      <c r="BS5" s="431"/>
      <c r="BT5" s="431"/>
      <c r="BU5" s="432"/>
      <c r="BV5" s="430">
        <v>6469371</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86.8</v>
      </c>
      <c r="CU5" s="428"/>
      <c r="CV5" s="428"/>
      <c r="CW5" s="428"/>
      <c r="CX5" s="428"/>
      <c r="CY5" s="428"/>
      <c r="CZ5" s="428"/>
      <c r="DA5" s="429"/>
      <c r="DB5" s="427">
        <v>94.6</v>
      </c>
      <c r="DC5" s="428"/>
      <c r="DD5" s="428"/>
      <c r="DE5" s="428"/>
      <c r="DF5" s="428"/>
      <c r="DG5" s="428"/>
      <c r="DH5" s="428"/>
      <c r="DI5" s="429"/>
    </row>
    <row r="6" spans="1:119" ht="18.75" customHeight="1" x14ac:dyDescent="0.15">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339261</v>
      </c>
      <c r="BO6" s="431"/>
      <c r="BP6" s="431"/>
      <c r="BQ6" s="431"/>
      <c r="BR6" s="431"/>
      <c r="BS6" s="431"/>
      <c r="BT6" s="431"/>
      <c r="BU6" s="432"/>
      <c r="BV6" s="430">
        <v>274208</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89.8</v>
      </c>
      <c r="CU6" s="574"/>
      <c r="CV6" s="574"/>
      <c r="CW6" s="574"/>
      <c r="CX6" s="574"/>
      <c r="CY6" s="574"/>
      <c r="CZ6" s="574"/>
      <c r="DA6" s="575"/>
      <c r="DB6" s="573">
        <v>97.4</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102</v>
      </c>
      <c r="AV7" s="489"/>
      <c r="AW7" s="489"/>
      <c r="AX7" s="489"/>
      <c r="AY7" s="444" t="s">
        <v>106</v>
      </c>
      <c r="AZ7" s="445"/>
      <c r="BA7" s="445"/>
      <c r="BB7" s="445"/>
      <c r="BC7" s="445"/>
      <c r="BD7" s="445"/>
      <c r="BE7" s="445"/>
      <c r="BF7" s="445"/>
      <c r="BG7" s="445"/>
      <c r="BH7" s="445"/>
      <c r="BI7" s="445"/>
      <c r="BJ7" s="445"/>
      <c r="BK7" s="445"/>
      <c r="BL7" s="445"/>
      <c r="BM7" s="446"/>
      <c r="BN7" s="430">
        <v>630</v>
      </c>
      <c r="BO7" s="431"/>
      <c r="BP7" s="431"/>
      <c r="BQ7" s="431"/>
      <c r="BR7" s="431"/>
      <c r="BS7" s="431"/>
      <c r="BT7" s="431"/>
      <c r="BU7" s="432"/>
      <c r="BV7" s="430">
        <v>20662</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3887949</v>
      </c>
      <c r="CU7" s="431"/>
      <c r="CV7" s="431"/>
      <c r="CW7" s="431"/>
      <c r="CX7" s="431"/>
      <c r="CY7" s="431"/>
      <c r="CZ7" s="431"/>
      <c r="DA7" s="432"/>
      <c r="DB7" s="430">
        <v>3653910</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102</v>
      </c>
      <c r="AV8" s="489"/>
      <c r="AW8" s="489"/>
      <c r="AX8" s="489"/>
      <c r="AY8" s="444" t="s">
        <v>109</v>
      </c>
      <c r="AZ8" s="445"/>
      <c r="BA8" s="445"/>
      <c r="BB8" s="445"/>
      <c r="BC8" s="445"/>
      <c r="BD8" s="445"/>
      <c r="BE8" s="445"/>
      <c r="BF8" s="445"/>
      <c r="BG8" s="445"/>
      <c r="BH8" s="445"/>
      <c r="BI8" s="445"/>
      <c r="BJ8" s="445"/>
      <c r="BK8" s="445"/>
      <c r="BL8" s="445"/>
      <c r="BM8" s="446"/>
      <c r="BN8" s="430">
        <v>338631</v>
      </c>
      <c r="BO8" s="431"/>
      <c r="BP8" s="431"/>
      <c r="BQ8" s="431"/>
      <c r="BR8" s="431"/>
      <c r="BS8" s="431"/>
      <c r="BT8" s="431"/>
      <c r="BU8" s="432"/>
      <c r="BV8" s="430">
        <v>253546</v>
      </c>
      <c r="BW8" s="431"/>
      <c r="BX8" s="431"/>
      <c r="BY8" s="431"/>
      <c r="BZ8" s="431"/>
      <c r="CA8" s="431"/>
      <c r="CB8" s="431"/>
      <c r="CC8" s="432"/>
      <c r="CD8" s="470" t="s">
        <v>110</v>
      </c>
      <c r="CE8" s="390"/>
      <c r="CF8" s="390"/>
      <c r="CG8" s="390"/>
      <c r="CH8" s="390"/>
      <c r="CI8" s="390"/>
      <c r="CJ8" s="390"/>
      <c r="CK8" s="390"/>
      <c r="CL8" s="390"/>
      <c r="CM8" s="390"/>
      <c r="CN8" s="390"/>
      <c r="CO8" s="390"/>
      <c r="CP8" s="390"/>
      <c r="CQ8" s="390"/>
      <c r="CR8" s="390"/>
      <c r="CS8" s="471"/>
      <c r="CT8" s="533">
        <v>0.22</v>
      </c>
      <c r="CU8" s="534"/>
      <c r="CV8" s="534"/>
      <c r="CW8" s="534"/>
      <c r="CX8" s="534"/>
      <c r="CY8" s="534"/>
      <c r="CZ8" s="534"/>
      <c r="DA8" s="535"/>
      <c r="DB8" s="533">
        <v>0.23</v>
      </c>
      <c r="DC8" s="534"/>
      <c r="DD8" s="534"/>
      <c r="DE8" s="534"/>
      <c r="DF8" s="534"/>
      <c r="DG8" s="534"/>
      <c r="DH8" s="534"/>
      <c r="DI8" s="535"/>
    </row>
    <row r="9" spans="1:119" ht="18.75" customHeight="1" thickBot="1" x14ac:dyDescent="0.2">
      <c r="A9" s="172"/>
      <c r="B9" s="562" t="s">
        <v>111</v>
      </c>
      <c r="C9" s="563"/>
      <c r="D9" s="563"/>
      <c r="E9" s="563"/>
      <c r="F9" s="563"/>
      <c r="G9" s="563"/>
      <c r="H9" s="563"/>
      <c r="I9" s="563"/>
      <c r="J9" s="563"/>
      <c r="K9" s="481"/>
      <c r="L9" s="564" t="s">
        <v>112</v>
      </c>
      <c r="M9" s="565"/>
      <c r="N9" s="565"/>
      <c r="O9" s="565"/>
      <c r="P9" s="565"/>
      <c r="Q9" s="566"/>
      <c r="R9" s="567">
        <v>8665</v>
      </c>
      <c r="S9" s="568"/>
      <c r="T9" s="568"/>
      <c r="U9" s="568"/>
      <c r="V9" s="569"/>
      <c r="W9" s="499" t="s">
        <v>113</v>
      </c>
      <c r="X9" s="500"/>
      <c r="Y9" s="500"/>
      <c r="Z9" s="500"/>
      <c r="AA9" s="500"/>
      <c r="AB9" s="500"/>
      <c r="AC9" s="500"/>
      <c r="AD9" s="500"/>
      <c r="AE9" s="500"/>
      <c r="AF9" s="500"/>
      <c r="AG9" s="500"/>
      <c r="AH9" s="500"/>
      <c r="AI9" s="500"/>
      <c r="AJ9" s="500"/>
      <c r="AK9" s="500"/>
      <c r="AL9" s="570"/>
      <c r="AM9" s="487" t="s">
        <v>114</v>
      </c>
      <c r="AN9" s="387"/>
      <c r="AO9" s="387"/>
      <c r="AP9" s="387"/>
      <c r="AQ9" s="387"/>
      <c r="AR9" s="387"/>
      <c r="AS9" s="387"/>
      <c r="AT9" s="388"/>
      <c r="AU9" s="488" t="s">
        <v>115</v>
      </c>
      <c r="AV9" s="489"/>
      <c r="AW9" s="489"/>
      <c r="AX9" s="489"/>
      <c r="AY9" s="444" t="s">
        <v>116</v>
      </c>
      <c r="AZ9" s="445"/>
      <c r="BA9" s="445"/>
      <c r="BB9" s="445"/>
      <c r="BC9" s="445"/>
      <c r="BD9" s="445"/>
      <c r="BE9" s="445"/>
      <c r="BF9" s="445"/>
      <c r="BG9" s="445"/>
      <c r="BH9" s="445"/>
      <c r="BI9" s="445"/>
      <c r="BJ9" s="445"/>
      <c r="BK9" s="445"/>
      <c r="BL9" s="445"/>
      <c r="BM9" s="446"/>
      <c r="BN9" s="430">
        <v>85085</v>
      </c>
      <c r="BO9" s="431"/>
      <c r="BP9" s="431"/>
      <c r="BQ9" s="431"/>
      <c r="BR9" s="431"/>
      <c r="BS9" s="431"/>
      <c r="BT9" s="431"/>
      <c r="BU9" s="432"/>
      <c r="BV9" s="430">
        <v>-30026</v>
      </c>
      <c r="BW9" s="431"/>
      <c r="BX9" s="431"/>
      <c r="BY9" s="431"/>
      <c r="BZ9" s="431"/>
      <c r="CA9" s="431"/>
      <c r="CB9" s="431"/>
      <c r="CC9" s="432"/>
      <c r="CD9" s="470" t="s">
        <v>117</v>
      </c>
      <c r="CE9" s="390"/>
      <c r="CF9" s="390"/>
      <c r="CG9" s="390"/>
      <c r="CH9" s="390"/>
      <c r="CI9" s="390"/>
      <c r="CJ9" s="390"/>
      <c r="CK9" s="390"/>
      <c r="CL9" s="390"/>
      <c r="CM9" s="390"/>
      <c r="CN9" s="390"/>
      <c r="CO9" s="390"/>
      <c r="CP9" s="390"/>
      <c r="CQ9" s="390"/>
      <c r="CR9" s="390"/>
      <c r="CS9" s="471"/>
      <c r="CT9" s="427">
        <v>12.4</v>
      </c>
      <c r="CU9" s="428"/>
      <c r="CV9" s="428"/>
      <c r="CW9" s="428"/>
      <c r="CX9" s="428"/>
      <c r="CY9" s="428"/>
      <c r="CZ9" s="428"/>
      <c r="DA9" s="429"/>
      <c r="DB9" s="427">
        <v>13.3</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118</v>
      </c>
      <c r="M10" s="387"/>
      <c r="N10" s="387"/>
      <c r="O10" s="387"/>
      <c r="P10" s="387"/>
      <c r="Q10" s="388"/>
      <c r="R10" s="383">
        <v>9676</v>
      </c>
      <c r="S10" s="384"/>
      <c r="T10" s="384"/>
      <c r="U10" s="384"/>
      <c r="V10" s="443"/>
      <c r="W10" s="571"/>
      <c r="X10" s="381"/>
      <c r="Y10" s="381"/>
      <c r="Z10" s="381"/>
      <c r="AA10" s="381"/>
      <c r="AB10" s="381"/>
      <c r="AC10" s="381"/>
      <c r="AD10" s="381"/>
      <c r="AE10" s="381"/>
      <c r="AF10" s="381"/>
      <c r="AG10" s="381"/>
      <c r="AH10" s="381"/>
      <c r="AI10" s="381"/>
      <c r="AJ10" s="381"/>
      <c r="AK10" s="381"/>
      <c r="AL10" s="572"/>
      <c r="AM10" s="487" t="s">
        <v>119</v>
      </c>
      <c r="AN10" s="387"/>
      <c r="AO10" s="387"/>
      <c r="AP10" s="387"/>
      <c r="AQ10" s="387"/>
      <c r="AR10" s="387"/>
      <c r="AS10" s="387"/>
      <c r="AT10" s="388"/>
      <c r="AU10" s="488" t="s">
        <v>120</v>
      </c>
      <c r="AV10" s="489"/>
      <c r="AW10" s="489"/>
      <c r="AX10" s="489"/>
      <c r="AY10" s="444" t="s">
        <v>121</v>
      </c>
      <c r="AZ10" s="445"/>
      <c r="BA10" s="445"/>
      <c r="BB10" s="445"/>
      <c r="BC10" s="445"/>
      <c r="BD10" s="445"/>
      <c r="BE10" s="445"/>
      <c r="BF10" s="445"/>
      <c r="BG10" s="445"/>
      <c r="BH10" s="445"/>
      <c r="BI10" s="445"/>
      <c r="BJ10" s="445"/>
      <c r="BK10" s="445"/>
      <c r="BL10" s="445"/>
      <c r="BM10" s="446"/>
      <c r="BN10" s="430">
        <v>24</v>
      </c>
      <c r="BO10" s="431"/>
      <c r="BP10" s="431"/>
      <c r="BQ10" s="431"/>
      <c r="BR10" s="431"/>
      <c r="BS10" s="431"/>
      <c r="BT10" s="431"/>
      <c r="BU10" s="432"/>
      <c r="BV10" s="430">
        <v>29</v>
      </c>
      <c r="BW10" s="431"/>
      <c r="BX10" s="431"/>
      <c r="BY10" s="431"/>
      <c r="BZ10" s="431"/>
      <c r="CA10" s="431"/>
      <c r="CB10" s="431"/>
      <c r="CC10" s="43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126</v>
      </c>
      <c r="AV11" s="489"/>
      <c r="AW11" s="489"/>
      <c r="AX11" s="489"/>
      <c r="AY11" s="444" t="s">
        <v>127</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130</v>
      </c>
      <c r="DC11" s="534"/>
      <c r="DD11" s="534"/>
      <c r="DE11" s="534"/>
      <c r="DF11" s="534"/>
      <c r="DG11" s="534"/>
      <c r="DH11" s="534"/>
      <c r="DI11" s="535"/>
    </row>
    <row r="12" spans="1:119" ht="18.75" customHeight="1" x14ac:dyDescent="0.15">
      <c r="A12" s="172"/>
      <c r="B12" s="536" t="s">
        <v>131</v>
      </c>
      <c r="C12" s="537"/>
      <c r="D12" s="537"/>
      <c r="E12" s="537"/>
      <c r="F12" s="537"/>
      <c r="G12" s="537"/>
      <c r="H12" s="537"/>
      <c r="I12" s="537"/>
      <c r="J12" s="537"/>
      <c r="K12" s="538"/>
      <c r="L12" s="545" t="s">
        <v>132</v>
      </c>
      <c r="M12" s="546"/>
      <c r="N12" s="546"/>
      <c r="O12" s="546"/>
      <c r="P12" s="546"/>
      <c r="Q12" s="547"/>
      <c r="R12" s="548">
        <v>8947</v>
      </c>
      <c r="S12" s="549"/>
      <c r="T12" s="549"/>
      <c r="U12" s="549"/>
      <c r="V12" s="550"/>
      <c r="W12" s="551" t="s">
        <v>1</v>
      </c>
      <c r="X12" s="489"/>
      <c r="Y12" s="489"/>
      <c r="Z12" s="489"/>
      <c r="AA12" s="489"/>
      <c r="AB12" s="552"/>
      <c r="AC12" s="553" t="s">
        <v>133</v>
      </c>
      <c r="AD12" s="554"/>
      <c r="AE12" s="554"/>
      <c r="AF12" s="554"/>
      <c r="AG12" s="555"/>
      <c r="AH12" s="553" t="s">
        <v>134</v>
      </c>
      <c r="AI12" s="554"/>
      <c r="AJ12" s="554"/>
      <c r="AK12" s="554"/>
      <c r="AL12" s="556"/>
      <c r="AM12" s="487" t="s">
        <v>135</v>
      </c>
      <c r="AN12" s="387"/>
      <c r="AO12" s="387"/>
      <c r="AP12" s="387"/>
      <c r="AQ12" s="387"/>
      <c r="AR12" s="387"/>
      <c r="AS12" s="387"/>
      <c r="AT12" s="388"/>
      <c r="AU12" s="488" t="s">
        <v>136</v>
      </c>
      <c r="AV12" s="489"/>
      <c r="AW12" s="489"/>
      <c r="AX12" s="489"/>
      <c r="AY12" s="444" t="s">
        <v>137</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0</v>
      </c>
      <c r="BW12" s="431"/>
      <c r="BX12" s="431"/>
      <c r="BY12" s="431"/>
      <c r="BZ12" s="431"/>
      <c r="CA12" s="431"/>
      <c r="CB12" s="431"/>
      <c r="CC12" s="432"/>
      <c r="CD12" s="470" t="s">
        <v>138</v>
      </c>
      <c r="CE12" s="390"/>
      <c r="CF12" s="390"/>
      <c r="CG12" s="390"/>
      <c r="CH12" s="390"/>
      <c r="CI12" s="390"/>
      <c r="CJ12" s="390"/>
      <c r="CK12" s="390"/>
      <c r="CL12" s="390"/>
      <c r="CM12" s="390"/>
      <c r="CN12" s="390"/>
      <c r="CO12" s="390"/>
      <c r="CP12" s="390"/>
      <c r="CQ12" s="390"/>
      <c r="CR12" s="390"/>
      <c r="CS12" s="471"/>
      <c r="CT12" s="533" t="s">
        <v>129</v>
      </c>
      <c r="CU12" s="534"/>
      <c r="CV12" s="534"/>
      <c r="CW12" s="534"/>
      <c r="CX12" s="534"/>
      <c r="CY12" s="534"/>
      <c r="CZ12" s="534"/>
      <c r="DA12" s="535"/>
      <c r="DB12" s="533" t="s">
        <v>139</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140</v>
      </c>
      <c r="N13" s="515"/>
      <c r="O13" s="515"/>
      <c r="P13" s="515"/>
      <c r="Q13" s="516"/>
      <c r="R13" s="517">
        <v>8944</v>
      </c>
      <c r="S13" s="518"/>
      <c r="T13" s="518"/>
      <c r="U13" s="518"/>
      <c r="V13" s="519"/>
      <c r="W13" s="520" t="s">
        <v>141</v>
      </c>
      <c r="X13" s="416"/>
      <c r="Y13" s="416"/>
      <c r="Z13" s="416"/>
      <c r="AA13" s="416"/>
      <c r="AB13" s="417"/>
      <c r="AC13" s="383">
        <v>919</v>
      </c>
      <c r="AD13" s="384"/>
      <c r="AE13" s="384"/>
      <c r="AF13" s="384"/>
      <c r="AG13" s="385"/>
      <c r="AH13" s="383">
        <v>1056</v>
      </c>
      <c r="AI13" s="384"/>
      <c r="AJ13" s="384"/>
      <c r="AK13" s="384"/>
      <c r="AL13" s="443"/>
      <c r="AM13" s="487" t="s">
        <v>142</v>
      </c>
      <c r="AN13" s="387"/>
      <c r="AO13" s="387"/>
      <c r="AP13" s="387"/>
      <c r="AQ13" s="387"/>
      <c r="AR13" s="387"/>
      <c r="AS13" s="387"/>
      <c r="AT13" s="388"/>
      <c r="AU13" s="488" t="s">
        <v>143</v>
      </c>
      <c r="AV13" s="489"/>
      <c r="AW13" s="489"/>
      <c r="AX13" s="489"/>
      <c r="AY13" s="444" t="s">
        <v>144</v>
      </c>
      <c r="AZ13" s="445"/>
      <c r="BA13" s="445"/>
      <c r="BB13" s="445"/>
      <c r="BC13" s="445"/>
      <c r="BD13" s="445"/>
      <c r="BE13" s="445"/>
      <c r="BF13" s="445"/>
      <c r="BG13" s="445"/>
      <c r="BH13" s="445"/>
      <c r="BI13" s="445"/>
      <c r="BJ13" s="445"/>
      <c r="BK13" s="445"/>
      <c r="BL13" s="445"/>
      <c r="BM13" s="446"/>
      <c r="BN13" s="430">
        <v>85109</v>
      </c>
      <c r="BO13" s="431"/>
      <c r="BP13" s="431"/>
      <c r="BQ13" s="431"/>
      <c r="BR13" s="431"/>
      <c r="BS13" s="431"/>
      <c r="BT13" s="431"/>
      <c r="BU13" s="432"/>
      <c r="BV13" s="430">
        <v>-29997</v>
      </c>
      <c r="BW13" s="431"/>
      <c r="BX13" s="431"/>
      <c r="BY13" s="431"/>
      <c r="BZ13" s="431"/>
      <c r="CA13" s="431"/>
      <c r="CB13" s="431"/>
      <c r="CC13" s="432"/>
      <c r="CD13" s="470" t="s">
        <v>145</v>
      </c>
      <c r="CE13" s="390"/>
      <c r="CF13" s="390"/>
      <c r="CG13" s="390"/>
      <c r="CH13" s="390"/>
      <c r="CI13" s="390"/>
      <c r="CJ13" s="390"/>
      <c r="CK13" s="390"/>
      <c r="CL13" s="390"/>
      <c r="CM13" s="390"/>
      <c r="CN13" s="390"/>
      <c r="CO13" s="390"/>
      <c r="CP13" s="390"/>
      <c r="CQ13" s="390"/>
      <c r="CR13" s="390"/>
      <c r="CS13" s="471"/>
      <c r="CT13" s="427">
        <v>13.7</v>
      </c>
      <c r="CU13" s="428"/>
      <c r="CV13" s="428"/>
      <c r="CW13" s="428"/>
      <c r="CX13" s="428"/>
      <c r="CY13" s="428"/>
      <c r="CZ13" s="428"/>
      <c r="DA13" s="429"/>
      <c r="DB13" s="427">
        <v>15.1</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146</v>
      </c>
      <c r="M14" s="557"/>
      <c r="N14" s="557"/>
      <c r="O14" s="557"/>
      <c r="P14" s="557"/>
      <c r="Q14" s="558"/>
      <c r="R14" s="517">
        <v>9182</v>
      </c>
      <c r="S14" s="518"/>
      <c r="T14" s="518"/>
      <c r="U14" s="518"/>
      <c r="V14" s="519"/>
      <c r="W14" s="521"/>
      <c r="X14" s="419"/>
      <c r="Y14" s="419"/>
      <c r="Z14" s="419"/>
      <c r="AA14" s="419"/>
      <c r="AB14" s="420"/>
      <c r="AC14" s="510">
        <v>21.9</v>
      </c>
      <c r="AD14" s="511"/>
      <c r="AE14" s="511"/>
      <c r="AF14" s="511"/>
      <c r="AG14" s="512"/>
      <c r="AH14" s="510">
        <v>22.2</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147</v>
      </c>
      <c r="CE14" s="468"/>
      <c r="CF14" s="468"/>
      <c r="CG14" s="468"/>
      <c r="CH14" s="468"/>
      <c r="CI14" s="468"/>
      <c r="CJ14" s="468"/>
      <c r="CK14" s="468"/>
      <c r="CL14" s="468"/>
      <c r="CM14" s="468"/>
      <c r="CN14" s="468"/>
      <c r="CO14" s="468"/>
      <c r="CP14" s="468"/>
      <c r="CQ14" s="468"/>
      <c r="CR14" s="468"/>
      <c r="CS14" s="469"/>
      <c r="CT14" s="527">
        <v>104.8</v>
      </c>
      <c r="CU14" s="528"/>
      <c r="CV14" s="528"/>
      <c r="CW14" s="528"/>
      <c r="CX14" s="528"/>
      <c r="CY14" s="528"/>
      <c r="CZ14" s="528"/>
      <c r="DA14" s="529"/>
      <c r="DB14" s="527">
        <v>118</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140</v>
      </c>
      <c r="N15" s="515"/>
      <c r="O15" s="515"/>
      <c r="P15" s="515"/>
      <c r="Q15" s="516"/>
      <c r="R15" s="517">
        <v>9179</v>
      </c>
      <c r="S15" s="518"/>
      <c r="T15" s="518"/>
      <c r="U15" s="518"/>
      <c r="V15" s="519"/>
      <c r="W15" s="520" t="s">
        <v>148</v>
      </c>
      <c r="X15" s="416"/>
      <c r="Y15" s="416"/>
      <c r="Z15" s="416"/>
      <c r="AA15" s="416"/>
      <c r="AB15" s="417"/>
      <c r="AC15" s="383">
        <v>811</v>
      </c>
      <c r="AD15" s="384"/>
      <c r="AE15" s="384"/>
      <c r="AF15" s="384"/>
      <c r="AG15" s="385"/>
      <c r="AH15" s="383">
        <v>958</v>
      </c>
      <c r="AI15" s="384"/>
      <c r="AJ15" s="384"/>
      <c r="AK15" s="384"/>
      <c r="AL15" s="443"/>
      <c r="AM15" s="487"/>
      <c r="AN15" s="387"/>
      <c r="AO15" s="387"/>
      <c r="AP15" s="387"/>
      <c r="AQ15" s="387"/>
      <c r="AR15" s="387"/>
      <c r="AS15" s="387"/>
      <c r="AT15" s="388"/>
      <c r="AU15" s="488"/>
      <c r="AV15" s="489"/>
      <c r="AW15" s="489"/>
      <c r="AX15" s="489"/>
      <c r="AY15" s="456" t="s">
        <v>149</v>
      </c>
      <c r="AZ15" s="457"/>
      <c r="BA15" s="457"/>
      <c r="BB15" s="457"/>
      <c r="BC15" s="457"/>
      <c r="BD15" s="457"/>
      <c r="BE15" s="457"/>
      <c r="BF15" s="457"/>
      <c r="BG15" s="457"/>
      <c r="BH15" s="457"/>
      <c r="BI15" s="457"/>
      <c r="BJ15" s="457"/>
      <c r="BK15" s="457"/>
      <c r="BL15" s="457"/>
      <c r="BM15" s="458"/>
      <c r="BN15" s="459">
        <v>749908</v>
      </c>
      <c r="BO15" s="460"/>
      <c r="BP15" s="460"/>
      <c r="BQ15" s="460"/>
      <c r="BR15" s="460"/>
      <c r="BS15" s="460"/>
      <c r="BT15" s="460"/>
      <c r="BU15" s="461"/>
      <c r="BV15" s="459">
        <v>772191</v>
      </c>
      <c r="BW15" s="460"/>
      <c r="BX15" s="460"/>
      <c r="BY15" s="460"/>
      <c r="BZ15" s="460"/>
      <c r="CA15" s="460"/>
      <c r="CB15" s="460"/>
      <c r="CC15" s="461"/>
      <c r="CD15" s="530" t="s">
        <v>150</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151</v>
      </c>
      <c r="M16" s="505"/>
      <c r="N16" s="505"/>
      <c r="O16" s="505"/>
      <c r="P16" s="505"/>
      <c r="Q16" s="506"/>
      <c r="R16" s="507" t="s">
        <v>152</v>
      </c>
      <c r="S16" s="508"/>
      <c r="T16" s="508"/>
      <c r="U16" s="508"/>
      <c r="V16" s="509"/>
      <c r="W16" s="521"/>
      <c r="X16" s="419"/>
      <c r="Y16" s="419"/>
      <c r="Z16" s="419"/>
      <c r="AA16" s="419"/>
      <c r="AB16" s="420"/>
      <c r="AC16" s="510">
        <v>19.3</v>
      </c>
      <c r="AD16" s="511"/>
      <c r="AE16" s="511"/>
      <c r="AF16" s="511"/>
      <c r="AG16" s="512"/>
      <c r="AH16" s="510">
        <v>20.100000000000001</v>
      </c>
      <c r="AI16" s="511"/>
      <c r="AJ16" s="511"/>
      <c r="AK16" s="511"/>
      <c r="AL16" s="513"/>
      <c r="AM16" s="487"/>
      <c r="AN16" s="387"/>
      <c r="AO16" s="387"/>
      <c r="AP16" s="387"/>
      <c r="AQ16" s="387"/>
      <c r="AR16" s="387"/>
      <c r="AS16" s="387"/>
      <c r="AT16" s="388"/>
      <c r="AU16" s="488"/>
      <c r="AV16" s="489"/>
      <c r="AW16" s="489"/>
      <c r="AX16" s="489"/>
      <c r="AY16" s="444" t="s">
        <v>153</v>
      </c>
      <c r="AZ16" s="445"/>
      <c r="BA16" s="445"/>
      <c r="BB16" s="445"/>
      <c r="BC16" s="445"/>
      <c r="BD16" s="445"/>
      <c r="BE16" s="445"/>
      <c r="BF16" s="445"/>
      <c r="BG16" s="445"/>
      <c r="BH16" s="445"/>
      <c r="BI16" s="445"/>
      <c r="BJ16" s="445"/>
      <c r="BK16" s="445"/>
      <c r="BL16" s="445"/>
      <c r="BM16" s="446"/>
      <c r="BN16" s="430">
        <v>3592387</v>
      </c>
      <c r="BO16" s="431"/>
      <c r="BP16" s="431"/>
      <c r="BQ16" s="431"/>
      <c r="BR16" s="431"/>
      <c r="BS16" s="431"/>
      <c r="BT16" s="431"/>
      <c r="BU16" s="432"/>
      <c r="BV16" s="430">
        <v>3377137</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154</v>
      </c>
      <c r="N17" s="524"/>
      <c r="O17" s="524"/>
      <c r="P17" s="524"/>
      <c r="Q17" s="525"/>
      <c r="R17" s="507" t="s">
        <v>152</v>
      </c>
      <c r="S17" s="508"/>
      <c r="T17" s="508"/>
      <c r="U17" s="508"/>
      <c r="V17" s="509"/>
      <c r="W17" s="520" t="s">
        <v>155</v>
      </c>
      <c r="X17" s="416"/>
      <c r="Y17" s="416"/>
      <c r="Z17" s="416"/>
      <c r="AA17" s="416"/>
      <c r="AB17" s="417"/>
      <c r="AC17" s="383">
        <v>2474</v>
      </c>
      <c r="AD17" s="384"/>
      <c r="AE17" s="384"/>
      <c r="AF17" s="384"/>
      <c r="AG17" s="385"/>
      <c r="AH17" s="383">
        <v>2752</v>
      </c>
      <c r="AI17" s="384"/>
      <c r="AJ17" s="384"/>
      <c r="AK17" s="384"/>
      <c r="AL17" s="443"/>
      <c r="AM17" s="487"/>
      <c r="AN17" s="387"/>
      <c r="AO17" s="387"/>
      <c r="AP17" s="387"/>
      <c r="AQ17" s="387"/>
      <c r="AR17" s="387"/>
      <c r="AS17" s="387"/>
      <c r="AT17" s="388"/>
      <c r="AU17" s="488"/>
      <c r="AV17" s="489"/>
      <c r="AW17" s="489"/>
      <c r="AX17" s="489"/>
      <c r="AY17" s="444" t="s">
        <v>156</v>
      </c>
      <c r="AZ17" s="445"/>
      <c r="BA17" s="445"/>
      <c r="BB17" s="445"/>
      <c r="BC17" s="445"/>
      <c r="BD17" s="445"/>
      <c r="BE17" s="445"/>
      <c r="BF17" s="445"/>
      <c r="BG17" s="445"/>
      <c r="BH17" s="445"/>
      <c r="BI17" s="445"/>
      <c r="BJ17" s="445"/>
      <c r="BK17" s="445"/>
      <c r="BL17" s="445"/>
      <c r="BM17" s="446"/>
      <c r="BN17" s="430">
        <v>914778</v>
      </c>
      <c r="BO17" s="431"/>
      <c r="BP17" s="431"/>
      <c r="BQ17" s="431"/>
      <c r="BR17" s="431"/>
      <c r="BS17" s="431"/>
      <c r="BT17" s="431"/>
      <c r="BU17" s="432"/>
      <c r="BV17" s="430">
        <v>947159</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157</v>
      </c>
      <c r="C18" s="481"/>
      <c r="D18" s="481"/>
      <c r="E18" s="482"/>
      <c r="F18" s="482"/>
      <c r="G18" s="482"/>
      <c r="H18" s="482"/>
      <c r="I18" s="482"/>
      <c r="J18" s="482"/>
      <c r="K18" s="482"/>
      <c r="L18" s="483">
        <v>163.43</v>
      </c>
      <c r="M18" s="483"/>
      <c r="N18" s="483"/>
      <c r="O18" s="483"/>
      <c r="P18" s="483"/>
      <c r="Q18" s="483"/>
      <c r="R18" s="484"/>
      <c r="S18" s="484"/>
      <c r="T18" s="484"/>
      <c r="U18" s="484"/>
      <c r="V18" s="485"/>
      <c r="W18" s="501"/>
      <c r="X18" s="502"/>
      <c r="Y18" s="502"/>
      <c r="Z18" s="502"/>
      <c r="AA18" s="502"/>
      <c r="AB18" s="526"/>
      <c r="AC18" s="400">
        <v>58.8</v>
      </c>
      <c r="AD18" s="401"/>
      <c r="AE18" s="401"/>
      <c r="AF18" s="401"/>
      <c r="AG18" s="486"/>
      <c r="AH18" s="400">
        <v>57.7</v>
      </c>
      <c r="AI18" s="401"/>
      <c r="AJ18" s="401"/>
      <c r="AK18" s="401"/>
      <c r="AL18" s="402"/>
      <c r="AM18" s="487"/>
      <c r="AN18" s="387"/>
      <c r="AO18" s="387"/>
      <c r="AP18" s="387"/>
      <c r="AQ18" s="387"/>
      <c r="AR18" s="387"/>
      <c r="AS18" s="387"/>
      <c r="AT18" s="388"/>
      <c r="AU18" s="488"/>
      <c r="AV18" s="489"/>
      <c r="AW18" s="489"/>
      <c r="AX18" s="489"/>
      <c r="AY18" s="444" t="s">
        <v>158</v>
      </c>
      <c r="AZ18" s="445"/>
      <c r="BA18" s="445"/>
      <c r="BB18" s="445"/>
      <c r="BC18" s="445"/>
      <c r="BD18" s="445"/>
      <c r="BE18" s="445"/>
      <c r="BF18" s="445"/>
      <c r="BG18" s="445"/>
      <c r="BH18" s="445"/>
      <c r="BI18" s="445"/>
      <c r="BJ18" s="445"/>
      <c r="BK18" s="445"/>
      <c r="BL18" s="445"/>
      <c r="BM18" s="446"/>
      <c r="BN18" s="430">
        <v>3408382</v>
      </c>
      <c r="BO18" s="431"/>
      <c r="BP18" s="431"/>
      <c r="BQ18" s="431"/>
      <c r="BR18" s="431"/>
      <c r="BS18" s="431"/>
      <c r="BT18" s="431"/>
      <c r="BU18" s="432"/>
      <c r="BV18" s="430">
        <v>3414755</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159</v>
      </c>
      <c r="C19" s="481"/>
      <c r="D19" s="481"/>
      <c r="E19" s="482"/>
      <c r="F19" s="482"/>
      <c r="G19" s="482"/>
      <c r="H19" s="482"/>
      <c r="I19" s="482"/>
      <c r="J19" s="482"/>
      <c r="K19" s="482"/>
      <c r="L19" s="490">
        <v>53</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160</v>
      </c>
      <c r="AZ19" s="445"/>
      <c r="BA19" s="445"/>
      <c r="BB19" s="445"/>
      <c r="BC19" s="445"/>
      <c r="BD19" s="445"/>
      <c r="BE19" s="445"/>
      <c r="BF19" s="445"/>
      <c r="BG19" s="445"/>
      <c r="BH19" s="445"/>
      <c r="BI19" s="445"/>
      <c r="BJ19" s="445"/>
      <c r="BK19" s="445"/>
      <c r="BL19" s="445"/>
      <c r="BM19" s="446"/>
      <c r="BN19" s="430">
        <v>4633600</v>
      </c>
      <c r="BO19" s="431"/>
      <c r="BP19" s="431"/>
      <c r="BQ19" s="431"/>
      <c r="BR19" s="431"/>
      <c r="BS19" s="431"/>
      <c r="BT19" s="431"/>
      <c r="BU19" s="432"/>
      <c r="BV19" s="430">
        <v>4393162</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161</v>
      </c>
      <c r="C20" s="481"/>
      <c r="D20" s="481"/>
      <c r="E20" s="482"/>
      <c r="F20" s="482"/>
      <c r="G20" s="482"/>
      <c r="H20" s="482"/>
      <c r="I20" s="482"/>
      <c r="J20" s="482"/>
      <c r="K20" s="482"/>
      <c r="L20" s="490">
        <v>3228</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162</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163</v>
      </c>
      <c r="C22" s="407"/>
      <c r="D22" s="408"/>
      <c r="E22" s="415" t="s">
        <v>1</v>
      </c>
      <c r="F22" s="416"/>
      <c r="G22" s="416"/>
      <c r="H22" s="416"/>
      <c r="I22" s="416"/>
      <c r="J22" s="416"/>
      <c r="K22" s="417"/>
      <c r="L22" s="415" t="s">
        <v>164</v>
      </c>
      <c r="M22" s="416"/>
      <c r="N22" s="416"/>
      <c r="O22" s="416"/>
      <c r="P22" s="417"/>
      <c r="Q22" s="421" t="s">
        <v>165</v>
      </c>
      <c r="R22" s="422"/>
      <c r="S22" s="422"/>
      <c r="T22" s="422"/>
      <c r="U22" s="422"/>
      <c r="V22" s="423"/>
      <c r="W22" s="472" t="s">
        <v>166</v>
      </c>
      <c r="X22" s="407"/>
      <c r="Y22" s="408"/>
      <c r="Z22" s="415" t="s">
        <v>1</v>
      </c>
      <c r="AA22" s="416"/>
      <c r="AB22" s="416"/>
      <c r="AC22" s="416"/>
      <c r="AD22" s="416"/>
      <c r="AE22" s="416"/>
      <c r="AF22" s="416"/>
      <c r="AG22" s="417"/>
      <c r="AH22" s="433" t="s">
        <v>167</v>
      </c>
      <c r="AI22" s="416"/>
      <c r="AJ22" s="416"/>
      <c r="AK22" s="416"/>
      <c r="AL22" s="417"/>
      <c r="AM22" s="433" t="s">
        <v>168</v>
      </c>
      <c r="AN22" s="434"/>
      <c r="AO22" s="434"/>
      <c r="AP22" s="434"/>
      <c r="AQ22" s="434"/>
      <c r="AR22" s="435"/>
      <c r="AS22" s="421" t="s">
        <v>165</v>
      </c>
      <c r="AT22" s="422"/>
      <c r="AU22" s="422"/>
      <c r="AV22" s="422"/>
      <c r="AW22" s="422"/>
      <c r="AX22" s="439"/>
      <c r="AY22" s="456" t="s">
        <v>169</v>
      </c>
      <c r="AZ22" s="457"/>
      <c r="BA22" s="457"/>
      <c r="BB22" s="457"/>
      <c r="BC22" s="457"/>
      <c r="BD22" s="457"/>
      <c r="BE22" s="457"/>
      <c r="BF22" s="457"/>
      <c r="BG22" s="457"/>
      <c r="BH22" s="457"/>
      <c r="BI22" s="457"/>
      <c r="BJ22" s="457"/>
      <c r="BK22" s="457"/>
      <c r="BL22" s="457"/>
      <c r="BM22" s="458"/>
      <c r="BN22" s="459">
        <v>7850367</v>
      </c>
      <c r="BO22" s="460"/>
      <c r="BP22" s="460"/>
      <c r="BQ22" s="460"/>
      <c r="BR22" s="460"/>
      <c r="BS22" s="460"/>
      <c r="BT22" s="460"/>
      <c r="BU22" s="461"/>
      <c r="BV22" s="459">
        <v>7596424</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170</v>
      </c>
      <c r="AZ23" s="445"/>
      <c r="BA23" s="445"/>
      <c r="BB23" s="445"/>
      <c r="BC23" s="445"/>
      <c r="BD23" s="445"/>
      <c r="BE23" s="445"/>
      <c r="BF23" s="445"/>
      <c r="BG23" s="445"/>
      <c r="BH23" s="445"/>
      <c r="BI23" s="445"/>
      <c r="BJ23" s="445"/>
      <c r="BK23" s="445"/>
      <c r="BL23" s="445"/>
      <c r="BM23" s="446"/>
      <c r="BN23" s="430">
        <v>4375036</v>
      </c>
      <c r="BO23" s="431"/>
      <c r="BP23" s="431"/>
      <c r="BQ23" s="431"/>
      <c r="BR23" s="431"/>
      <c r="BS23" s="431"/>
      <c r="BT23" s="431"/>
      <c r="BU23" s="432"/>
      <c r="BV23" s="430">
        <v>3994126</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171</v>
      </c>
      <c r="F24" s="387"/>
      <c r="G24" s="387"/>
      <c r="H24" s="387"/>
      <c r="I24" s="387"/>
      <c r="J24" s="387"/>
      <c r="K24" s="388"/>
      <c r="L24" s="383">
        <v>1</v>
      </c>
      <c r="M24" s="384"/>
      <c r="N24" s="384"/>
      <c r="O24" s="384"/>
      <c r="P24" s="385"/>
      <c r="Q24" s="383">
        <v>6800</v>
      </c>
      <c r="R24" s="384"/>
      <c r="S24" s="384"/>
      <c r="T24" s="384"/>
      <c r="U24" s="384"/>
      <c r="V24" s="385"/>
      <c r="W24" s="473"/>
      <c r="X24" s="410"/>
      <c r="Y24" s="411"/>
      <c r="Z24" s="386" t="s">
        <v>172</v>
      </c>
      <c r="AA24" s="387"/>
      <c r="AB24" s="387"/>
      <c r="AC24" s="387"/>
      <c r="AD24" s="387"/>
      <c r="AE24" s="387"/>
      <c r="AF24" s="387"/>
      <c r="AG24" s="388"/>
      <c r="AH24" s="383">
        <v>77</v>
      </c>
      <c r="AI24" s="384"/>
      <c r="AJ24" s="384"/>
      <c r="AK24" s="384"/>
      <c r="AL24" s="385"/>
      <c r="AM24" s="383">
        <v>198814</v>
      </c>
      <c r="AN24" s="384"/>
      <c r="AO24" s="384"/>
      <c r="AP24" s="384"/>
      <c r="AQ24" s="384"/>
      <c r="AR24" s="385"/>
      <c r="AS24" s="383">
        <v>2582</v>
      </c>
      <c r="AT24" s="384"/>
      <c r="AU24" s="384"/>
      <c r="AV24" s="384"/>
      <c r="AW24" s="384"/>
      <c r="AX24" s="443"/>
      <c r="AY24" s="403" t="s">
        <v>173</v>
      </c>
      <c r="AZ24" s="404"/>
      <c r="BA24" s="404"/>
      <c r="BB24" s="404"/>
      <c r="BC24" s="404"/>
      <c r="BD24" s="404"/>
      <c r="BE24" s="404"/>
      <c r="BF24" s="404"/>
      <c r="BG24" s="404"/>
      <c r="BH24" s="404"/>
      <c r="BI24" s="404"/>
      <c r="BJ24" s="404"/>
      <c r="BK24" s="404"/>
      <c r="BL24" s="404"/>
      <c r="BM24" s="405"/>
      <c r="BN24" s="430">
        <v>5748707</v>
      </c>
      <c r="BO24" s="431"/>
      <c r="BP24" s="431"/>
      <c r="BQ24" s="431"/>
      <c r="BR24" s="431"/>
      <c r="BS24" s="431"/>
      <c r="BT24" s="431"/>
      <c r="BU24" s="432"/>
      <c r="BV24" s="430">
        <v>5401482</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174</v>
      </c>
      <c r="F25" s="387"/>
      <c r="G25" s="387"/>
      <c r="H25" s="387"/>
      <c r="I25" s="387"/>
      <c r="J25" s="387"/>
      <c r="K25" s="388"/>
      <c r="L25" s="383">
        <v>1</v>
      </c>
      <c r="M25" s="384"/>
      <c r="N25" s="384"/>
      <c r="O25" s="384"/>
      <c r="P25" s="385"/>
      <c r="Q25" s="383">
        <v>5440</v>
      </c>
      <c r="R25" s="384"/>
      <c r="S25" s="384"/>
      <c r="T25" s="384"/>
      <c r="U25" s="384"/>
      <c r="V25" s="385"/>
      <c r="W25" s="473"/>
      <c r="X25" s="410"/>
      <c r="Y25" s="411"/>
      <c r="Z25" s="386" t="s">
        <v>175</v>
      </c>
      <c r="AA25" s="387"/>
      <c r="AB25" s="387"/>
      <c r="AC25" s="387"/>
      <c r="AD25" s="387"/>
      <c r="AE25" s="387"/>
      <c r="AF25" s="387"/>
      <c r="AG25" s="388"/>
      <c r="AH25" s="383" t="s">
        <v>176</v>
      </c>
      <c r="AI25" s="384"/>
      <c r="AJ25" s="384"/>
      <c r="AK25" s="384"/>
      <c r="AL25" s="385"/>
      <c r="AM25" s="383" t="s">
        <v>177</v>
      </c>
      <c r="AN25" s="384"/>
      <c r="AO25" s="384"/>
      <c r="AP25" s="384"/>
      <c r="AQ25" s="384"/>
      <c r="AR25" s="385"/>
      <c r="AS25" s="383" t="s">
        <v>130</v>
      </c>
      <c r="AT25" s="384"/>
      <c r="AU25" s="384"/>
      <c r="AV25" s="384"/>
      <c r="AW25" s="384"/>
      <c r="AX25" s="443"/>
      <c r="AY25" s="456" t="s">
        <v>178</v>
      </c>
      <c r="AZ25" s="457"/>
      <c r="BA25" s="457"/>
      <c r="BB25" s="457"/>
      <c r="BC25" s="457"/>
      <c r="BD25" s="457"/>
      <c r="BE25" s="457"/>
      <c r="BF25" s="457"/>
      <c r="BG25" s="457"/>
      <c r="BH25" s="457"/>
      <c r="BI25" s="457"/>
      <c r="BJ25" s="457"/>
      <c r="BK25" s="457"/>
      <c r="BL25" s="457"/>
      <c r="BM25" s="458"/>
      <c r="BN25" s="459">
        <v>1074595</v>
      </c>
      <c r="BO25" s="460"/>
      <c r="BP25" s="460"/>
      <c r="BQ25" s="460"/>
      <c r="BR25" s="460"/>
      <c r="BS25" s="460"/>
      <c r="BT25" s="460"/>
      <c r="BU25" s="461"/>
      <c r="BV25" s="459">
        <v>201152</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179</v>
      </c>
      <c r="F26" s="387"/>
      <c r="G26" s="387"/>
      <c r="H26" s="387"/>
      <c r="I26" s="387"/>
      <c r="J26" s="387"/>
      <c r="K26" s="388"/>
      <c r="L26" s="383">
        <v>1</v>
      </c>
      <c r="M26" s="384"/>
      <c r="N26" s="384"/>
      <c r="O26" s="384"/>
      <c r="P26" s="385"/>
      <c r="Q26" s="383">
        <v>5000</v>
      </c>
      <c r="R26" s="384"/>
      <c r="S26" s="384"/>
      <c r="T26" s="384"/>
      <c r="U26" s="384"/>
      <c r="V26" s="385"/>
      <c r="W26" s="473"/>
      <c r="X26" s="410"/>
      <c r="Y26" s="411"/>
      <c r="Z26" s="386" t="s">
        <v>180</v>
      </c>
      <c r="AA26" s="441"/>
      <c r="AB26" s="441"/>
      <c r="AC26" s="441"/>
      <c r="AD26" s="441"/>
      <c r="AE26" s="441"/>
      <c r="AF26" s="441"/>
      <c r="AG26" s="442"/>
      <c r="AH26" s="383" t="s">
        <v>139</v>
      </c>
      <c r="AI26" s="384"/>
      <c r="AJ26" s="384"/>
      <c r="AK26" s="384"/>
      <c r="AL26" s="385"/>
      <c r="AM26" s="383" t="s">
        <v>139</v>
      </c>
      <c r="AN26" s="384"/>
      <c r="AO26" s="384"/>
      <c r="AP26" s="384"/>
      <c r="AQ26" s="384"/>
      <c r="AR26" s="385"/>
      <c r="AS26" s="383" t="s">
        <v>139</v>
      </c>
      <c r="AT26" s="384"/>
      <c r="AU26" s="384"/>
      <c r="AV26" s="384"/>
      <c r="AW26" s="384"/>
      <c r="AX26" s="443"/>
      <c r="AY26" s="470" t="s">
        <v>181</v>
      </c>
      <c r="AZ26" s="390"/>
      <c r="BA26" s="390"/>
      <c r="BB26" s="390"/>
      <c r="BC26" s="390"/>
      <c r="BD26" s="390"/>
      <c r="BE26" s="390"/>
      <c r="BF26" s="390"/>
      <c r="BG26" s="390"/>
      <c r="BH26" s="390"/>
      <c r="BI26" s="390"/>
      <c r="BJ26" s="390"/>
      <c r="BK26" s="390"/>
      <c r="BL26" s="390"/>
      <c r="BM26" s="471"/>
      <c r="BN26" s="430" t="s">
        <v>130</v>
      </c>
      <c r="BO26" s="431"/>
      <c r="BP26" s="431"/>
      <c r="BQ26" s="431"/>
      <c r="BR26" s="431"/>
      <c r="BS26" s="431"/>
      <c r="BT26" s="431"/>
      <c r="BU26" s="432"/>
      <c r="BV26" s="430" t="s">
        <v>182</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183</v>
      </c>
      <c r="F27" s="387"/>
      <c r="G27" s="387"/>
      <c r="H27" s="387"/>
      <c r="I27" s="387"/>
      <c r="J27" s="387"/>
      <c r="K27" s="388"/>
      <c r="L27" s="383">
        <v>1</v>
      </c>
      <c r="M27" s="384"/>
      <c r="N27" s="384"/>
      <c r="O27" s="384"/>
      <c r="P27" s="385"/>
      <c r="Q27" s="383">
        <v>2300</v>
      </c>
      <c r="R27" s="384"/>
      <c r="S27" s="384"/>
      <c r="T27" s="384"/>
      <c r="U27" s="384"/>
      <c r="V27" s="385"/>
      <c r="W27" s="473"/>
      <c r="X27" s="410"/>
      <c r="Y27" s="411"/>
      <c r="Z27" s="386" t="s">
        <v>184</v>
      </c>
      <c r="AA27" s="387"/>
      <c r="AB27" s="387"/>
      <c r="AC27" s="387"/>
      <c r="AD27" s="387"/>
      <c r="AE27" s="387"/>
      <c r="AF27" s="387"/>
      <c r="AG27" s="388"/>
      <c r="AH27" s="383" t="s">
        <v>130</v>
      </c>
      <c r="AI27" s="384"/>
      <c r="AJ27" s="384"/>
      <c r="AK27" s="384"/>
      <c r="AL27" s="385"/>
      <c r="AM27" s="383" t="s">
        <v>130</v>
      </c>
      <c r="AN27" s="384"/>
      <c r="AO27" s="384"/>
      <c r="AP27" s="384"/>
      <c r="AQ27" s="384"/>
      <c r="AR27" s="385"/>
      <c r="AS27" s="383" t="s">
        <v>139</v>
      </c>
      <c r="AT27" s="384"/>
      <c r="AU27" s="384"/>
      <c r="AV27" s="384"/>
      <c r="AW27" s="384"/>
      <c r="AX27" s="443"/>
      <c r="AY27" s="467" t="s">
        <v>185</v>
      </c>
      <c r="AZ27" s="468"/>
      <c r="BA27" s="468"/>
      <c r="BB27" s="468"/>
      <c r="BC27" s="468"/>
      <c r="BD27" s="468"/>
      <c r="BE27" s="468"/>
      <c r="BF27" s="468"/>
      <c r="BG27" s="468"/>
      <c r="BH27" s="468"/>
      <c r="BI27" s="468"/>
      <c r="BJ27" s="468"/>
      <c r="BK27" s="468"/>
      <c r="BL27" s="468"/>
      <c r="BM27" s="469"/>
      <c r="BN27" s="464">
        <v>126830</v>
      </c>
      <c r="BO27" s="465"/>
      <c r="BP27" s="465"/>
      <c r="BQ27" s="465"/>
      <c r="BR27" s="465"/>
      <c r="BS27" s="465"/>
      <c r="BT27" s="465"/>
      <c r="BU27" s="466"/>
      <c r="BV27" s="464">
        <v>126830</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186</v>
      </c>
      <c r="F28" s="387"/>
      <c r="G28" s="387"/>
      <c r="H28" s="387"/>
      <c r="I28" s="387"/>
      <c r="J28" s="387"/>
      <c r="K28" s="388"/>
      <c r="L28" s="383">
        <v>1</v>
      </c>
      <c r="M28" s="384"/>
      <c r="N28" s="384"/>
      <c r="O28" s="384"/>
      <c r="P28" s="385"/>
      <c r="Q28" s="383">
        <v>2060</v>
      </c>
      <c r="R28" s="384"/>
      <c r="S28" s="384"/>
      <c r="T28" s="384"/>
      <c r="U28" s="384"/>
      <c r="V28" s="385"/>
      <c r="W28" s="473"/>
      <c r="X28" s="410"/>
      <c r="Y28" s="411"/>
      <c r="Z28" s="386" t="s">
        <v>187</v>
      </c>
      <c r="AA28" s="387"/>
      <c r="AB28" s="387"/>
      <c r="AC28" s="387"/>
      <c r="AD28" s="387"/>
      <c r="AE28" s="387"/>
      <c r="AF28" s="387"/>
      <c r="AG28" s="388"/>
      <c r="AH28" s="383" t="s">
        <v>139</v>
      </c>
      <c r="AI28" s="384"/>
      <c r="AJ28" s="384"/>
      <c r="AK28" s="384"/>
      <c r="AL28" s="385"/>
      <c r="AM28" s="383" t="s">
        <v>139</v>
      </c>
      <c r="AN28" s="384"/>
      <c r="AO28" s="384"/>
      <c r="AP28" s="384"/>
      <c r="AQ28" s="384"/>
      <c r="AR28" s="385"/>
      <c r="AS28" s="383" t="s">
        <v>139</v>
      </c>
      <c r="AT28" s="384"/>
      <c r="AU28" s="384"/>
      <c r="AV28" s="384"/>
      <c r="AW28" s="384"/>
      <c r="AX28" s="443"/>
      <c r="AY28" s="447" t="s">
        <v>188</v>
      </c>
      <c r="AZ28" s="448"/>
      <c r="BA28" s="448"/>
      <c r="BB28" s="449"/>
      <c r="BC28" s="456" t="s">
        <v>48</v>
      </c>
      <c r="BD28" s="457"/>
      <c r="BE28" s="457"/>
      <c r="BF28" s="457"/>
      <c r="BG28" s="457"/>
      <c r="BH28" s="457"/>
      <c r="BI28" s="457"/>
      <c r="BJ28" s="457"/>
      <c r="BK28" s="457"/>
      <c r="BL28" s="457"/>
      <c r="BM28" s="458"/>
      <c r="BN28" s="459">
        <v>1013254</v>
      </c>
      <c r="BO28" s="460"/>
      <c r="BP28" s="460"/>
      <c r="BQ28" s="460"/>
      <c r="BR28" s="460"/>
      <c r="BS28" s="460"/>
      <c r="BT28" s="460"/>
      <c r="BU28" s="461"/>
      <c r="BV28" s="459">
        <v>1013230</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189</v>
      </c>
      <c r="F29" s="387"/>
      <c r="G29" s="387"/>
      <c r="H29" s="387"/>
      <c r="I29" s="387"/>
      <c r="J29" s="387"/>
      <c r="K29" s="388"/>
      <c r="L29" s="383">
        <v>8</v>
      </c>
      <c r="M29" s="384"/>
      <c r="N29" s="384"/>
      <c r="O29" s="384"/>
      <c r="P29" s="385"/>
      <c r="Q29" s="383">
        <v>2000</v>
      </c>
      <c r="R29" s="384"/>
      <c r="S29" s="384"/>
      <c r="T29" s="384"/>
      <c r="U29" s="384"/>
      <c r="V29" s="385"/>
      <c r="W29" s="474"/>
      <c r="X29" s="475"/>
      <c r="Y29" s="476"/>
      <c r="Z29" s="386" t="s">
        <v>190</v>
      </c>
      <c r="AA29" s="387"/>
      <c r="AB29" s="387"/>
      <c r="AC29" s="387"/>
      <c r="AD29" s="387"/>
      <c r="AE29" s="387"/>
      <c r="AF29" s="387"/>
      <c r="AG29" s="388"/>
      <c r="AH29" s="383">
        <v>77</v>
      </c>
      <c r="AI29" s="384"/>
      <c r="AJ29" s="384"/>
      <c r="AK29" s="384"/>
      <c r="AL29" s="385"/>
      <c r="AM29" s="383">
        <v>198814</v>
      </c>
      <c r="AN29" s="384"/>
      <c r="AO29" s="384"/>
      <c r="AP29" s="384"/>
      <c r="AQ29" s="384"/>
      <c r="AR29" s="385"/>
      <c r="AS29" s="383">
        <v>2582</v>
      </c>
      <c r="AT29" s="384"/>
      <c r="AU29" s="384"/>
      <c r="AV29" s="384"/>
      <c r="AW29" s="384"/>
      <c r="AX29" s="443"/>
      <c r="AY29" s="450"/>
      <c r="AZ29" s="451"/>
      <c r="BA29" s="451"/>
      <c r="BB29" s="452"/>
      <c r="BC29" s="444" t="s">
        <v>191</v>
      </c>
      <c r="BD29" s="445"/>
      <c r="BE29" s="445"/>
      <c r="BF29" s="445"/>
      <c r="BG29" s="445"/>
      <c r="BH29" s="445"/>
      <c r="BI29" s="445"/>
      <c r="BJ29" s="445"/>
      <c r="BK29" s="445"/>
      <c r="BL29" s="445"/>
      <c r="BM29" s="446"/>
      <c r="BN29" s="430">
        <v>512173</v>
      </c>
      <c r="BO29" s="431"/>
      <c r="BP29" s="431"/>
      <c r="BQ29" s="431"/>
      <c r="BR29" s="431"/>
      <c r="BS29" s="431"/>
      <c r="BT29" s="431"/>
      <c r="BU29" s="432"/>
      <c r="BV29" s="430">
        <v>273618</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192</v>
      </c>
      <c r="X30" s="398"/>
      <c r="Y30" s="398"/>
      <c r="Z30" s="398"/>
      <c r="AA30" s="398"/>
      <c r="AB30" s="398"/>
      <c r="AC30" s="398"/>
      <c r="AD30" s="398"/>
      <c r="AE30" s="398"/>
      <c r="AF30" s="398"/>
      <c r="AG30" s="399"/>
      <c r="AH30" s="400">
        <v>91.1</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934674</v>
      </c>
      <c r="BO30" s="465"/>
      <c r="BP30" s="465"/>
      <c r="BQ30" s="465"/>
      <c r="BR30" s="465"/>
      <c r="BS30" s="465"/>
      <c r="BT30" s="465"/>
      <c r="BU30" s="466"/>
      <c r="BV30" s="464">
        <v>588467</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193</v>
      </c>
      <c r="D32" s="389"/>
      <c r="E32" s="389"/>
      <c r="F32" s="389"/>
      <c r="G32" s="389"/>
      <c r="H32" s="389"/>
      <c r="I32" s="389"/>
      <c r="J32" s="389"/>
      <c r="K32" s="389"/>
      <c r="L32" s="389"/>
      <c r="M32" s="389"/>
      <c r="N32" s="389"/>
      <c r="O32" s="389"/>
      <c r="P32" s="389"/>
      <c r="Q32" s="389"/>
      <c r="R32" s="389"/>
      <c r="S32" s="389"/>
      <c r="U32" s="390" t="s">
        <v>194</v>
      </c>
      <c r="V32" s="390"/>
      <c r="W32" s="390"/>
      <c r="X32" s="390"/>
      <c r="Y32" s="390"/>
      <c r="Z32" s="390"/>
      <c r="AA32" s="390"/>
      <c r="AB32" s="390"/>
      <c r="AC32" s="390"/>
      <c r="AD32" s="390"/>
      <c r="AE32" s="390"/>
      <c r="AF32" s="390"/>
      <c r="AG32" s="390"/>
      <c r="AH32" s="390"/>
      <c r="AI32" s="390"/>
      <c r="AJ32" s="390"/>
      <c r="AK32" s="390"/>
      <c r="AM32" s="390" t="s">
        <v>195</v>
      </c>
      <c r="AN32" s="390"/>
      <c r="AO32" s="390"/>
      <c r="AP32" s="390"/>
      <c r="AQ32" s="390"/>
      <c r="AR32" s="390"/>
      <c r="AS32" s="390"/>
      <c r="AT32" s="390"/>
      <c r="AU32" s="390"/>
      <c r="AV32" s="390"/>
      <c r="AW32" s="390"/>
      <c r="AX32" s="390"/>
      <c r="AY32" s="390"/>
      <c r="AZ32" s="390"/>
      <c r="BA32" s="390"/>
      <c r="BB32" s="390"/>
      <c r="BC32" s="390"/>
      <c r="BE32" s="390" t="s">
        <v>196</v>
      </c>
      <c r="BF32" s="390"/>
      <c r="BG32" s="390"/>
      <c r="BH32" s="390"/>
      <c r="BI32" s="390"/>
      <c r="BJ32" s="390"/>
      <c r="BK32" s="390"/>
      <c r="BL32" s="390"/>
      <c r="BM32" s="390"/>
      <c r="BN32" s="390"/>
      <c r="BO32" s="390"/>
      <c r="BP32" s="390"/>
      <c r="BQ32" s="390"/>
      <c r="BR32" s="390"/>
      <c r="BS32" s="390"/>
      <c r="BT32" s="390"/>
      <c r="BU32" s="390"/>
      <c r="BW32" s="390" t="s">
        <v>197</v>
      </c>
      <c r="BX32" s="390"/>
      <c r="BY32" s="390"/>
      <c r="BZ32" s="390"/>
      <c r="CA32" s="390"/>
      <c r="CB32" s="390"/>
      <c r="CC32" s="390"/>
      <c r="CD32" s="390"/>
      <c r="CE32" s="390"/>
      <c r="CF32" s="390"/>
      <c r="CG32" s="390"/>
      <c r="CH32" s="390"/>
      <c r="CI32" s="390"/>
      <c r="CJ32" s="390"/>
      <c r="CK32" s="390"/>
      <c r="CL32" s="390"/>
      <c r="CM32" s="390"/>
      <c r="CO32" s="390" t="s">
        <v>198</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199</v>
      </c>
      <c r="D33" s="382"/>
      <c r="E33" s="381" t="s">
        <v>200</v>
      </c>
      <c r="F33" s="381"/>
      <c r="G33" s="381"/>
      <c r="H33" s="381"/>
      <c r="I33" s="381"/>
      <c r="J33" s="381"/>
      <c r="K33" s="381"/>
      <c r="L33" s="381"/>
      <c r="M33" s="381"/>
      <c r="N33" s="381"/>
      <c r="O33" s="381"/>
      <c r="P33" s="381"/>
      <c r="Q33" s="381"/>
      <c r="R33" s="381"/>
      <c r="S33" s="381"/>
      <c r="T33" s="197"/>
      <c r="U33" s="382" t="s">
        <v>201</v>
      </c>
      <c r="V33" s="382"/>
      <c r="W33" s="381" t="s">
        <v>202</v>
      </c>
      <c r="X33" s="381"/>
      <c r="Y33" s="381"/>
      <c r="Z33" s="381"/>
      <c r="AA33" s="381"/>
      <c r="AB33" s="381"/>
      <c r="AC33" s="381"/>
      <c r="AD33" s="381"/>
      <c r="AE33" s="381"/>
      <c r="AF33" s="381"/>
      <c r="AG33" s="381"/>
      <c r="AH33" s="381"/>
      <c r="AI33" s="381"/>
      <c r="AJ33" s="381"/>
      <c r="AK33" s="381"/>
      <c r="AL33" s="197"/>
      <c r="AM33" s="382" t="s">
        <v>199</v>
      </c>
      <c r="AN33" s="382"/>
      <c r="AO33" s="381" t="s">
        <v>200</v>
      </c>
      <c r="AP33" s="381"/>
      <c r="AQ33" s="381"/>
      <c r="AR33" s="381"/>
      <c r="AS33" s="381"/>
      <c r="AT33" s="381"/>
      <c r="AU33" s="381"/>
      <c r="AV33" s="381"/>
      <c r="AW33" s="381"/>
      <c r="AX33" s="381"/>
      <c r="AY33" s="381"/>
      <c r="AZ33" s="381"/>
      <c r="BA33" s="381"/>
      <c r="BB33" s="381"/>
      <c r="BC33" s="381"/>
      <c r="BD33" s="198"/>
      <c r="BE33" s="381" t="s">
        <v>203</v>
      </c>
      <c r="BF33" s="381"/>
      <c r="BG33" s="381" t="s">
        <v>204</v>
      </c>
      <c r="BH33" s="381"/>
      <c r="BI33" s="381"/>
      <c r="BJ33" s="381"/>
      <c r="BK33" s="381"/>
      <c r="BL33" s="381"/>
      <c r="BM33" s="381"/>
      <c r="BN33" s="381"/>
      <c r="BO33" s="381"/>
      <c r="BP33" s="381"/>
      <c r="BQ33" s="381"/>
      <c r="BR33" s="381"/>
      <c r="BS33" s="381"/>
      <c r="BT33" s="381"/>
      <c r="BU33" s="381"/>
      <c r="BV33" s="198"/>
      <c r="BW33" s="382" t="s">
        <v>203</v>
      </c>
      <c r="BX33" s="382"/>
      <c r="BY33" s="381" t="s">
        <v>205</v>
      </c>
      <c r="BZ33" s="381"/>
      <c r="CA33" s="381"/>
      <c r="CB33" s="381"/>
      <c r="CC33" s="381"/>
      <c r="CD33" s="381"/>
      <c r="CE33" s="381"/>
      <c r="CF33" s="381"/>
      <c r="CG33" s="381"/>
      <c r="CH33" s="381"/>
      <c r="CI33" s="381"/>
      <c r="CJ33" s="381"/>
      <c r="CK33" s="381"/>
      <c r="CL33" s="381"/>
      <c r="CM33" s="381"/>
      <c r="CN33" s="197"/>
      <c r="CO33" s="382" t="s">
        <v>201</v>
      </c>
      <c r="CP33" s="382"/>
      <c r="CQ33" s="381" t="s">
        <v>206</v>
      </c>
      <c r="CR33" s="381"/>
      <c r="CS33" s="381"/>
      <c r="CT33" s="381"/>
      <c r="CU33" s="381"/>
      <c r="CV33" s="381"/>
      <c r="CW33" s="381"/>
      <c r="CX33" s="381"/>
      <c r="CY33" s="381"/>
      <c r="CZ33" s="381"/>
      <c r="DA33" s="381"/>
      <c r="DB33" s="381"/>
      <c r="DC33" s="381"/>
      <c r="DD33" s="381"/>
      <c r="DE33" s="381"/>
      <c r="DF33" s="197"/>
      <c r="DG33" s="380" t="s">
        <v>207</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5</v>
      </c>
      <c r="AN34" s="378"/>
      <c r="AO34" s="379" t="str">
        <f>IF('各会計、関係団体の財政状況及び健全化判断比率'!B31="","",'各会計、関係団体の財政状況及び健全化判断比率'!B31)</f>
        <v>病院事業会計</v>
      </c>
      <c r="AP34" s="379"/>
      <c r="AQ34" s="379"/>
      <c r="AR34" s="379"/>
      <c r="AS34" s="379"/>
      <c r="AT34" s="379"/>
      <c r="AU34" s="379"/>
      <c r="AV34" s="379"/>
      <c r="AW34" s="379"/>
      <c r="AX34" s="379"/>
      <c r="AY34" s="379"/>
      <c r="AZ34" s="379"/>
      <c r="BA34" s="379"/>
      <c r="BB34" s="379"/>
      <c r="BC34" s="379"/>
      <c r="BD34" s="172"/>
      <c r="BE34" s="378">
        <f>IF(BG34="","",MAX(C34:D43,U34:V43,AM34:AN43)+1)</f>
        <v>6</v>
      </c>
      <c r="BF34" s="378"/>
      <c r="BG34" s="379" t="str">
        <f>IF('各会計、関係団体の財政状況及び健全化判断比率'!B32="","",'各会計、関係団体の財政状況及び健全化判断比率'!B32)</f>
        <v>温泉事業特別会計</v>
      </c>
      <c r="BH34" s="379"/>
      <c r="BI34" s="379"/>
      <c r="BJ34" s="379"/>
      <c r="BK34" s="379"/>
      <c r="BL34" s="379"/>
      <c r="BM34" s="379"/>
      <c r="BN34" s="379"/>
      <c r="BO34" s="379"/>
      <c r="BP34" s="379"/>
      <c r="BQ34" s="379"/>
      <c r="BR34" s="379"/>
      <c r="BS34" s="379"/>
      <c r="BT34" s="379"/>
      <c r="BU34" s="379"/>
      <c r="BV34" s="172"/>
      <c r="BW34" s="378">
        <f>IF(BY34="","",MAX(C34:D43,U34:V43,AM34:AN43,BE34:BF43)+1)</f>
        <v>9</v>
      </c>
      <c r="BX34" s="378"/>
      <c r="BY34" s="379" t="str">
        <f>IF('各会計、関係団体の財政状況及び健全化判断比率'!B68="","",'各会計、関係団体の財政状況及び健全化判断比率'!B68)</f>
        <v>久吉ダム水道企業団水道事業会計</v>
      </c>
      <c r="BZ34" s="379"/>
      <c r="CA34" s="379"/>
      <c r="CB34" s="379"/>
      <c r="CC34" s="379"/>
      <c r="CD34" s="379"/>
      <c r="CE34" s="379"/>
      <c r="CF34" s="379"/>
      <c r="CG34" s="379"/>
      <c r="CH34" s="379"/>
      <c r="CI34" s="379"/>
      <c r="CJ34" s="379"/>
      <c r="CK34" s="379"/>
      <c r="CL34" s="379"/>
      <c r="CM34" s="379"/>
      <c r="CN34" s="172"/>
      <c r="CO34" s="378">
        <f>IF(CQ34="","",MAX(C34:D43,U34:V43,AM34:AN43,BE34:BF43,BW34:BX43)+1)</f>
        <v>18</v>
      </c>
      <c r="CP34" s="378"/>
      <c r="CQ34" s="379" t="str">
        <f>IF('各会計、関係団体の財政状況及び健全化判断比率'!BS7="","",'各会計、関係団体の財政状況及び健全化判断比率'!BS7)</f>
        <v>大鰐町土地開発公社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v>
      </c>
      <c r="DH34" s="376"/>
      <c r="DI34" s="199"/>
    </row>
    <row r="35" spans="1:113" ht="32.25" customHeight="1" x14ac:dyDescent="0.15">
      <c r="A35" s="172"/>
      <c r="B35" s="196"/>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7</v>
      </c>
      <c r="BF35" s="378"/>
      <c r="BG35" s="379" t="str">
        <f>IF('各会計、関係団体の財政状況及び健全化判断比率'!B33="","",'各会計、関係団体の財政状況及び健全化判断比率'!B33)</f>
        <v>簡易水道事業特別会計</v>
      </c>
      <c r="BH35" s="379"/>
      <c r="BI35" s="379"/>
      <c r="BJ35" s="379"/>
      <c r="BK35" s="379"/>
      <c r="BL35" s="379"/>
      <c r="BM35" s="379"/>
      <c r="BN35" s="379"/>
      <c r="BO35" s="379"/>
      <c r="BP35" s="379"/>
      <c r="BQ35" s="379"/>
      <c r="BR35" s="379"/>
      <c r="BS35" s="379"/>
      <c r="BT35" s="379"/>
      <c r="BU35" s="379"/>
      <c r="BV35" s="172"/>
      <c r="BW35" s="378">
        <f t="shared" ref="BW35:BW43" si="2">IF(BY35="","",BW34+1)</f>
        <v>10</v>
      </c>
      <c r="BX35" s="378"/>
      <c r="BY35" s="379" t="str">
        <f>IF('各会計、関係団体の財政状況及び健全化判断比率'!B69="","",'各会計、関係団体の財政状況及び健全化判断比率'!B69)</f>
        <v>青森県市町村総合事務組合一般会計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f t="shared" si="1"/>
        <v>8</v>
      </c>
      <c r="BF36" s="378"/>
      <c r="BG36" s="379" t="str">
        <f>IF('各会計、関係団体の財政状況及び健全化判断比率'!B34="","",'各会計、関係団体の財政状況及び健全化判断比率'!B34)</f>
        <v>公共下水道事業特別会計</v>
      </c>
      <c r="BH36" s="379"/>
      <c r="BI36" s="379"/>
      <c r="BJ36" s="379"/>
      <c r="BK36" s="379"/>
      <c r="BL36" s="379"/>
      <c r="BM36" s="379"/>
      <c r="BN36" s="379"/>
      <c r="BO36" s="379"/>
      <c r="BP36" s="379"/>
      <c r="BQ36" s="379"/>
      <c r="BR36" s="379"/>
      <c r="BS36" s="379"/>
      <c r="BT36" s="379"/>
      <c r="BU36" s="379"/>
      <c r="BV36" s="172"/>
      <c r="BW36" s="378">
        <f t="shared" si="2"/>
        <v>11</v>
      </c>
      <c r="BX36" s="378"/>
      <c r="BY36" s="379" t="str">
        <f>IF('各会計、関係団体の財政状況及び健全化判断比率'!B70="","",'各会計、関係団体の財政状況及び健全化判断比率'!B70)</f>
        <v>青森県市町村職員退職手当組合一般会計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12</v>
      </c>
      <c r="BX37" s="378"/>
      <c r="BY37" s="379" t="str">
        <f>IF('各会計、関係団体の財政状況及び健全化判断比率'!B71="","",'各会計、関係団体の財政状況及び健全化判断比率'!B71)</f>
        <v>弘前地区環境整備事務組合一般会計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13</v>
      </c>
      <c r="BX38" s="378"/>
      <c r="BY38" s="379" t="str">
        <f>IF('各会計、関係団体の財政状況及び健全化判断比率'!B72="","",'各会計、関係団体の財政状況及び健全化判断比率'!B72)</f>
        <v>弘前地区消防事務組合一般会計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14</v>
      </c>
      <c r="BX39" s="378"/>
      <c r="BY39" s="379" t="str">
        <f>IF('各会計、関係団体の財政状況及び健全化判断比率'!B73="","",'各会計、関係団体の財政状況及び健全化判断比率'!B73)</f>
        <v>青森県交通災害共済組合交通災害共済事業会計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15</v>
      </c>
      <c r="BX40" s="378"/>
      <c r="BY40" s="379" t="str">
        <f>IF('各会計、関係団体の財政状況及び健全化判断比率'!B74="","",'各会計、関係団体の財政状況及び健全化判断比率'!B74)</f>
        <v>津軽広域連合一般会計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16</v>
      </c>
      <c r="BX41" s="378"/>
      <c r="BY41" s="379" t="str">
        <f>IF('各会計、関係団体の財政状況及び健全化判断比率'!B75="","",'各会計、関係団体の財政状況及び健全化判断比率'!B75)</f>
        <v>青森県後期高齢者医療広域連合一般会計</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f t="shared" si="2"/>
        <v>17</v>
      </c>
      <c r="BX42" s="378"/>
      <c r="BY42" s="379" t="str">
        <f>IF('各会計、関係団体の財政状況及び健全化判断比率'!B76="","",'各会計、関係団体の財政状況及び健全化判断比率'!B76)</f>
        <v>青森県後期高齢者医療広域連合後期高齢者医療特別会計</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75" t="s">
        <v>209</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210</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211</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212</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213</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214</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215</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8"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8" t="s">
        <v>563</v>
      </c>
      <c r="D34" s="1158"/>
      <c r="E34" s="1159"/>
      <c r="F34" s="32">
        <v>3.51</v>
      </c>
      <c r="G34" s="33">
        <v>7.22</v>
      </c>
      <c r="H34" s="33">
        <v>8.0299999999999994</v>
      </c>
      <c r="I34" s="33">
        <v>6.93</v>
      </c>
      <c r="J34" s="34">
        <v>8.6999999999999993</v>
      </c>
      <c r="K34" s="22"/>
      <c r="L34" s="22"/>
      <c r="M34" s="22"/>
      <c r="N34" s="22"/>
      <c r="O34" s="22"/>
      <c r="P34" s="22"/>
    </row>
    <row r="35" spans="1:16" ht="39" customHeight="1" x14ac:dyDescent="0.15">
      <c r="A35" s="22"/>
      <c r="B35" s="35"/>
      <c r="C35" s="1154" t="s">
        <v>564</v>
      </c>
      <c r="D35" s="1154"/>
      <c r="E35" s="1155"/>
      <c r="F35" s="36">
        <v>0.6</v>
      </c>
      <c r="G35" s="37" t="s">
        <v>565</v>
      </c>
      <c r="H35" s="37" t="s">
        <v>566</v>
      </c>
      <c r="I35" s="37">
        <v>0.1</v>
      </c>
      <c r="J35" s="38">
        <v>1.28</v>
      </c>
      <c r="K35" s="22"/>
      <c r="L35" s="22"/>
      <c r="M35" s="22"/>
      <c r="N35" s="22"/>
      <c r="O35" s="22"/>
      <c r="P35" s="22"/>
    </row>
    <row r="36" spans="1:16" ht="39" customHeight="1" x14ac:dyDescent="0.15">
      <c r="A36" s="22"/>
      <c r="B36" s="35"/>
      <c r="C36" s="1154" t="s">
        <v>567</v>
      </c>
      <c r="D36" s="1154"/>
      <c r="E36" s="1155"/>
      <c r="F36" s="36">
        <v>1.9</v>
      </c>
      <c r="G36" s="37">
        <v>2.72</v>
      </c>
      <c r="H36" s="37">
        <v>0.69</v>
      </c>
      <c r="I36" s="37">
        <v>0.12</v>
      </c>
      <c r="J36" s="38">
        <v>1.28</v>
      </c>
      <c r="K36" s="22"/>
      <c r="L36" s="22"/>
      <c r="M36" s="22"/>
      <c r="N36" s="22"/>
      <c r="O36" s="22"/>
      <c r="P36" s="22"/>
    </row>
    <row r="37" spans="1:16" ht="39" customHeight="1" x14ac:dyDescent="0.15">
      <c r="A37" s="22"/>
      <c r="B37" s="35"/>
      <c r="C37" s="1154" t="s">
        <v>568</v>
      </c>
      <c r="D37" s="1154"/>
      <c r="E37" s="1155"/>
      <c r="F37" s="36">
        <v>1.1000000000000001</v>
      </c>
      <c r="G37" s="37">
        <v>0.32</v>
      </c>
      <c r="H37" s="37">
        <v>0.98</v>
      </c>
      <c r="I37" s="37">
        <v>0.18</v>
      </c>
      <c r="J37" s="38">
        <v>0.71</v>
      </c>
      <c r="K37" s="22"/>
      <c r="L37" s="22"/>
      <c r="M37" s="22"/>
      <c r="N37" s="22"/>
      <c r="O37" s="22"/>
      <c r="P37" s="22"/>
    </row>
    <row r="38" spans="1:16" ht="39" customHeight="1" x14ac:dyDescent="0.15">
      <c r="A38" s="22"/>
      <c r="B38" s="35"/>
      <c r="C38" s="1154" t="s">
        <v>569</v>
      </c>
      <c r="D38" s="1154"/>
      <c r="E38" s="1155"/>
      <c r="F38" s="36">
        <v>0.04</v>
      </c>
      <c r="G38" s="37">
        <v>0.05</v>
      </c>
      <c r="H38" s="37">
        <v>0.02</v>
      </c>
      <c r="I38" s="37">
        <v>0.05</v>
      </c>
      <c r="J38" s="38">
        <v>0.08</v>
      </c>
      <c r="K38" s="22"/>
      <c r="L38" s="22"/>
      <c r="M38" s="22"/>
      <c r="N38" s="22"/>
      <c r="O38" s="22"/>
      <c r="P38" s="22"/>
    </row>
    <row r="39" spans="1:16" ht="39" customHeight="1" x14ac:dyDescent="0.15">
      <c r="A39" s="22"/>
      <c r="B39" s="35"/>
      <c r="C39" s="1154" t="s">
        <v>570</v>
      </c>
      <c r="D39" s="1154"/>
      <c r="E39" s="1155"/>
      <c r="F39" s="36">
        <v>0.04</v>
      </c>
      <c r="G39" s="37">
        <v>0.03</v>
      </c>
      <c r="H39" s="37">
        <v>0.01</v>
      </c>
      <c r="I39" s="37">
        <v>0.01</v>
      </c>
      <c r="J39" s="38">
        <v>0.02</v>
      </c>
      <c r="K39" s="22"/>
      <c r="L39" s="22"/>
      <c r="M39" s="22"/>
      <c r="N39" s="22"/>
      <c r="O39" s="22"/>
      <c r="P39" s="22"/>
    </row>
    <row r="40" spans="1:16" ht="39" customHeight="1" x14ac:dyDescent="0.15">
      <c r="A40" s="22"/>
      <c r="B40" s="35"/>
      <c r="C40" s="1154" t="s">
        <v>571</v>
      </c>
      <c r="D40" s="1154"/>
      <c r="E40" s="1155"/>
      <c r="F40" s="36">
        <v>0.05</v>
      </c>
      <c r="G40" s="37">
        <v>7.0000000000000007E-2</v>
      </c>
      <c r="H40" s="37">
        <v>0.03</v>
      </c>
      <c r="I40" s="37">
        <v>0.02</v>
      </c>
      <c r="J40" s="38">
        <v>0.02</v>
      </c>
      <c r="K40" s="22"/>
      <c r="L40" s="22"/>
      <c r="M40" s="22"/>
      <c r="N40" s="22"/>
      <c r="O40" s="22"/>
      <c r="P40" s="22"/>
    </row>
    <row r="41" spans="1:16" ht="39" customHeight="1" x14ac:dyDescent="0.15">
      <c r="A41" s="22"/>
      <c r="B41" s="35"/>
      <c r="C41" s="1154" t="s">
        <v>572</v>
      </c>
      <c r="D41" s="1154"/>
      <c r="E41" s="1155"/>
      <c r="F41" s="36">
        <v>0.01</v>
      </c>
      <c r="G41" s="37">
        <v>0.01</v>
      </c>
      <c r="H41" s="37">
        <v>0.02</v>
      </c>
      <c r="I41" s="37">
        <v>0</v>
      </c>
      <c r="J41" s="38">
        <v>0.02</v>
      </c>
      <c r="K41" s="22"/>
      <c r="L41" s="22"/>
      <c r="M41" s="22"/>
      <c r="N41" s="22"/>
      <c r="O41" s="22"/>
      <c r="P41" s="22"/>
    </row>
    <row r="42" spans="1:16" ht="39" customHeight="1" x14ac:dyDescent="0.15">
      <c r="A42" s="22"/>
      <c r="B42" s="39"/>
      <c r="C42" s="1154" t="s">
        <v>573</v>
      </c>
      <c r="D42" s="1154"/>
      <c r="E42" s="1155"/>
      <c r="F42" s="36" t="s">
        <v>515</v>
      </c>
      <c r="G42" s="37" t="s">
        <v>515</v>
      </c>
      <c r="H42" s="37" t="s">
        <v>515</v>
      </c>
      <c r="I42" s="37" t="s">
        <v>515</v>
      </c>
      <c r="J42" s="38" t="s">
        <v>515</v>
      </c>
      <c r="K42" s="22"/>
      <c r="L42" s="22"/>
      <c r="M42" s="22"/>
      <c r="N42" s="22"/>
      <c r="O42" s="22"/>
      <c r="P42" s="22"/>
    </row>
    <row r="43" spans="1:16" ht="39" customHeight="1" thickBot="1" x14ac:dyDescent="0.2">
      <c r="A43" s="22"/>
      <c r="B43" s="40"/>
      <c r="C43" s="1156" t="s">
        <v>574</v>
      </c>
      <c r="D43" s="1156"/>
      <c r="E43" s="115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uMyoC9dGS7eXCC/DpQkL5laAGY1zt3x8W7vK72IH/KIKxqh6gaZCCK6121d+7bOC/adZYRIHz8XC+5sxbUkqA==" saltValue="SXFKlkOBKWPPrifgrxR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663</v>
      </c>
      <c r="L45" s="58">
        <v>636</v>
      </c>
      <c r="M45" s="58">
        <v>613</v>
      </c>
      <c r="N45" s="58">
        <v>583</v>
      </c>
      <c r="O45" s="59">
        <v>573</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515</v>
      </c>
      <c r="L46" s="62" t="s">
        <v>515</v>
      </c>
      <c r="M46" s="62" t="s">
        <v>515</v>
      </c>
      <c r="N46" s="62" t="s">
        <v>515</v>
      </c>
      <c r="O46" s="63" t="s">
        <v>515</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515</v>
      </c>
      <c r="L47" s="62" t="s">
        <v>515</v>
      </c>
      <c r="M47" s="62" t="s">
        <v>515</v>
      </c>
      <c r="N47" s="62" t="s">
        <v>515</v>
      </c>
      <c r="O47" s="63" t="s">
        <v>515</v>
      </c>
      <c r="P47" s="46"/>
      <c r="Q47" s="46"/>
      <c r="R47" s="46"/>
      <c r="S47" s="46"/>
      <c r="T47" s="46"/>
      <c r="U47" s="46"/>
    </row>
    <row r="48" spans="1:21" ht="30.75" customHeight="1" x14ac:dyDescent="0.15">
      <c r="A48" s="46"/>
      <c r="B48" s="1180"/>
      <c r="C48" s="1181"/>
      <c r="D48" s="60"/>
      <c r="E48" s="1162" t="s">
        <v>15</v>
      </c>
      <c r="F48" s="1162"/>
      <c r="G48" s="1162"/>
      <c r="H48" s="1162"/>
      <c r="I48" s="1162"/>
      <c r="J48" s="1163"/>
      <c r="K48" s="61">
        <v>197</v>
      </c>
      <c r="L48" s="62">
        <v>202</v>
      </c>
      <c r="M48" s="62">
        <v>198</v>
      </c>
      <c r="N48" s="62">
        <v>196</v>
      </c>
      <c r="O48" s="63">
        <v>180</v>
      </c>
      <c r="P48" s="46"/>
      <c r="Q48" s="46"/>
      <c r="R48" s="46"/>
      <c r="S48" s="46"/>
      <c r="T48" s="46"/>
      <c r="U48" s="46"/>
    </row>
    <row r="49" spans="1:21" ht="30.75" customHeight="1" x14ac:dyDescent="0.15">
      <c r="A49" s="46"/>
      <c r="B49" s="1180"/>
      <c r="C49" s="1181"/>
      <c r="D49" s="60"/>
      <c r="E49" s="1162" t="s">
        <v>16</v>
      </c>
      <c r="F49" s="1162"/>
      <c r="G49" s="1162"/>
      <c r="H49" s="1162"/>
      <c r="I49" s="1162"/>
      <c r="J49" s="1163"/>
      <c r="K49" s="61">
        <v>142</v>
      </c>
      <c r="L49" s="62">
        <v>116</v>
      </c>
      <c r="M49" s="62">
        <v>104</v>
      </c>
      <c r="N49" s="62">
        <v>98</v>
      </c>
      <c r="O49" s="63">
        <v>91</v>
      </c>
      <c r="P49" s="46"/>
      <c r="Q49" s="46"/>
      <c r="R49" s="46"/>
      <c r="S49" s="46"/>
      <c r="T49" s="46"/>
      <c r="U49" s="46"/>
    </row>
    <row r="50" spans="1:21" ht="30.75" customHeight="1" x14ac:dyDescent="0.15">
      <c r="A50" s="46"/>
      <c r="B50" s="1180"/>
      <c r="C50" s="1181"/>
      <c r="D50" s="60"/>
      <c r="E50" s="1162" t="s">
        <v>17</v>
      </c>
      <c r="F50" s="1162"/>
      <c r="G50" s="1162"/>
      <c r="H50" s="1162"/>
      <c r="I50" s="1162"/>
      <c r="J50" s="1163"/>
      <c r="K50" s="61">
        <v>0</v>
      </c>
      <c r="L50" s="62">
        <v>0</v>
      </c>
      <c r="M50" s="62">
        <v>0</v>
      </c>
      <c r="N50" s="62">
        <v>0</v>
      </c>
      <c r="O50" s="63">
        <v>0</v>
      </c>
      <c r="P50" s="46"/>
      <c r="Q50" s="46"/>
      <c r="R50" s="46"/>
      <c r="S50" s="46"/>
      <c r="T50" s="46"/>
      <c r="U50" s="46"/>
    </row>
    <row r="51" spans="1:21" ht="30.75" customHeight="1" x14ac:dyDescent="0.15">
      <c r="A51" s="46"/>
      <c r="B51" s="1182"/>
      <c r="C51" s="1183"/>
      <c r="D51" s="64"/>
      <c r="E51" s="1162" t="s">
        <v>18</v>
      </c>
      <c r="F51" s="1162"/>
      <c r="G51" s="1162"/>
      <c r="H51" s="1162"/>
      <c r="I51" s="1162"/>
      <c r="J51" s="1163"/>
      <c r="K51" s="61" t="s">
        <v>515</v>
      </c>
      <c r="L51" s="62" t="s">
        <v>515</v>
      </c>
      <c r="M51" s="62" t="s">
        <v>515</v>
      </c>
      <c r="N51" s="62" t="s">
        <v>515</v>
      </c>
      <c r="O51" s="63" t="s">
        <v>515</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433</v>
      </c>
      <c r="L52" s="62">
        <v>437</v>
      </c>
      <c r="M52" s="62">
        <v>442</v>
      </c>
      <c r="N52" s="62">
        <v>431</v>
      </c>
      <c r="O52" s="63">
        <v>416</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569</v>
      </c>
      <c r="L53" s="67">
        <v>517</v>
      </c>
      <c r="M53" s="67">
        <v>473</v>
      </c>
      <c r="N53" s="67">
        <v>446</v>
      </c>
      <c r="O53" s="68">
        <v>428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KgkQQiNY2snyYxUVUQyAjH4XznsnMU0R94YMRM39lO3FRF9HGL/2iXKD0PJMt7ZgDP8rtRP5fCW/qQrv4ZrkQ==" saltValue="FN9RKW01Zjw1OLI//lYr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198" t="s">
        <v>30</v>
      </c>
      <c r="C41" s="1199"/>
      <c r="D41" s="100"/>
      <c r="E41" s="1200" t="s">
        <v>31</v>
      </c>
      <c r="F41" s="1200"/>
      <c r="G41" s="1200"/>
      <c r="H41" s="1201"/>
      <c r="I41" s="334">
        <v>8317</v>
      </c>
      <c r="J41" s="335">
        <v>8160</v>
      </c>
      <c r="K41" s="335">
        <v>7765</v>
      </c>
      <c r="L41" s="335">
        <v>7596</v>
      </c>
      <c r="M41" s="336">
        <v>7850</v>
      </c>
    </row>
    <row r="42" spans="2:13" ht="27.75" customHeight="1" x14ac:dyDescent="0.15">
      <c r="B42" s="1188"/>
      <c r="C42" s="1189"/>
      <c r="D42" s="101"/>
      <c r="E42" s="1192" t="s">
        <v>32</v>
      </c>
      <c r="F42" s="1192"/>
      <c r="G42" s="1192"/>
      <c r="H42" s="1193"/>
      <c r="I42" s="337" t="s">
        <v>515</v>
      </c>
      <c r="J42" s="338" t="s">
        <v>515</v>
      </c>
      <c r="K42" s="338" t="s">
        <v>515</v>
      </c>
      <c r="L42" s="338" t="s">
        <v>515</v>
      </c>
      <c r="M42" s="339" t="s">
        <v>515</v>
      </c>
    </row>
    <row r="43" spans="2:13" ht="27.75" customHeight="1" x14ac:dyDescent="0.15">
      <c r="B43" s="1188"/>
      <c r="C43" s="1189"/>
      <c r="D43" s="101"/>
      <c r="E43" s="1192" t="s">
        <v>33</v>
      </c>
      <c r="F43" s="1192"/>
      <c r="G43" s="1192"/>
      <c r="H43" s="1193"/>
      <c r="I43" s="337">
        <v>2710</v>
      </c>
      <c r="J43" s="338">
        <v>2646</v>
      </c>
      <c r="K43" s="338">
        <v>2552</v>
      </c>
      <c r="L43" s="338">
        <v>2449</v>
      </c>
      <c r="M43" s="339">
        <v>2332</v>
      </c>
    </row>
    <row r="44" spans="2:13" ht="27.75" customHeight="1" x14ac:dyDescent="0.15">
      <c r="B44" s="1188"/>
      <c r="C44" s="1189"/>
      <c r="D44" s="101"/>
      <c r="E44" s="1192" t="s">
        <v>34</v>
      </c>
      <c r="F44" s="1192"/>
      <c r="G44" s="1192"/>
      <c r="H44" s="1193"/>
      <c r="I44" s="337">
        <v>1046</v>
      </c>
      <c r="J44" s="338">
        <v>941</v>
      </c>
      <c r="K44" s="338">
        <v>845</v>
      </c>
      <c r="L44" s="338">
        <v>786</v>
      </c>
      <c r="M44" s="339">
        <v>723</v>
      </c>
    </row>
    <row r="45" spans="2:13" ht="27.75" customHeight="1" x14ac:dyDescent="0.15">
      <c r="B45" s="1188"/>
      <c r="C45" s="1189"/>
      <c r="D45" s="101"/>
      <c r="E45" s="1192" t="s">
        <v>35</v>
      </c>
      <c r="F45" s="1192"/>
      <c r="G45" s="1192"/>
      <c r="H45" s="1193"/>
      <c r="I45" s="337">
        <v>578</v>
      </c>
      <c r="J45" s="338">
        <v>517</v>
      </c>
      <c r="K45" s="338">
        <v>448</v>
      </c>
      <c r="L45" s="338">
        <v>401</v>
      </c>
      <c r="M45" s="339">
        <v>379</v>
      </c>
    </row>
    <row r="46" spans="2:13" ht="27.75" customHeight="1" x14ac:dyDescent="0.15">
      <c r="B46" s="1188"/>
      <c r="C46" s="1189"/>
      <c r="D46" s="102"/>
      <c r="E46" s="1192" t="s">
        <v>36</v>
      </c>
      <c r="F46" s="1192"/>
      <c r="G46" s="1192"/>
      <c r="H46" s="1193"/>
      <c r="I46" s="337">
        <v>38</v>
      </c>
      <c r="J46" s="338">
        <v>22</v>
      </c>
      <c r="K46" s="338">
        <v>2</v>
      </c>
      <c r="L46" s="338" t="s">
        <v>515</v>
      </c>
      <c r="M46" s="339" t="s">
        <v>515</v>
      </c>
    </row>
    <row r="47" spans="2:13" ht="27.75" customHeight="1" x14ac:dyDescent="0.15">
      <c r="B47" s="1188"/>
      <c r="C47" s="1189"/>
      <c r="D47" s="103"/>
      <c r="E47" s="1202" t="s">
        <v>37</v>
      </c>
      <c r="F47" s="1203"/>
      <c r="G47" s="1203"/>
      <c r="H47" s="1204"/>
      <c r="I47" s="337" t="s">
        <v>515</v>
      </c>
      <c r="J47" s="338" t="s">
        <v>515</v>
      </c>
      <c r="K47" s="338" t="s">
        <v>515</v>
      </c>
      <c r="L47" s="338" t="s">
        <v>515</v>
      </c>
      <c r="M47" s="339" t="s">
        <v>515</v>
      </c>
    </row>
    <row r="48" spans="2:13" ht="27.75" customHeight="1" x14ac:dyDescent="0.15">
      <c r="B48" s="1188"/>
      <c r="C48" s="1189"/>
      <c r="D48" s="101"/>
      <c r="E48" s="1192" t="s">
        <v>38</v>
      </c>
      <c r="F48" s="1192"/>
      <c r="G48" s="1192"/>
      <c r="H48" s="1193"/>
      <c r="I48" s="337" t="s">
        <v>515</v>
      </c>
      <c r="J48" s="338" t="s">
        <v>515</v>
      </c>
      <c r="K48" s="338" t="s">
        <v>515</v>
      </c>
      <c r="L48" s="338" t="s">
        <v>515</v>
      </c>
      <c r="M48" s="339" t="s">
        <v>515</v>
      </c>
    </row>
    <row r="49" spans="2:13" ht="27.75" customHeight="1" x14ac:dyDescent="0.15">
      <c r="B49" s="1190"/>
      <c r="C49" s="1191"/>
      <c r="D49" s="101"/>
      <c r="E49" s="1192" t="s">
        <v>39</v>
      </c>
      <c r="F49" s="1192"/>
      <c r="G49" s="1192"/>
      <c r="H49" s="1193"/>
      <c r="I49" s="337" t="s">
        <v>515</v>
      </c>
      <c r="J49" s="338" t="s">
        <v>515</v>
      </c>
      <c r="K49" s="338" t="s">
        <v>515</v>
      </c>
      <c r="L49" s="338" t="s">
        <v>515</v>
      </c>
      <c r="M49" s="339" t="s">
        <v>515</v>
      </c>
    </row>
    <row r="50" spans="2:13" ht="27.75" customHeight="1" x14ac:dyDescent="0.15">
      <c r="B50" s="1186" t="s">
        <v>40</v>
      </c>
      <c r="C50" s="1187"/>
      <c r="D50" s="104"/>
      <c r="E50" s="1192" t="s">
        <v>41</v>
      </c>
      <c r="F50" s="1192"/>
      <c r="G50" s="1192"/>
      <c r="H50" s="1193"/>
      <c r="I50" s="337">
        <v>1796</v>
      </c>
      <c r="J50" s="338">
        <v>1952</v>
      </c>
      <c r="K50" s="338">
        <v>1818</v>
      </c>
      <c r="L50" s="338">
        <v>2093</v>
      </c>
      <c r="M50" s="339">
        <v>2685</v>
      </c>
    </row>
    <row r="51" spans="2:13" ht="27.75" customHeight="1" x14ac:dyDescent="0.15">
      <c r="B51" s="1188"/>
      <c r="C51" s="1189"/>
      <c r="D51" s="101"/>
      <c r="E51" s="1192" t="s">
        <v>42</v>
      </c>
      <c r="F51" s="1192"/>
      <c r="G51" s="1192"/>
      <c r="H51" s="1193"/>
      <c r="I51" s="337">
        <v>207</v>
      </c>
      <c r="J51" s="338">
        <v>197</v>
      </c>
      <c r="K51" s="338">
        <v>189</v>
      </c>
      <c r="L51" s="338">
        <v>179</v>
      </c>
      <c r="M51" s="339">
        <v>66</v>
      </c>
    </row>
    <row r="52" spans="2:13" ht="27.75" customHeight="1" x14ac:dyDescent="0.15">
      <c r="B52" s="1190"/>
      <c r="C52" s="1191"/>
      <c r="D52" s="101"/>
      <c r="E52" s="1192" t="s">
        <v>43</v>
      </c>
      <c r="F52" s="1192"/>
      <c r="G52" s="1192"/>
      <c r="H52" s="1193"/>
      <c r="I52" s="337">
        <v>5135</v>
      </c>
      <c r="J52" s="338">
        <v>5166</v>
      </c>
      <c r="K52" s="338">
        <v>5232</v>
      </c>
      <c r="L52" s="338">
        <v>5140</v>
      </c>
      <c r="M52" s="339">
        <v>4895</v>
      </c>
    </row>
    <row r="53" spans="2:13" ht="27.75" customHeight="1" thickBot="1" x14ac:dyDescent="0.2">
      <c r="B53" s="1194" t="s">
        <v>44</v>
      </c>
      <c r="C53" s="1195"/>
      <c r="D53" s="105"/>
      <c r="E53" s="1196" t="s">
        <v>45</v>
      </c>
      <c r="F53" s="1196"/>
      <c r="G53" s="1196"/>
      <c r="H53" s="1197"/>
      <c r="I53" s="340">
        <v>5551</v>
      </c>
      <c r="J53" s="341">
        <v>4972</v>
      </c>
      <c r="K53" s="341">
        <v>4372</v>
      </c>
      <c r="L53" s="341">
        <v>3820</v>
      </c>
      <c r="M53" s="342">
        <v>3639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yvn+sKzLw88/6xlNcyQM3QRBgIdZhFVqNt62ZvHHVxpPe2BTHZKvACilT3DmT7d/7A/U9oPonzfV2ml6MZArXQ==" saltValue="PSexC8uuq2TfGNoxj1Lq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50" zoomScaleNormal="5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558</v>
      </c>
      <c r="G54" s="114" t="s">
        <v>559</v>
      </c>
      <c r="H54" s="115" t="s">
        <v>560</v>
      </c>
    </row>
    <row r="55" spans="2:8" ht="52.5" customHeight="1" x14ac:dyDescent="0.15">
      <c r="B55" s="116"/>
      <c r="C55" s="1213" t="s">
        <v>48</v>
      </c>
      <c r="D55" s="1213"/>
      <c r="E55" s="1214"/>
      <c r="F55" s="117">
        <v>1013</v>
      </c>
      <c r="G55" s="117">
        <v>1013</v>
      </c>
      <c r="H55" s="118">
        <v>1013</v>
      </c>
    </row>
    <row r="56" spans="2:8" ht="52.5" customHeight="1" x14ac:dyDescent="0.15">
      <c r="B56" s="119"/>
      <c r="C56" s="1215" t="s">
        <v>49</v>
      </c>
      <c r="D56" s="1215"/>
      <c r="E56" s="1216"/>
      <c r="F56" s="120">
        <v>0</v>
      </c>
      <c r="G56" s="120">
        <v>274</v>
      </c>
      <c r="H56" s="121">
        <v>512</v>
      </c>
    </row>
    <row r="57" spans="2:8" ht="53.25" customHeight="1" x14ac:dyDescent="0.15">
      <c r="B57" s="119"/>
      <c r="C57" s="1217" t="s">
        <v>50</v>
      </c>
      <c r="D57" s="1217"/>
      <c r="E57" s="1218"/>
      <c r="F57" s="122">
        <v>508</v>
      </c>
      <c r="G57" s="122">
        <v>588</v>
      </c>
      <c r="H57" s="123">
        <v>935</v>
      </c>
    </row>
    <row r="58" spans="2:8" ht="45.75" customHeight="1" x14ac:dyDescent="0.15">
      <c r="B58" s="124"/>
      <c r="C58" s="1205" t="s">
        <v>581</v>
      </c>
      <c r="D58" s="1206"/>
      <c r="E58" s="1207"/>
      <c r="F58" s="125">
        <v>351</v>
      </c>
      <c r="G58" s="125">
        <v>351</v>
      </c>
      <c r="H58" s="126">
        <v>659</v>
      </c>
    </row>
    <row r="59" spans="2:8" ht="45.75" customHeight="1" x14ac:dyDescent="0.15">
      <c r="B59" s="124"/>
      <c r="C59" s="1205" t="s">
        <v>582</v>
      </c>
      <c r="D59" s="1206"/>
      <c r="E59" s="1207"/>
      <c r="F59" s="125">
        <v>0</v>
      </c>
      <c r="G59" s="125">
        <v>74</v>
      </c>
      <c r="H59" s="126">
        <v>119</v>
      </c>
    </row>
    <row r="60" spans="2:8" ht="45.75" customHeight="1" x14ac:dyDescent="0.15">
      <c r="B60" s="124"/>
      <c r="C60" s="1205" t="s">
        <v>583</v>
      </c>
      <c r="D60" s="1206"/>
      <c r="E60" s="1207"/>
      <c r="F60" s="125">
        <v>62</v>
      </c>
      <c r="G60" s="125">
        <v>62</v>
      </c>
      <c r="H60" s="126">
        <v>62</v>
      </c>
    </row>
    <row r="61" spans="2:8" ht="45.75" customHeight="1" x14ac:dyDescent="0.15">
      <c r="B61" s="124"/>
      <c r="C61" s="1205" t="s">
        <v>585</v>
      </c>
      <c r="D61" s="1206"/>
      <c r="E61" s="1207"/>
      <c r="F61" s="125">
        <v>67</v>
      </c>
      <c r="G61" s="125">
        <v>71</v>
      </c>
      <c r="H61" s="126">
        <v>59</v>
      </c>
    </row>
    <row r="62" spans="2:8" ht="45.75" customHeight="1" thickBot="1" x14ac:dyDescent="0.2">
      <c r="B62" s="127"/>
      <c r="C62" s="1208" t="s">
        <v>584</v>
      </c>
      <c r="D62" s="1209"/>
      <c r="E62" s="1210"/>
      <c r="F62" s="128">
        <v>26</v>
      </c>
      <c r="G62" s="128">
        <v>26</v>
      </c>
      <c r="H62" s="129">
        <v>26</v>
      </c>
    </row>
    <row r="63" spans="2:8" ht="52.5" customHeight="1" thickBot="1" x14ac:dyDescent="0.2">
      <c r="B63" s="130"/>
      <c r="C63" s="1211" t="s">
        <v>51</v>
      </c>
      <c r="D63" s="1211"/>
      <c r="E63" s="1212"/>
      <c r="F63" s="131">
        <v>1521</v>
      </c>
      <c r="G63" s="131">
        <v>1875</v>
      </c>
      <c r="H63" s="132">
        <v>2460</v>
      </c>
    </row>
    <row r="64" spans="2:8" x14ac:dyDescent="0.15"/>
  </sheetData>
  <sheetProtection algorithmName="SHA-512" hashValue="+spfzLURIYy9ErPo0zBfwUXW1uQQmRowAUH1YkinaDQ5WeBcTdZh60xrrD/pc/oeHI2rz036PPbr2Bq24W26vw==" saltValue="Gi0zIQZxd11CKAVUV7FD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E650C-EE74-4A74-B8FC-681AD7D866A1}">
  <sheetPr>
    <pageSetUpPr fitToPage="1"/>
  </sheetPr>
  <dimension ref="A1:DE85"/>
  <sheetViews>
    <sheetView showGridLines="0" topLeftCell="A41" zoomScale="70" zoomScaleNormal="70" zoomScaleSheetLayoutView="55" workbookViewId="0">
      <selection activeCell="AN65" sqref="AN65:DC69"/>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9"/>
      <c r="B1" s="350"/>
      <c r="DD1" s="247"/>
      <c r="DE1" s="247"/>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x14ac:dyDescent="0.15">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x14ac:dyDescent="0.15">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x14ac:dyDescent="0.15">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x14ac:dyDescent="0.15">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7"/>
      <c r="DE19" s="247"/>
    </row>
    <row r="20" spans="1:109" x14ac:dyDescent="0.15">
      <c r="DD20" s="247"/>
      <c r="DE20" s="247"/>
    </row>
    <row r="21" spans="1:109" ht="17.25" customHeight="1" x14ac:dyDescent="0.15">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4"/>
      <c r="DD40" s="354"/>
      <c r="DE40" s="247"/>
    </row>
    <row r="41" spans="2:109" ht="17.25" x14ac:dyDescent="0.15">
      <c r="B41" s="248" t="s">
        <v>601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5"/>
      <c r="I42" s="356"/>
      <c r="J42" s="356"/>
      <c r="K42" s="356"/>
      <c r="AM42" s="355"/>
      <c r="AN42" s="355" t="s">
        <v>602</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1"/>
      <c r="AN43" s="1219" t="s">
        <v>603</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1"/>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1"/>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1"/>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1"/>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1"/>
      <c r="AN49" s="247" t="s">
        <v>604</v>
      </c>
    </row>
    <row r="50" spans="1:109" x14ac:dyDescent="0.15">
      <c r="B50" s="251"/>
      <c r="G50" s="1228"/>
      <c r="H50" s="1228"/>
      <c r="I50" s="1228"/>
      <c r="J50" s="1228"/>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556</v>
      </c>
      <c r="BQ50" s="1232"/>
      <c r="BR50" s="1232"/>
      <c r="BS50" s="1232"/>
      <c r="BT50" s="1232"/>
      <c r="BU50" s="1232"/>
      <c r="BV50" s="1232"/>
      <c r="BW50" s="1232"/>
      <c r="BX50" s="1232" t="s">
        <v>557</v>
      </c>
      <c r="BY50" s="1232"/>
      <c r="BZ50" s="1232"/>
      <c r="CA50" s="1232"/>
      <c r="CB50" s="1232"/>
      <c r="CC50" s="1232"/>
      <c r="CD50" s="1232"/>
      <c r="CE50" s="1232"/>
      <c r="CF50" s="1232" t="s">
        <v>558</v>
      </c>
      <c r="CG50" s="1232"/>
      <c r="CH50" s="1232"/>
      <c r="CI50" s="1232"/>
      <c r="CJ50" s="1232"/>
      <c r="CK50" s="1232"/>
      <c r="CL50" s="1232"/>
      <c r="CM50" s="1232"/>
      <c r="CN50" s="1232" t="s">
        <v>559</v>
      </c>
      <c r="CO50" s="1232"/>
      <c r="CP50" s="1232"/>
      <c r="CQ50" s="1232"/>
      <c r="CR50" s="1232"/>
      <c r="CS50" s="1232"/>
      <c r="CT50" s="1232"/>
      <c r="CU50" s="1232"/>
      <c r="CV50" s="1232" t="s">
        <v>560</v>
      </c>
      <c r="CW50" s="1232"/>
      <c r="CX50" s="1232"/>
      <c r="CY50" s="1232"/>
      <c r="CZ50" s="1232"/>
      <c r="DA50" s="1232"/>
      <c r="DB50" s="1232"/>
      <c r="DC50" s="1232"/>
    </row>
    <row r="51" spans="1:109" ht="13.5" customHeight="1" x14ac:dyDescent="0.15">
      <c r="B51" s="251"/>
      <c r="G51" s="1238"/>
      <c r="H51" s="1238"/>
      <c r="I51" s="1236"/>
      <c r="J51" s="1236"/>
      <c r="K51" s="1234"/>
      <c r="L51" s="1234"/>
      <c r="M51" s="1234"/>
      <c r="N51" s="1234"/>
      <c r="AM51" s="357"/>
      <c r="AN51" s="1235" t="s">
        <v>605</v>
      </c>
      <c r="AO51" s="1235"/>
      <c r="AP51" s="1235"/>
      <c r="AQ51" s="1235"/>
      <c r="AR51" s="1235"/>
      <c r="AS51" s="1235"/>
      <c r="AT51" s="1235"/>
      <c r="AU51" s="1235"/>
      <c r="AV51" s="1235"/>
      <c r="AW51" s="1235"/>
      <c r="AX51" s="1235"/>
      <c r="AY51" s="1235"/>
      <c r="AZ51" s="1235"/>
      <c r="BA51" s="1235"/>
      <c r="BB51" s="1235" t="s">
        <v>606</v>
      </c>
      <c r="BC51" s="1235"/>
      <c r="BD51" s="1235"/>
      <c r="BE51" s="1235"/>
      <c r="BF51" s="1235"/>
      <c r="BG51" s="1235"/>
      <c r="BH51" s="1235"/>
      <c r="BI51" s="1235"/>
      <c r="BJ51" s="1235"/>
      <c r="BK51" s="1235"/>
      <c r="BL51" s="1235"/>
      <c r="BM51" s="1235"/>
      <c r="BN51" s="1235"/>
      <c r="BO51" s="1235"/>
      <c r="BP51" s="1233">
        <v>175.1</v>
      </c>
      <c r="BQ51" s="1233"/>
      <c r="BR51" s="1233"/>
      <c r="BS51" s="1233"/>
      <c r="BT51" s="1233"/>
      <c r="BU51" s="1233"/>
      <c r="BV51" s="1233"/>
      <c r="BW51" s="1233"/>
      <c r="BX51" s="1233">
        <v>159.30000000000001</v>
      </c>
      <c r="BY51" s="1233"/>
      <c r="BZ51" s="1233"/>
      <c r="CA51" s="1233"/>
      <c r="CB51" s="1233"/>
      <c r="CC51" s="1233"/>
      <c r="CD51" s="1233"/>
      <c r="CE51" s="1233"/>
      <c r="CF51" s="1233">
        <v>140.9</v>
      </c>
      <c r="CG51" s="1233"/>
      <c r="CH51" s="1233"/>
      <c r="CI51" s="1233"/>
      <c r="CJ51" s="1233"/>
      <c r="CK51" s="1233"/>
      <c r="CL51" s="1233"/>
      <c r="CM51" s="1233"/>
      <c r="CN51" s="1233">
        <v>118</v>
      </c>
      <c r="CO51" s="1233"/>
      <c r="CP51" s="1233"/>
      <c r="CQ51" s="1233"/>
      <c r="CR51" s="1233"/>
      <c r="CS51" s="1233"/>
      <c r="CT51" s="1233"/>
      <c r="CU51" s="1233"/>
      <c r="CV51" s="1233">
        <v>104.8</v>
      </c>
      <c r="CW51" s="1233"/>
      <c r="CX51" s="1233"/>
      <c r="CY51" s="1233"/>
      <c r="CZ51" s="1233"/>
      <c r="DA51" s="1233"/>
      <c r="DB51" s="1233"/>
      <c r="DC51" s="1233"/>
    </row>
    <row r="52" spans="1:109" x14ac:dyDescent="0.15">
      <c r="B52" s="251"/>
      <c r="G52" s="1238"/>
      <c r="H52" s="1238"/>
      <c r="I52" s="1236"/>
      <c r="J52" s="1236"/>
      <c r="K52" s="1234"/>
      <c r="L52" s="1234"/>
      <c r="M52" s="1234"/>
      <c r="N52" s="1234"/>
      <c r="AM52" s="357"/>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6"/>
      <c r="B53" s="251"/>
      <c r="G53" s="1238"/>
      <c r="H53" s="1238"/>
      <c r="I53" s="1228"/>
      <c r="J53" s="1228"/>
      <c r="K53" s="1234"/>
      <c r="L53" s="1234"/>
      <c r="M53" s="1234"/>
      <c r="N53" s="1234"/>
      <c r="AM53" s="357"/>
      <c r="AN53" s="1235"/>
      <c r="AO53" s="1235"/>
      <c r="AP53" s="1235"/>
      <c r="AQ53" s="1235"/>
      <c r="AR53" s="1235"/>
      <c r="AS53" s="1235"/>
      <c r="AT53" s="1235"/>
      <c r="AU53" s="1235"/>
      <c r="AV53" s="1235"/>
      <c r="AW53" s="1235"/>
      <c r="AX53" s="1235"/>
      <c r="AY53" s="1235"/>
      <c r="AZ53" s="1235"/>
      <c r="BA53" s="1235"/>
      <c r="BB53" s="1235" t="s">
        <v>607</v>
      </c>
      <c r="BC53" s="1235"/>
      <c r="BD53" s="1235"/>
      <c r="BE53" s="1235"/>
      <c r="BF53" s="1235"/>
      <c r="BG53" s="1235"/>
      <c r="BH53" s="1235"/>
      <c r="BI53" s="1235"/>
      <c r="BJ53" s="1235"/>
      <c r="BK53" s="1235"/>
      <c r="BL53" s="1235"/>
      <c r="BM53" s="1235"/>
      <c r="BN53" s="1235"/>
      <c r="BO53" s="1235"/>
      <c r="BP53" s="1233">
        <v>73.900000000000006</v>
      </c>
      <c r="BQ53" s="1233"/>
      <c r="BR53" s="1233"/>
      <c r="BS53" s="1233"/>
      <c r="BT53" s="1233"/>
      <c r="BU53" s="1233"/>
      <c r="BV53" s="1233"/>
      <c r="BW53" s="1233"/>
      <c r="BX53" s="1233">
        <v>75.099999999999994</v>
      </c>
      <c r="BY53" s="1233"/>
      <c r="BZ53" s="1233"/>
      <c r="CA53" s="1233"/>
      <c r="CB53" s="1233"/>
      <c r="CC53" s="1233"/>
      <c r="CD53" s="1233"/>
      <c r="CE53" s="1233"/>
      <c r="CF53" s="1233">
        <v>75.5</v>
      </c>
      <c r="CG53" s="1233"/>
      <c r="CH53" s="1233"/>
      <c r="CI53" s="1233"/>
      <c r="CJ53" s="1233"/>
      <c r="CK53" s="1233"/>
      <c r="CL53" s="1233"/>
      <c r="CM53" s="1233"/>
      <c r="CN53" s="1233">
        <v>76.400000000000006</v>
      </c>
      <c r="CO53" s="1233"/>
      <c r="CP53" s="1233"/>
      <c r="CQ53" s="1233"/>
      <c r="CR53" s="1233"/>
      <c r="CS53" s="1233"/>
      <c r="CT53" s="1233"/>
      <c r="CU53" s="1233"/>
      <c r="CV53" s="1233">
        <v>77.3</v>
      </c>
      <c r="CW53" s="1233"/>
      <c r="CX53" s="1233"/>
      <c r="CY53" s="1233"/>
      <c r="CZ53" s="1233"/>
      <c r="DA53" s="1233"/>
      <c r="DB53" s="1233"/>
      <c r="DC53" s="1233"/>
    </row>
    <row r="54" spans="1:109" x14ac:dyDescent="0.15">
      <c r="A54" s="356"/>
      <c r="B54" s="251"/>
      <c r="G54" s="1238"/>
      <c r="H54" s="1238"/>
      <c r="I54" s="1228"/>
      <c r="J54" s="1228"/>
      <c r="K54" s="1234"/>
      <c r="L54" s="1234"/>
      <c r="M54" s="1234"/>
      <c r="N54" s="1234"/>
      <c r="AM54" s="357"/>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6"/>
      <c r="B55" s="251"/>
      <c r="G55" s="1228"/>
      <c r="H55" s="1228"/>
      <c r="I55" s="1228"/>
      <c r="J55" s="1228"/>
      <c r="K55" s="1234"/>
      <c r="L55" s="1234"/>
      <c r="M55" s="1234"/>
      <c r="N55" s="1234"/>
      <c r="AN55" s="1232" t="s">
        <v>608</v>
      </c>
      <c r="AO55" s="1232"/>
      <c r="AP55" s="1232"/>
      <c r="AQ55" s="1232"/>
      <c r="AR55" s="1232"/>
      <c r="AS55" s="1232"/>
      <c r="AT55" s="1232"/>
      <c r="AU55" s="1232"/>
      <c r="AV55" s="1232"/>
      <c r="AW55" s="1232"/>
      <c r="AX55" s="1232"/>
      <c r="AY55" s="1232"/>
      <c r="AZ55" s="1232"/>
      <c r="BA55" s="1232"/>
      <c r="BB55" s="1235" t="s">
        <v>606</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x14ac:dyDescent="0.15">
      <c r="A56" s="356"/>
      <c r="B56" s="251"/>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6" customFormat="1" x14ac:dyDescent="0.15">
      <c r="B57" s="360"/>
      <c r="G57" s="1228"/>
      <c r="H57" s="1228"/>
      <c r="I57" s="1237"/>
      <c r="J57" s="1237"/>
      <c r="K57" s="1234"/>
      <c r="L57" s="1234"/>
      <c r="M57" s="1234"/>
      <c r="N57" s="1234"/>
      <c r="AM57" s="247"/>
      <c r="AN57" s="1232"/>
      <c r="AO57" s="1232"/>
      <c r="AP57" s="1232"/>
      <c r="AQ57" s="1232"/>
      <c r="AR57" s="1232"/>
      <c r="AS57" s="1232"/>
      <c r="AT57" s="1232"/>
      <c r="AU57" s="1232"/>
      <c r="AV57" s="1232"/>
      <c r="AW57" s="1232"/>
      <c r="AX57" s="1232"/>
      <c r="AY57" s="1232"/>
      <c r="AZ57" s="1232"/>
      <c r="BA57" s="1232"/>
      <c r="BB57" s="1235" t="s">
        <v>607</v>
      </c>
      <c r="BC57" s="1235"/>
      <c r="BD57" s="1235"/>
      <c r="BE57" s="1235"/>
      <c r="BF57" s="1235"/>
      <c r="BG57" s="1235"/>
      <c r="BH57" s="1235"/>
      <c r="BI57" s="1235"/>
      <c r="BJ57" s="1235"/>
      <c r="BK57" s="1235"/>
      <c r="BL57" s="1235"/>
      <c r="BM57" s="1235"/>
      <c r="BN57" s="1235"/>
      <c r="BO57" s="1235"/>
      <c r="BP57" s="1233">
        <v>58.2</v>
      </c>
      <c r="BQ57" s="1233"/>
      <c r="BR57" s="1233"/>
      <c r="BS57" s="1233"/>
      <c r="BT57" s="1233"/>
      <c r="BU57" s="1233"/>
      <c r="BV57" s="1233"/>
      <c r="BW57" s="1233"/>
      <c r="BX57" s="1233">
        <v>60.1</v>
      </c>
      <c r="BY57" s="1233"/>
      <c r="BZ57" s="1233"/>
      <c r="CA57" s="1233"/>
      <c r="CB57" s="1233"/>
      <c r="CC57" s="1233"/>
      <c r="CD57" s="1233"/>
      <c r="CE57" s="1233"/>
      <c r="CF57" s="1233">
        <v>61.6</v>
      </c>
      <c r="CG57" s="1233"/>
      <c r="CH57" s="1233"/>
      <c r="CI57" s="1233"/>
      <c r="CJ57" s="1233"/>
      <c r="CK57" s="1233"/>
      <c r="CL57" s="1233"/>
      <c r="CM57" s="1233"/>
      <c r="CN57" s="1233">
        <v>64</v>
      </c>
      <c r="CO57" s="1233"/>
      <c r="CP57" s="1233"/>
      <c r="CQ57" s="1233"/>
      <c r="CR57" s="1233"/>
      <c r="CS57" s="1233"/>
      <c r="CT57" s="1233"/>
      <c r="CU57" s="1233"/>
      <c r="CV57" s="1233">
        <v>64.900000000000006</v>
      </c>
      <c r="CW57" s="1233"/>
      <c r="CX57" s="1233"/>
      <c r="CY57" s="1233"/>
      <c r="CZ57" s="1233"/>
      <c r="DA57" s="1233"/>
      <c r="DB57" s="1233"/>
      <c r="DC57" s="1233"/>
      <c r="DD57" s="361"/>
      <c r="DE57" s="360"/>
    </row>
    <row r="58" spans="1:109" s="356" customFormat="1" x14ac:dyDescent="0.15">
      <c r="A58" s="247"/>
      <c r="B58" s="360"/>
      <c r="G58" s="1228"/>
      <c r="H58" s="1228"/>
      <c r="I58" s="1237"/>
      <c r="J58" s="1237"/>
      <c r="K58" s="1234"/>
      <c r="L58" s="1234"/>
      <c r="M58" s="1234"/>
      <c r="N58" s="1234"/>
      <c r="AM58" s="247"/>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1"/>
      <c r="DE58" s="360"/>
    </row>
    <row r="59" spans="1:109" s="356" customFormat="1" x14ac:dyDescent="0.15">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7.25" x14ac:dyDescent="0.15">
      <c r="B63" s="304" t="s">
        <v>609</v>
      </c>
    </row>
    <row r="64" spans="1:109" x14ac:dyDescent="0.15">
      <c r="B64" s="251"/>
      <c r="G64" s="355"/>
      <c r="I64" s="367"/>
      <c r="J64" s="367"/>
      <c r="K64" s="367"/>
      <c r="L64" s="367"/>
      <c r="M64" s="367"/>
      <c r="N64" s="368"/>
      <c r="AM64" s="355"/>
      <c r="AN64" s="355" t="s">
        <v>602</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1"/>
      <c r="AN65" s="1219" t="s">
        <v>610</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51"/>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51"/>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51"/>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51"/>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1"/>
      <c r="G71" s="372"/>
      <c r="I71" s="373"/>
      <c r="J71" s="370"/>
      <c r="K71" s="370"/>
      <c r="L71" s="371"/>
      <c r="M71" s="370"/>
      <c r="N71" s="371"/>
      <c r="AM71" s="372"/>
      <c r="AN71" s="247" t="s">
        <v>604</v>
      </c>
    </row>
    <row r="72" spans="2:107" x14ac:dyDescent="0.15">
      <c r="B72" s="251"/>
      <c r="G72" s="1228"/>
      <c r="H72" s="1228"/>
      <c r="I72" s="1228"/>
      <c r="J72" s="1228"/>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556</v>
      </c>
      <c r="BQ72" s="1232"/>
      <c r="BR72" s="1232"/>
      <c r="BS72" s="1232"/>
      <c r="BT72" s="1232"/>
      <c r="BU72" s="1232"/>
      <c r="BV72" s="1232"/>
      <c r="BW72" s="1232"/>
      <c r="BX72" s="1232" t="s">
        <v>557</v>
      </c>
      <c r="BY72" s="1232"/>
      <c r="BZ72" s="1232"/>
      <c r="CA72" s="1232"/>
      <c r="CB72" s="1232"/>
      <c r="CC72" s="1232"/>
      <c r="CD72" s="1232"/>
      <c r="CE72" s="1232"/>
      <c r="CF72" s="1232" t="s">
        <v>558</v>
      </c>
      <c r="CG72" s="1232"/>
      <c r="CH72" s="1232"/>
      <c r="CI72" s="1232"/>
      <c r="CJ72" s="1232"/>
      <c r="CK72" s="1232"/>
      <c r="CL72" s="1232"/>
      <c r="CM72" s="1232"/>
      <c r="CN72" s="1232" t="s">
        <v>559</v>
      </c>
      <c r="CO72" s="1232"/>
      <c r="CP72" s="1232"/>
      <c r="CQ72" s="1232"/>
      <c r="CR72" s="1232"/>
      <c r="CS72" s="1232"/>
      <c r="CT72" s="1232"/>
      <c r="CU72" s="1232"/>
      <c r="CV72" s="1232" t="s">
        <v>560</v>
      </c>
      <c r="CW72" s="1232"/>
      <c r="CX72" s="1232"/>
      <c r="CY72" s="1232"/>
      <c r="CZ72" s="1232"/>
      <c r="DA72" s="1232"/>
      <c r="DB72" s="1232"/>
      <c r="DC72" s="1232"/>
    </row>
    <row r="73" spans="2:107" x14ac:dyDescent="0.15">
      <c r="B73" s="251"/>
      <c r="G73" s="1238"/>
      <c r="H73" s="1238"/>
      <c r="I73" s="1238"/>
      <c r="J73" s="1238"/>
      <c r="K73" s="1239"/>
      <c r="L73" s="1239"/>
      <c r="M73" s="1239"/>
      <c r="N73" s="1239"/>
      <c r="AM73" s="357"/>
      <c r="AN73" s="1235" t="s">
        <v>605</v>
      </c>
      <c r="AO73" s="1235"/>
      <c r="AP73" s="1235"/>
      <c r="AQ73" s="1235"/>
      <c r="AR73" s="1235"/>
      <c r="AS73" s="1235"/>
      <c r="AT73" s="1235"/>
      <c r="AU73" s="1235"/>
      <c r="AV73" s="1235"/>
      <c r="AW73" s="1235"/>
      <c r="AX73" s="1235"/>
      <c r="AY73" s="1235"/>
      <c r="AZ73" s="1235"/>
      <c r="BA73" s="1235"/>
      <c r="BB73" s="1235" t="s">
        <v>606</v>
      </c>
      <c r="BC73" s="1235"/>
      <c r="BD73" s="1235"/>
      <c r="BE73" s="1235"/>
      <c r="BF73" s="1235"/>
      <c r="BG73" s="1235"/>
      <c r="BH73" s="1235"/>
      <c r="BI73" s="1235"/>
      <c r="BJ73" s="1235"/>
      <c r="BK73" s="1235"/>
      <c r="BL73" s="1235"/>
      <c r="BM73" s="1235"/>
      <c r="BN73" s="1235"/>
      <c r="BO73" s="1235"/>
      <c r="BP73" s="1233">
        <v>175.1</v>
      </c>
      <c r="BQ73" s="1233"/>
      <c r="BR73" s="1233"/>
      <c r="BS73" s="1233"/>
      <c r="BT73" s="1233"/>
      <c r="BU73" s="1233"/>
      <c r="BV73" s="1233"/>
      <c r="BW73" s="1233"/>
      <c r="BX73" s="1233">
        <v>159.30000000000001</v>
      </c>
      <c r="BY73" s="1233"/>
      <c r="BZ73" s="1233"/>
      <c r="CA73" s="1233"/>
      <c r="CB73" s="1233"/>
      <c r="CC73" s="1233"/>
      <c r="CD73" s="1233"/>
      <c r="CE73" s="1233"/>
      <c r="CF73" s="1233">
        <v>140.9</v>
      </c>
      <c r="CG73" s="1233"/>
      <c r="CH73" s="1233"/>
      <c r="CI73" s="1233"/>
      <c r="CJ73" s="1233"/>
      <c r="CK73" s="1233"/>
      <c r="CL73" s="1233"/>
      <c r="CM73" s="1233"/>
      <c r="CN73" s="1233">
        <v>118</v>
      </c>
      <c r="CO73" s="1233"/>
      <c r="CP73" s="1233"/>
      <c r="CQ73" s="1233"/>
      <c r="CR73" s="1233"/>
      <c r="CS73" s="1233"/>
      <c r="CT73" s="1233"/>
      <c r="CU73" s="1233"/>
      <c r="CV73" s="1233">
        <v>104.8</v>
      </c>
      <c r="CW73" s="1233"/>
      <c r="CX73" s="1233"/>
      <c r="CY73" s="1233"/>
      <c r="CZ73" s="1233"/>
      <c r="DA73" s="1233"/>
      <c r="DB73" s="1233"/>
      <c r="DC73" s="1233"/>
    </row>
    <row r="74" spans="2:107" x14ac:dyDescent="0.15">
      <c r="B74" s="251"/>
      <c r="G74" s="1238"/>
      <c r="H74" s="1238"/>
      <c r="I74" s="1238"/>
      <c r="J74" s="1238"/>
      <c r="K74" s="1239"/>
      <c r="L74" s="1239"/>
      <c r="M74" s="1239"/>
      <c r="N74" s="1239"/>
      <c r="AM74" s="357"/>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51"/>
      <c r="G75" s="1238"/>
      <c r="H75" s="1238"/>
      <c r="I75" s="1228"/>
      <c r="J75" s="1228"/>
      <c r="K75" s="1234"/>
      <c r="L75" s="1234"/>
      <c r="M75" s="1234"/>
      <c r="N75" s="1234"/>
      <c r="AM75" s="357"/>
      <c r="AN75" s="1235"/>
      <c r="AO75" s="1235"/>
      <c r="AP75" s="1235"/>
      <c r="AQ75" s="1235"/>
      <c r="AR75" s="1235"/>
      <c r="AS75" s="1235"/>
      <c r="AT75" s="1235"/>
      <c r="AU75" s="1235"/>
      <c r="AV75" s="1235"/>
      <c r="AW75" s="1235"/>
      <c r="AX75" s="1235"/>
      <c r="AY75" s="1235"/>
      <c r="AZ75" s="1235"/>
      <c r="BA75" s="1235"/>
      <c r="BB75" s="1235" t="s">
        <v>611</v>
      </c>
      <c r="BC75" s="1235"/>
      <c r="BD75" s="1235"/>
      <c r="BE75" s="1235"/>
      <c r="BF75" s="1235"/>
      <c r="BG75" s="1235"/>
      <c r="BH75" s="1235"/>
      <c r="BI75" s="1235"/>
      <c r="BJ75" s="1235"/>
      <c r="BK75" s="1235"/>
      <c r="BL75" s="1235"/>
      <c r="BM75" s="1235"/>
      <c r="BN75" s="1235"/>
      <c r="BO75" s="1235"/>
      <c r="BP75" s="1233">
        <v>18.8</v>
      </c>
      <c r="BQ75" s="1233"/>
      <c r="BR75" s="1233"/>
      <c r="BS75" s="1233"/>
      <c r="BT75" s="1233"/>
      <c r="BU75" s="1233"/>
      <c r="BV75" s="1233"/>
      <c r="BW75" s="1233"/>
      <c r="BX75" s="1233">
        <v>17.7</v>
      </c>
      <c r="BY75" s="1233"/>
      <c r="BZ75" s="1233"/>
      <c r="CA75" s="1233"/>
      <c r="CB75" s="1233"/>
      <c r="CC75" s="1233"/>
      <c r="CD75" s="1233"/>
      <c r="CE75" s="1233"/>
      <c r="CF75" s="1233">
        <v>16.5</v>
      </c>
      <c r="CG75" s="1233"/>
      <c r="CH75" s="1233"/>
      <c r="CI75" s="1233"/>
      <c r="CJ75" s="1233"/>
      <c r="CK75" s="1233"/>
      <c r="CL75" s="1233"/>
      <c r="CM75" s="1233"/>
      <c r="CN75" s="1233">
        <v>15.1</v>
      </c>
      <c r="CO75" s="1233"/>
      <c r="CP75" s="1233"/>
      <c r="CQ75" s="1233"/>
      <c r="CR75" s="1233"/>
      <c r="CS75" s="1233"/>
      <c r="CT75" s="1233"/>
      <c r="CU75" s="1233"/>
      <c r="CV75" s="1233">
        <v>13.7</v>
      </c>
      <c r="CW75" s="1233"/>
      <c r="CX75" s="1233"/>
      <c r="CY75" s="1233"/>
      <c r="CZ75" s="1233"/>
      <c r="DA75" s="1233"/>
      <c r="DB75" s="1233"/>
      <c r="DC75" s="1233"/>
    </row>
    <row r="76" spans="2:107" x14ac:dyDescent="0.15">
      <c r="B76" s="251"/>
      <c r="G76" s="1238"/>
      <c r="H76" s="1238"/>
      <c r="I76" s="1228"/>
      <c r="J76" s="1228"/>
      <c r="K76" s="1234"/>
      <c r="L76" s="1234"/>
      <c r="M76" s="1234"/>
      <c r="N76" s="1234"/>
      <c r="AM76" s="357"/>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51"/>
      <c r="G77" s="1228"/>
      <c r="H77" s="1228"/>
      <c r="I77" s="1228"/>
      <c r="J77" s="1228"/>
      <c r="K77" s="1239"/>
      <c r="L77" s="1239"/>
      <c r="M77" s="1239"/>
      <c r="N77" s="1239"/>
      <c r="AN77" s="1232" t="s">
        <v>608</v>
      </c>
      <c r="AO77" s="1232"/>
      <c r="AP77" s="1232"/>
      <c r="AQ77" s="1232"/>
      <c r="AR77" s="1232"/>
      <c r="AS77" s="1232"/>
      <c r="AT77" s="1232"/>
      <c r="AU77" s="1232"/>
      <c r="AV77" s="1232"/>
      <c r="AW77" s="1232"/>
      <c r="AX77" s="1232"/>
      <c r="AY77" s="1232"/>
      <c r="AZ77" s="1232"/>
      <c r="BA77" s="1232"/>
      <c r="BB77" s="1235" t="s">
        <v>606</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x14ac:dyDescent="0.15">
      <c r="B78" s="251"/>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51"/>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611</v>
      </c>
      <c r="BC79" s="1235"/>
      <c r="BD79" s="1235"/>
      <c r="BE79" s="1235"/>
      <c r="BF79" s="1235"/>
      <c r="BG79" s="1235"/>
      <c r="BH79" s="1235"/>
      <c r="BI79" s="1235"/>
      <c r="BJ79" s="1235"/>
      <c r="BK79" s="1235"/>
      <c r="BL79" s="1235"/>
      <c r="BM79" s="1235"/>
      <c r="BN79" s="1235"/>
      <c r="BO79" s="1235"/>
      <c r="BP79" s="1233">
        <v>8.5</v>
      </c>
      <c r="BQ79" s="1233"/>
      <c r="BR79" s="1233"/>
      <c r="BS79" s="1233"/>
      <c r="BT79" s="1233"/>
      <c r="BU79" s="1233"/>
      <c r="BV79" s="1233"/>
      <c r="BW79" s="1233"/>
      <c r="BX79" s="1233">
        <v>8.6</v>
      </c>
      <c r="BY79" s="1233"/>
      <c r="BZ79" s="1233"/>
      <c r="CA79" s="1233"/>
      <c r="CB79" s="1233"/>
      <c r="CC79" s="1233"/>
      <c r="CD79" s="1233"/>
      <c r="CE79" s="1233"/>
      <c r="CF79" s="1233">
        <v>8.6</v>
      </c>
      <c r="CG79" s="1233"/>
      <c r="CH79" s="1233"/>
      <c r="CI79" s="1233"/>
      <c r="CJ79" s="1233"/>
      <c r="CK79" s="1233"/>
      <c r="CL79" s="1233"/>
      <c r="CM79" s="1233"/>
      <c r="CN79" s="1233">
        <v>8.9</v>
      </c>
      <c r="CO79" s="1233"/>
      <c r="CP79" s="1233"/>
      <c r="CQ79" s="1233"/>
      <c r="CR79" s="1233"/>
      <c r="CS79" s="1233"/>
      <c r="CT79" s="1233"/>
      <c r="CU79" s="1233"/>
      <c r="CV79" s="1233">
        <v>8.9</v>
      </c>
      <c r="CW79" s="1233"/>
      <c r="CX79" s="1233"/>
      <c r="CY79" s="1233"/>
      <c r="CZ79" s="1233"/>
      <c r="DA79" s="1233"/>
      <c r="DB79" s="1233"/>
      <c r="DC79" s="1233"/>
    </row>
    <row r="80" spans="2:107" x14ac:dyDescent="0.15">
      <c r="B80" s="251"/>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51"/>
    </row>
    <row r="82" spans="2:109" ht="17.25" x14ac:dyDescent="0.15">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Y9ocgsfgHiaYw1wTyO1z0ijxNTgW9vYlMU2VQXLT9N9jYi/pEY8OXDg8tUi4HdvyIT5CYxUko3jZbGPD0ZdUKA==" saltValue="oJpPjxGQlUKyPWflbfcF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7C62-6E4C-4EF8-BA14-4F49BD9E4207}">
  <sheetPr>
    <pageSetUpPr fitToPage="1"/>
  </sheetPr>
  <dimension ref="A1:DR125"/>
  <sheetViews>
    <sheetView showGridLines="0" topLeftCell="A103" zoomScale="70" zoomScaleNormal="70" zoomScaleSheetLayoutView="70" workbookViewId="0">
      <selection activeCell="AN65" sqref="AN65:DC6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503</v>
      </c>
    </row>
  </sheetData>
  <sheetProtection algorithmName="SHA-512" hashValue="KVYa/40eMEOMjSut+rePKYLADKJZI8VIG0uFoBSizzSQe8mAlniubc6lOKUrwRuY5t49dx909E7j0LDEp3Nd5w==" saltValue="LMM+6lALY8pCib5vwuET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1AF73-F2DB-4B1B-A80E-DBB25358A8D9}">
  <sheetPr>
    <pageSetUpPr fitToPage="1"/>
  </sheetPr>
  <dimension ref="A1:DR125"/>
  <sheetViews>
    <sheetView showGridLines="0" topLeftCell="A97" zoomScale="70" zoomScaleNormal="70" zoomScaleSheetLayoutView="55" workbookViewId="0">
      <selection activeCell="AN65" sqref="AN65:DC6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503</v>
      </c>
    </row>
  </sheetData>
  <sheetProtection algorithmName="SHA-512" hashValue="F7XKWk0TgCgileaYN3FyLR4EiirC2bA9tTW5hn6t+NCMxo2o5FiUN1WoIxdGZkWgK4LAOerB7YLBs7/UYSZ3bQ==" saltValue="6eBaAE4A7I7lBrF5p33I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553</v>
      </c>
      <c r="G2" s="146"/>
      <c r="H2" s="147"/>
    </row>
    <row r="3" spans="1:8" x14ac:dyDescent="0.15">
      <c r="A3" s="143" t="s">
        <v>546</v>
      </c>
      <c r="B3" s="148"/>
      <c r="C3" s="149"/>
      <c r="D3" s="150">
        <v>31928</v>
      </c>
      <c r="E3" s="151"/>
      <c r="F3" s="152">
        <v>202870</v>
      </c>
      <c r="G3" s="153"/>
      <c r="H3" s="154"/>
    </row>
    <row r="4" spans="1:8" x14ac:dyDescent="0.15">
      <c r="A4" s="155"/>
      <c r="B4" s="156"/>
      <c r="C4" s="157"/>
      <c r="D4" s="158">
        <v>21497</v>
      </c>
      <c r="E4" s="159"/>
      <c r="F4" s="160">
        <v>79735</v>
      </c>
      <c r="G4" s="161"/>
      <c r="H4" s="162"/>
    </row>
    <row r="5" spans="1:8" x14ac:dyDescent="0.15">
      <c r="A5" s="143" t="s">
        <v>548</v>
      </c>
      <c r="B5" s="148"/>
      <c r="C5" s="149"/>
      <c r="D5" s="150">
        <v>45068</v>
      </c>
      <c r="E5" s="151"/>
      <c r="F5" s="152">
        <v>167497</v>
      </c>
      <c r="G5" s="153"/>
      <c r="H5" s="154"/>
    </row>
    <row r="6" spans="1:8" x14ac:dyDescent="0.15">
      <c r="A6" s="155"/>
      <c r="B6" s="156"/>
      <c r="C6" s="157"/>
      <c r="D6" s="158">
        <v>31376</v>
      </c>
      <c r="E6" s="159"/>
      <c r="F6" s="160">
        <v>82571</v>
      </c>
      <c r="G6" s="161"/>
      <c r="H6" s="162"/>
    </row>
    <row r="7" spans="1:8" x14ac:dyDescent="0.15">
      <c r="A7" s="143" t="s">
        <v>549</v>
      </c>
      <c r="B7" s="148"/>
      <c r="C7" s="149"/>
      <c r="D7" s="150">
        <v>81291</v>
      </c>
      <c r="E7" s="151"/>
      <c r="F7" s="152">
        <v>190274</v>
      </c>
      <c r="G7" s="153"/>
      <c r="H7" s="154"/>
    </row>
    <row r="8" spans="1:8" x14ac:dyDescent="0.15">
      <c r="A8" s="155"/>
      <c r="B8" s="156"/>
      <c r="C8" s="157"/>
      <c r="D8" s="158">
        <v>63262</v>
      </c>
      <c r="E8" s="159"/>
      <c r="F8" s="160">
        <v>88584</v>
      </c>
      <c r="G8" s="161"/>
      <c r="H8" s="162"/>
    </row>
    <row r="9" spans="1:8" x14ac:dyDescent="0.15">
      <c r="A9" s="143" t="s">
        <v>550</v>
      </c>
      <c r="B9" s="148"/>
      <c r="C9" s="149"/>
      <c r="D9" s="150">
        <v>56012</v>
      </c>
      <c r="E9" s="151"/>
      <c r="F9" s="152">
        <v>200194</v>
      </c>
      <c r="G9" s="153"/>
      <c r="H9" s="154"/>
    </row>
    <row r="10" spans="1:8" x14ac:dyDescent="0.15">
      <c r="A10" s="155"/>
      <c r="B10" s="156"/>
      <c r="C10" s="157"/>
      <c r="D10" s="158">
        <v>28028</v>
      </c>
      <c r="E10" s="159"/>
      <c r="F10" s="160">
        <v>106422</v>
      </c>
      <c r="G10" s="161"/>
      <c r="H10" s="162"/>
    </row>
    <row r="11" spans="1:8" x14ac:dyDescent="0.15">
      <c r="A11" s="143" t="s">
        <v>551</v>
      </c>
      <c r="B11" s="148"/>
      <c r="C11" s="149"/>
      <c r="D11" s="150">
        <v>102715</v>
      </c>
      <c r="E11" s="151"/>
      <c r="F11" s="152">
        <v>196914</v>
      </c>
      <c r="G11" s="153"/>
      <c r="H11" s="154"/>
    </row>
    <row r="12" spans="1:8" x14ac:dyDescent="0.15">
      <c r="A12" s="155"/>
      <c r="B12" s="156"/>
      <c r="C12" s="163"/>
      <c r="D12" s="158">
        <v>84610</v>
      </c>
      <c r="E12" s="159"/>
      <c r="F12" s="160">
        <v>98966</v>
      </c>
      <c r="G12" s="161"/>
      <c r="H12" s="162"/>
    </row>
    <row r="13" spans="1:8" x14ac:dyDescent="0.15">
      <c r="A13" s="143"/>
      <c r="B13" s="148"/>
      <c r="C13" s="149"/>
      <c r="D13" s="150">
        <v>63403</v>
      </c>
      <c r="E13" s="151"/>
      <c r="F13" s="152">
        <v>191550</v>
      </c>
      <c r="G13" s="164"/>
      <c r="H13" s="154"/>
    </row>
    <row r="14" spans="1:8" x14ac:dyDescent="0.15">
      <c r="A14" s="155"/>
      <c r="B14" s="156"/>
      <c r="C14" s="157"/>
      <c r="D14" s="158">
        <v>45755</v>
      </c>
      <c r="E14" s="159"/>
      <c r="F14" s="160">
        <v>91256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3.52</v>
      </c>
      <c r="C19" s="165">
        <f>ROUND(VALUE(SUBSTITUTE(実質収支比率等に係る経年分析!G$48,"▲","-")),2)</f>
        <v>7.23</v>
      </c>
      <c r="D19" s="165">
        <f>ROUND(VALUE(SUBSTITUTE(実質収支比率等に係る経年分析!H$48,"▲","-")),2)</f>
        <v>8.0399999999999991</v>
      </c>
      <c r="E19" s="165">
        <f>ROUND(VALUE(SUBSTITUTE(実質収支比率等に係る経年分析!I$48,"▲","-")),2)</f>
        <v>6.94</v>
      </c>
      <c r="F19" s="165">
        <f>ROUND(VALUE(SUBSTITUTE(実質収支比率等に係る経年分析!J$48,"▲","-")),2)</f>
        <v>8.7100000000000009</v>
      </c>
    </row>
    <row r="20" spans="1:11" x14ac:dyDescent="0.15">
      <c r="A20" s="165" t="s">
        <v>55</v>
      </c>
      <c r="B20" s="165">
        <f>ROUND(VALUE(SUBSTITUTE(実質収支比率等に係る経年分析!F$47,"▲","-")),2)</f>
        <v>28.25</v>
      </c>
      <c r="C20" s="165">
        <f>ROUND(VALUE(SUBSTITUTE(実質収支比率等に係る経年分析!G$47,"▲","-")),2)</f>
        <v>28.6</v>
      </c>
      <c r="D20" s="165">
        <f>ROUND(VALUE(SUBSTITUTE(実質収支比率等に係る経年分析!H$47,"▲","-")),2)</f>
        <v>28.71</v>
      </c>
      <c r="E20" s="165">
        <f>ROUND(VALUE(SUBSTITUTE(実質収支比率等に係る経年分析!I$47,"▲","-")),2)</f>
        <v>27.73</v>
      </c>
      <c r="F20" s="165">
        <f>ROUND(VALUE(SUBSTITUTE(実質収支比率等に係る経年分析!J$47,"▲","-")),2)</f>
        <v>26.06</v>
      </c>
    </row>
    <row r="21" spans="1:11" x14ac:dyDescent="0.15">
      <c r="A21" s="165" t="s">
        <v>56</v>
      </c>
      <c r="B21" s="165">
        <f>IF(ISNUMBER(VALUE(SUBSTITUTE(実質収支比率等に係る経年分析!F$49,"▲","-"))),ROUND(VALUE(SUBSTITUTE(実質収支比率等に係る経年分析!F$49,"▲","-")),2),NA())</f>
        <v>-2.0699999999999998</v>
      </c>
      <c r="C21" s="165">
        <f>IF(ISNUMBER(VALUE(SUBSTITUTE(実質収支比率等に係る経年分析!G$49,"▲","-"))),ROUND(VALUE(SUBSTITUTE(実質収支比率等に係る経年分析!G$49,"▲","-")),2),NA())</f>
        <v>3.67</v>
      </c>
      <c r="D21" s="165">
        <f>IF(ISNUMBER(VALUE(SUBSTITUTE(実質収支比率等に係る経年分析!H$49,"▲","-"))),ROUND(VALUE(SUBSTITUTE(実質収支比率等に係る経年分析!H$49,"▲","-")),2),NA())</f>
        <v>14.95</v>
      </c>
      <c r="E21" s="165">
        <f>IF(ISNUMBER(VALUE(SUBSTITUTE(実質収支比率等に係る経年分析!I$49,"▲","-"))),ROUND(VALUE(SUBSTITUTE(実質収支比率等に係る経年分析!I$49,"▲","-")),2),NA())</f>
        <v>-0.82</v>
      </c>
      <c r="F21" s="165">
        <f>IF(ISNUMBER(VALUE(SUBSTITUTE(実質収支比率等に係る経年分析!J$49,"▲","-"))),ROUND(VALUE(SUBSTITUTE(実質収支比率等に係る経年分析!J$49,"▲","-")),2),NA())</f>
        <v>2.19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公共下水道事業特別会計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温泉事業特別会計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7.0000000000000007E-2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0.08</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1.1000000000000001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0.71</v>
      </c>
    </row>
    <row r="34" spans="1:16" x14ac:dyDescent="0.15">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2.72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1.28</v>
      </c>
    </row>
    <row r="35" spans="1:16" x14ac:dyDescent="0.15">
      <c r="A35" s="166" t="str">
        <f>IF(連結実質赤字比率に係る赤字・黒字の構成分析!C$35="",NA(),連結実質赤字比率に係る赤字・黒字の構成分析!C$35)</f>
        <v>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0.6</v>
      </c>
      <c r="D35" s="166">
        <f>IF(ROUND(VALUE(SUBSTITUTE(連結実質赤字比率に係る赤字・黒字の構成分析!G$35,"▲", "-")), 2) &lt; 0, ABS(ROUND(VALUE(SUBSTITUTE(連結実質赤字比率に係る赤字・黒字の構成分析!G$35,"▲", "-")), 2)), NA())</f>
        <v>0.34</v>
      </c>
      <c r="E35" s="166" t="e">
        <f>IF(ROUND(VALUE(SUBSTITUTE(連結実質赤字比率に係る赤字・黒字の構成分析!G$35,"▲", "-")), 2) &gt;= 0, ABS(ROUND(VALUE(SUBSTITUTE(連結実質赤字比率に係る赤字・黒字の構成分析!G$35,"▲", "-")), 2)), NA())</f>
        <v>#N/A</v>
      </c>
      <c r="F35" s="166">
        <f>IF(ROUND(VALUE(SUBSTITUTE(連結実質赤字比率に係る赤字・黒字の構成分析!H$35,"▲", "-")), 2) &lt; 0, ABS(ROUND(VALUE(SUBSTITUTE(連結実質赤字比率に係る赤字・黒字の構成分析!H$35,"▲", "-")), 2)), NA())</f>
        <v>0.01</v>
      </c>
      <c r="G35" s="166" t="e">
        <f>IF(ROUND(VALUE(SUBSTITUTE(連結実質赤字比率に係る赤字・黒字の構成分析!H$35,"▲", "-")), 2) &gt;= 0, ABS(ROUND(VALUE(SUBSTITUTE(連結実質赤字比率に係る赤字・黒字の構成分析!H$35,"▲", "-")), 2)), NA())</f>
        <v>#N/A</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1.28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3.51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7.22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8.0299999999999994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6.93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8.6999999999999993</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433</v>
      </c>
      <c r="E42" s="167"/>
      <c r="F42" s="167"/>
      <c r="G42" s="167">
        <f>'実質公債費比率（分子）の構造'!L$52</f>
        <v>437</v>
      </c>
      <c r="H42" s="167"/>
      <c r="I42" s="167"/>
      <c r="J42" s="167">
        <f>'実質公債費比率（分子）の構造'!M$52</f>
        <v>442</v>
      </c>
      <c r="K42" s="167"/>
      <c r="L42" s="167"/>
      <c r="M42" s="167">
        <f>'実質公債費比率（分子）の構造'!N$52</f>
        <v>431</v>
      </c>
      <c r="N42" s="167"/>
      <c r="O42" s="167"/>
      <c r="P42" s="167">
        <f>'実質公債費比率（分子）の構造'!O$52</f>
        <v>416</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66</v>
      </c>
      <c r="B45" s="167">
        <f>'実質公債費比率（分子）の構造'!K$49</f>
        <v>142</v>
      </c>
      <c r="C45" s="167"/>
      <c r="D45" s="167"/>
      <c r="E45" s="167">
        <f>'実質公債費比率（分子）の構造'!L$49</f>
        <v>116</v>
      </c>
      <c r="F45" s="167"/>
      <c r="G45" s="167"/>
      <c r="H45" s="167">
        <f>'実質公債費比率（分子）の構造'!M$49</f>
        <v>104</v>
      </c>
      <c r="I45" s="167"/>
      <c r="J45" s="167"/>
      <c r="K45" s="167">
        <f>'実質公債費比率（分子）の構造'!N$49</f>
        <v>98</v>
      </c>
      <c r="L45" s="167"/>
      <c r="M45" s="167"/>
      <c r="N45" s="167">
        <f>'実質公債費比率（分子）の構造'!O$49</f>
        <v>91</v>
      </c>
      <c r="O45" s="167"/>
      <c r="P45" s="167"/>
    </row>
    <row r="46" spans="1:16" x14ac:dyDescent="0.15">
      <c r="A46" s="167" t="s">
        <v>67</v>
      </c>
      <c r="B46" s="167">
        <f>'実質公債費比率（分子）の構造'!K$48</f>
        <v>197</v>
      </c>
      <c r="C46" s="167"/>
      <c r="D46" s="167"/>
      <c r="E46" s="167">
        <f>'実質公債費比率（分子）の構造'!L$48</f>
        <v>202</v>
      </c>
      <c r="F46" s="167"/>
      <c r="G46" s="167"/>
      <c r="H46" s="167">
        <f>'実質公債費比率（分子）の構造'!M$48</f>
        <v>198</v>
      </c>
      <c r="I46" s="167"/>
      <c r="J46" s="167"/>
      <c r="K46" s="167">
        <f>'実質公債費比率（分子）の構造'!N$48</f>
        <v>196</v>
      </c>
      <c r="L46" s="167"/>
      <c r="M46" s="167"/>
      <c r="N46" s="167">
        <f>'実質公債費比率（分子）の構造'!O$48</f>
        <v>180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663</v>
      </c>
      <c r="C49" s="167"/>
      <c r="D49" s="167"/>
      <c r="E49" s="167">
        <f>'実質公債費比率（分子）の構造'!L$45</f>
        <v>636</v>
      </c>
      <c r="F49" s="167"/>
      <c r="G49" s="167"/>
      <c r="H49" s="167">
        <f>'実質公債費比率（分子）の構造'!M$45</f>
        <v>613</v>
      </c>
      <c r="I49" s="167"/>
      <c r="J49" s="167"/>
      <c r="K49" s="167">
        <f>'実質公債費比率（分子）の構造'!N$45</f>
        <v>583</v>
      </c>
      <c r="L49" s="167"/>
      <c r="M49" s="167"/>
      <c r="N49" s="167">
        <f>'実質公債費比率（分子）の構造'!O$45</f>
        <v>573</v>
      </c>
      <c r="O49" s="167"/>
      <c r="P49" s="167"/>
    </row>
    <row r="50" spans="1:16" x14ac:dyDescent="0.15">
      <c r="A50" s="167" t="s">
        <v>71</v>
      </c>
      <c r="B50" s="167" t="e">
        <f>NA()</f>
        <v>#N/A</v>
      </c>
      <c r="C50" s="167">
        <f>IF(ISNUMBER('実質公債費比率（分子）の構造'!K$53),'実質公債費比率（分子）の構造'!K$53,NA())</f>
        <v>569</v>
      </c>
      <c r="D50" s="167" t="e">
        <f>NA()</f>
        <v>#N/A</v>
      </c>
      <c r="E50" s="167" t="e">
        <f>NA()</f>
        <v>#N/A</v>
      </c>
      <c r="F50" s="167">
        <f>IF(ISNUMBER('実質公債費比率（分子）の構造'!L$53),'実質公債費比率（分子）の構造'!L$53,NA())</f>
        <v>517</v>
      </c>
      <c r="G50" s="167" t="e">
        <f>NA()</f>
        <v>#N/A</v>
      </c>
      <c r="H50" s="167" t="e">
        <f>NA()</f>
        <v>#N/A</v>
      </c>
      <c r="I50" s="167">
        <f>IF(ISNUMBER('実質公債費比率（分子）の構造'!M$53),'実質公債費比率（分子）の構造'!M$53,NA())</f>
        <v>473</v>
      </c>
      <c r="J50" s="167" t="e">
        <f>NA()</f>
        <v>#N/A</v>
      </c>
      <c r="K50" s="167" t="e">
        <f>NA()</f>
        <v>#N/A</v>
      </c>
      <c r="L50" s="167">
        <f>IF(ISNUMBER('実質公債費比率（分子）の構造'!N$53),'実質公債費比率（分子）の構造'!N$53,NA())</f>
        <v>446</v>
      </c>
      <c r="M50" s="167" t="e">
        <f>NA()</f>
        <v>#N/A</v>
      </c>
      <c r="N50" s="167" t="e">
        <f>NA()</f>
        <v>#N/A</v>
      </c>
      <c r="O50" s="167">
        <f>IF(ISNUMBER('実質公債費比率（分子）の構造'!O$53),'実質公債費比率（分子）の構造'!O$53,NA())</f>
        <v>428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5135</v>
      </c>
      <c r="E56" s="166"/>
      <c r="F56" s="166"/>
      <c r="G56" s="166">
        <f>'将来負担比率（分子）の構造'!J$52</f>
        <v>5166</v>
      </c>
      <c r="H56" s="166"/>
      <c r="I56" s="166"/>
      <c r="J56" s="166">
        <f>'将来負担比率（分子）の構造'!K$52</f>
        <v>5232</v>
      </c>
      <c r="K56" s="166"/>
      <c r="L56" s="166"/>
      <c r="M56" s="166">
        <f>'将来負担比率（分子）の構造'!L$52</f>
        <v>5140</v>
      </c>
      <c r="N56" s="166"/>
      <c r="O56" s="166"/>
      <c r="P56" s="166">
        <f>'将来負担比率（分子）の構造'!M$52</f>
        <v>4895</v>
      </c>
    </row>
    <row r="57" spans="1:16" x14ac:dyDescent="0.15">
      <c r="A57" s="166" t="s">
        <v>42</v>
      </c>
      <c r="B57" s="166"/>
      <c r="C57" s="166"/>
      <c r="D57" s="166">
        <f>'将来負担比率（分子）の構造'!I$51</f>
        <v>207</v>
      </c>
      <c r="E57" s="166"/>
      <c r="F57" s="166"/>
      <c r="G57" s="166">
        <f>'将来負担比率（分子）の構造'!J$51</f>
        <v>197</v>
      </c>
      <c r="H57" s="166"/>
      <c r="I57" s="166"/>
      <c r="J57" s="166">
        <f>'将来負担比率（分子）の構造'!K$51</f>
        <v>189</v>
      </c>
      <c r="K57" s="166"/>
      <c r="L57" s="166"/>
      <c r="M57" s="166">
        <f>'将来負担比率（分子）の構造'!L$51</f>
        <v>179</v>
      </c>
      <c r="N57" s="166"/>
      <c r="O57" s="166"/>
      <c r="P57" s="166">
        <f>'将来負担比率（分子）の構造'!M$51</f>
        <v>66</v>
      </c>
    </row>
    <row r="58" spans="1:16" x14ac:dyDescent="0.15">
      <c r="A58" s="166" t="s">
        <v>41</v>
      </c>
      <c r="B58" s="166"/>
      <c r="C58" s="166"/>
      <c r="D58" s="166">
        <f>'将来負担比率（分子）の構造'!I$50</f>
        <v>1796</v>
      </c>
      <c r="E58" s="166"/>
      <c r="F58" s="166"/>
      <c r="G58" s="166">
        <f>'将来負担比率（分子）の構造'!J$50</f>
        <v>1952</v>
      </c>
      <c r="H58" s="166"/>
      <c r="I58" s="166"/>
      <c r="J58" s="166">
        <f>'将来負担比率（分子）の構造'!K$50</f>
        <v>1818</v>
      </c>
      <c r="K58" s="166"/>
      <c r="L58" s="166"/>
      <c r="M58" s="166">
        <f>'将来負担比率（分子）の構造'!L$50</f>
        <v>2093</v>
      </c>
      <c r="N58" s="166"/>
      <c r="O58" s="166"/>
      <c r="P58" s="166">
        <f>'将来負担比率（分子）の構造'!M$50</f>
        <v>2685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38</v>
      </c>
      <c r="C61" s="166"/>
      <c r="D61" s="166"/>
      <c r="E61" s="166">
        <f>'将来負担比率（分子）の構造'!J$46</f>
        <v>22</v>
      </c>
      <c r="F61" s="166"/>
      <c r="G61" s="166"/>
      <c r="H61" s="166">
        <f>'将来負担比率（分子）の構造'!K$46</f>
        <v>2</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578</v>
      </c>
      <c r="C62" s="166"/>
      <c r="D62" s="166"/>
      <c r="E62" s="166">
        <f>'将来負担比率（分子）の構造'!J$45</f>
        <v>517</v>
      </c>
      <c r="F62" s="166"/>
      <c r="G62" s="166"/>
      <c r="H62" s="166">
        <f>'将来負担比率（分子）の構造'!K$45</f>
        <v>448</v>
      </c>
      <c r="I62" s="166"/>
      <c r="J62" s="166"/>
      <c r="K62" s="166">
        <f>'将来負担比率（分子）の構造'!L$45</f>
        <v>401</v>
      </c>
      <c r="L62" s="166"/>
      <c r="M62" s="166"/>
      <c r="N62" s="166">
        <f>'将来負担比率（分子）の構造'!M$45</f>
        <v>379</v>
      </c>
      <c r="O62" s="166"/>
      <c r="P62" s="166"/>
    </row>
    <row r="63" spans="1:16" x14ac:dyDescent="0.15">
      <c r="A63" s="166" t="s">
        <v>34</v>
      </c>
      <c r="B63" s="166">
        <f>'将来負担比率（分子）の構造'!I$44</f>
        <v>1046</v>
      </c>
      <c r="C63" s="166"/>
      <c r="D63" s="166"/>
      <c r="E63" s="166">
        <f>'将来負担比率（分子）の構造'!J$44</f>
        <v>941</v>
      </c>
      <c r="F63" s="166"/>
      <c r="G63" s="166"/>
      <c r="H63" s="166">
        <f>'将来負担比率（分子）の構造'!K$44</f>
        <v>845</v>
      </c>
      <c r="I63" s="166"/>
      <c r="J63" s="166"/>
      <c r="K63" s="166">
        <f>'将来負担比率（分子）の構造'!L$44</f>
        <v>786</v>
      </c>
      <c r="L63" s="166"/>
      <c r="M63" s="166"/>
      <c r="N63" s="166">
        <f>'将来負担比率（分子）の構造'!M$44</f>
        <v>723</v>
      </c>
      <c r="O63" s="166"/>
      <c r="P63" s="166"/>
    </row>
    <row r="64" spans="1:16" x14ac:dyDescent="0.15">
      <c r="A64" s="166" t="s">
        <v>33</v>
      </c>
      <c r="B64" s="166">
        <f>'将来負担比率（分子）の構造'!I$43</f>
        <v>2710</v>
      </c>
      <c r="C64" s="166"/>
      <c r="D64" s="166"/>
      <c r="E64" s="166">
        <f>'将来負担比率（分子）の構造'!J$43</f>
        <v>2646</v>
      </c>
      <c r="F64" s="166"/>
      <c r="G64" s="166"/>
      <c r="H64" s="166">
        <f>'将来負担比率（分子）の構造'!K$43</f>
        <v>2552</v>
      </c>
      <c r="I64" s="166"/>
      <c r="J64" s="166"/>
      <c r="K64" s="166">
        <f>'将来負担比率（分子）の構造'!L$43</f>
        <v>2449</v>
      </c>
      <c r="L64" s="166"/>
      <c r="M64" s="166"/>
      <c r="N64" s="166">
        <f>'将来負担比率（分子）の構造'!M$43</f>
        <v>2332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8317</v>
      </c>
      <c r="C66" s="166"/>
      <c r="D66" s="166"/>
      <c r="E66" s="166">
        <f>'将来負担比率（分子）の構造'!J$41</f>
        <v>8160</v>
      </c>
      <c r="F66" s="166"/>
      <c r="G66" s="166"/>
      <c r="H66" s="166">
        <f>'将来負担比率（分子）の構造'!K$41</f>
        <v>7765</v>
      </c>
      <c r="I66" s="166"/>
      <c r="J66" s="166"/>
      <c r="K66" s="166">
        <f>'将来負担比率（分子）の構造'!L$41</f>
        <v>7596</v>
      </c>
      <c r="L66" s="166"/>
      <c r="M66" s="166"/>
      <c r="N66" s="166">
        <f>'将来負担比率（分子）の構造'!M$41</f>
        <v>7850</v>
      </c>
      <c r="O66" s="166"/>
      <c r="P66" s="166"/>
    </row>
    <row r="67" spans="1:16" x14ac:dyDescent="0.15">
      <c r="A67" s="166" t="s">
        <v>75</v>
      </c>
      <c r="B67" s="166" t="e">
        <f>NA()</f>
        <v>#N/A</v>
      </c>
      <c r="C67" s="166">
        <f>IF(ISNUMBER('将来負担比率（分子）の構造'!I$53), IF('将来負担比率（分子）の構造'!I$53 &lt; 0, 0, '将来負担比率（分子）の構造'!I$53), NA())</f>
        <v>5551</v>
      </c>
      <c r="D67" s="166" t="e">
        <f>NA()</f>
        <v>#N/A</v>
      </c>
      <c r="E67" s="166" t="e">
        <f>NA()</f>
        <v>#N/A</v>
      </c>
      <c r="F67" s="166">
        <f>IF(ISNUMBER('将来負担比率（分子）の構造'!J$53), IF('将来負担比率（分子）の構造'!J$53 &lt; 0, 0, '将来負担比率（分子）の構造'!J$53), NA())</f>
        <v>4972</v>
      </c>
      <c r="G67" s="166" t="e">
        <f>NA()</f>
        <v>#N/A</v>
      </c>
      <c r="H67" s="166" t="e">
        <f>NA()</f>
        <v>#N/A</v>
      </c>
      <c r="I67" s="166">
        <f>IF(ISNUMBER('将来負担比率（分子）の構造'!K$53), IF('将来負担比率（分子）の構造'!K$53 &lt; 0, 0, '将来負担比率（分子）の構造'!K$53), NA())</f>
        <v>4372</v>
      </c>
      <c r="J67" s="166" t="e">
        <f>NA()</f>
        <v>#N/A</v>
      </c>
      <c r="K67" s="166" t="e">
        <f>NA()</f>
        <v>#N/A</v>
      </c>
      <c r="L67" s="166">
        <f>IF(ISNUMBER('将来負担比率（分子）の構造'!L$53), IF('将来負担比率（分子）の構造'!L$53 &lt; 0, 0, '将来負担比率（分子）の構造'!L$53), NA())</f>
        <v>3820</v>
      </c>
      <c r="M67" s="166" t="e">
        <f>NA()</f>
        <v>#N/A</v>
      </c>
      <c r="N67" s="166" t="e">
        <f>NA()</f>
        <v>#N/A</v>
      </c>
      <c r="O67" s="166">
        <f>IF(ISNUMBER('将来負担比率（分子）の構造'!M$53), IF('将来負担比率（分子）の構造'!M$53 &lt; 0, 0, '将来負担比率（分子）の構造'!M$53), NA())</f>
        <v>3639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1013</v>
      </c>
      <c r="C72" s="170">
        <f>基金残高に係る経年分析!G55</f>
        <v>1013</v>
      </c>
      <c r="D72" s="170">
        <f>基金残高に係る経年分析!H55</f>
        <v>1013</v>
      </c>
    </row>
    <row r="73" spans="1:16" x14ac:dyDescent="0.15">
      <c r="A73" s="169" t="s">
        <v>78</v>
      </c>
      <c r="B73" s="170">
        <f>基金残高に係る経年分析!F56</f>
        <v>0</v>
      </c>
      <c r="C73" s="170">
        <f>基金残高に係る経年分析!G56</f>
        <v>274</v>
      </c>
      <c r="D73" s="170">
        <f>基金残高に係る経年分析!H56</f>
        <v>512</v>
      </c>
    </row>
    <row r="74" spans="1:16" x14ac:dyDescent="0.15">
      <c r="A74" s="169" t="s">
        <v>79</v>
      </c>
      <c r="B74" s="170">
        <f>基金残高に係る経年分析!F57</f>
        <v>508</v>
      </c>
      <c r="C74" s="170">
        <f>基金残高に係る経年分析!G57</f>
        <v>588</v>
      </c>
      <c r="D74" s="170">
        <f>基金残高に係る経年分析!H57</f>
        <v>935</v>
      </c>
    </row>
  </sheetData>
  <sheetProtection algorithmName="SHA-512" hashValue="eF7kU+5QEyJMUqmUjNTm6mRxNH6bjcFncYag9Q2l2B448wrPChOnWSLE/QNkrhFuj/RZBKHvi29/aRS/qAo6nQ==" saltValue="S0NF5sZl1JjIENIlGNJY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CC8A-C509-42A6-AD48-8555275C3127}">
  <sheetPr>
    <pageSetUpPr fitToPage="1"/>
  </sheetPr>
  <dimension ref="B1:EM50"/>
  <sheetViews>
    <sheetView showGridLines="0" zoomScale="70" zoomScaleNormal="70" workbookViewId="0">
      <selection activeCell="AD23" sqref="AD23:AK23"/>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216</v>
      </c>
      <c r="DI1" s="728"/>
      <c r="DJ1" s="728"/>
      <c r="DK1" s="728"/>
      <c r="DL1" s="728"/>
      <c r="DM1" s="728"/>
      <c r="DN1" s="729"/>
      <c r="DO1" s="205"/>
      <c r="DP1" s="727" t="s">
        <v>217</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219</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220</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221</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222</v>
      </c>
      <c r="S4" s="690"/>
      <c r="T4" s="690"/>
      <c r="U4" s="690"/>
      <c r="V4" s="690"/>
      <c r="W4" s="690"/>
      <c r="X4" s="690"/>
      <c r="Y4" s="691"/>
      <c r="Z4" s="689" t="s">
        <v>223</v>
      </c>
      <c r="AA4" s="690"/>
      <c r="AB4" s="690"/>
      <c r="AC4" s="691"/>
      <c r="AD4" s="689" t="s">
        <v>224</v>
      </c>
      <c r="AE4" s="690"/>
      <c r="AF4" s="690"/>
      <c r="AG4" s="690"/>
      <c r="AH4" s="690"/>
      <c r="AI4" s="690"/>
      <c r="AJ4" s="690"/>
      <c r="AK4" s="691"/>
      <c r="AL4" s="689" t="s">
        <v>223</v>
      </c>
      <c r="AM4" s="690"/>
      <c r="AN4" s="690"/>
      <c r="AO4" s="691"/>
      <c r="AP4" s="730" t="s">
        <v>225</v>
      </c>
      <c r="AQ4" s="730"/>
      <c r="AR4" s="730"/>
      <c r="AS4" s="730"/>
      <c r="AT4" s="730"/>
      <c r="AU4" s="730"/>
      <c r="AV4" s="730"/>
      <c r="AW4" s="730"/>
      <c r="AX4" s="730"/>
      <c r="AY4" s="730"/>
      <c r="AZ4" s="730"/>
      <c r="BA4" s="730"/>
      <c r="BB4" s="730"/>
      <c r="BC4" s="730"/>
      <c r="BD4" s="730"/>
      <c r="BE4" s="730"/>
      <c r="BF4" s="730"/>
      <c r="BG4" s="730" t="s">
        <v>226</v>
      </c>
      <c r="BH4" s="730"/>
      <c r="BI4" s="730"/>
      <c r="BJ4" s="730"/>
      <c r="BK4" s="730"/>
      <c r="BL4" s="730"/>
      <c r="BM4" s="730"/>
      <c r="BN4" s="730"/>
      <c r="BO4" s="730" t="s">
        <v>223</v>
      </c>
      <c r="BP4" s="730"/>
      <c r="BQ4" s="730"/>
      <c r="BR4" s="730"/>
      <c r="BS4" s="730" t="s">
        <v>227</v>
      </c>
      <c r="BT4" s="730"/>
      <c r="BU4" s="730"/>
      <c r="BV4" s="730"/>
      <c r="BW4" s="730"/>
      <c r="BX4" s="730"/>
      <c r="BY4" s="730"/>
      <c r="BZ4" s="730"/>
      <c r="CA4" s="730"/>
      <c r="CB4" s="730"/>
      <c r="CD4" s="689" t="s">
        <v>228</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229</v>
      </c>
      <c r="C5" s="687"/>
      <c r="D5" s="687"/>
      <c r="E5" s="687"/>
      <c r="F5" s="687"/>
      <c r="G5" s="687"/>
      <c r="H5" s="687"/>
      <c r="I5" s="687"/>
      <c r="J5" s="687"/>
      <c r="K5" s="687"/>
      <c r="L5" s="687"/>
      <c r="M5" s="687"/>
      <c r="N5" s="687"/>
      <c r="O5" s="687"/>
      <c r="P5" s="687"/>
      <c r="Q5" s="688"/>
      <c r="R5" s="683">
        <v>632472</v>
      </c>
      <c r="S5" s="684"/>
      <c r="T5" s="684"/>
      <c r="U5" s="684"/>
      <c r="V5" s="684"/>
      <c r="W5" s="684"/>
      <c r="X5" s="684"/>
      <c r="Y5" s="712"/>
      <c r="Z5" s="725">
        <v>9.5</v>
      </c>
      <c r="AA5" s="725"/>
      <c r="AB5" s="725"/>
      <c r="AC5" s="725"/>
      <c r="AD5" s="726">
        <v>632205</v>
      </c>
      <c r="AE5" s="726"/>
      <c r="AF5" s="726"/>
      <c r="AG5" s="726"/>
      <c r="AH5" s="726"/>
      <c r="AI5" s="726"/>
      <c r="AJ5" s="726"/>
      <c r="AK5" s="726"/>
      <c r="AL5" s="713">
        <v>16.7</v>
      </c>
      <c r="AM5" s="698"/>
      <c r="AN5" s="698"/>
      <c r="AO5" s="714"/>
      <c r="AP5" s="686" t="s">
        <v>230</v>
      </c>
      <c r="AQ5" s="687"/>
      <c r="AR5" s="687"/>
      <c r="AS5" s="687"/>
      <c r="AT5" s="687"/>
      <c r="AU5" s="687"/>
      <c r="AV5" s="687"/>
      <c r="AW5" s="687"/>
      <c r="AX5" s="687"/>
      <c r="AY5" s="687"/>
      <c r="AZ5" s="687"/>
      <c r="BA5" s="687"/>
      <c r="BB5" s="687"/>
      <c r="BC5" s="687"/>
      <c r="BD5" s="687"/>
      <c r="BE5" s="687"/>
      <c r="BF5" s="688"/>
      <c r="BG5" s="636">
        <v>625479</v>
      </c>
      <c r="BH5" s="637"/>
      <c r="BI5" s="637"/>
      <c r="BJ5" s="637"/>
      <c r="BK5" s="637"/>
      <c r="BL5" s="637"/>
      <c r="BM5" s="637"/>
      <c r="BN5" s="638"/>
      <c r="BO5" s="662">
        <v>98.9</v>
      </c>
      <c r="BP5" s="662"/>
      <c r="BQ5" s="662"/>
      <c r="BR5" s="662"/>
      <c r="BS5" s="663" t="s">
        <v>129</v>
      </c>
      <c r="BT5" s="663"/>
      <c r="BU5" s="663"/>
      <c r="BV5" s="663"/>
      <c r="BW5" s="663"/>
      <c r="BX5" s="663"/>
      <c r="BY5" s="663"/>
      <c r="BZ5" s="663"/>
      <c r="CA5" s="663"/>
      <c r="CB5" s="708"/>
      <c r="CD5" s="689" t="s">
        <v>225</v>
      </c>
      <c r="CE5" s="690"/>
      <c r="CF5" s="690"/>
      <c r="CG5" s="690"/>
      <c r="CH5" s="690"/>
      <c r="CI5" s="690"/>
      <c r="CJ5" s="690"/>
      <c r="CK5" s="690"/>
      <c r="CL5" s="690"/>
      <c r="CM5" s="690"/>
      <c r="CN5" s="690"/>
      <c r="CO5" s="690"/>
      <c r="CP5" s="690"/>
      <c r="CQ5" s="691"/>
      <c r="CR5" s="689" t="s">
        <v>231</v>
      </c>
      <c r="CS5" s="690"/>
      <c r="CT5" s="690"/>
      <c r="CU5" s="690"/>
      <c r="CV5" s="690"/>
      <c r="CW5" s="690"/>
      <c r="CX5" s="690"/>
      <c r="CY5" s="691"/>
      <c r="CZ5" s="689" t="s">
        <v>223</v>
      </c>
      <c r="DA5" s="690"/>
      <c r="DB5" s="690"/>
      <c r="DC5" s="691"/>
      <c r="DD5" s="689" t="s">
        <v>232</v>
      </c>
      <c r="DE5" s="690"/>
      <c r="DF5" s="690"/>
      <c r="DG5" s="690"/>
      <c r="DH5" s="690"/>
      <c r="DI5" s="690"/>
      <c r="DJ5" s="690"/>
      <c r="DK5" s="690"/>
      <c r="DL5" s="690"/>
      <c r="DM5" s="690"/>
      <c r="DN5" s="690"/>
      <c r="DO5" s="690"/>
      <c r="DP5" s="691"/>
      <c r="DQ5" s="689" t="s">
        <v>233</v>
      </c>
      <c r="DR5" s="690"/>
      <c r="DS5" s="690"/>
      <c r="DT5" s="690"/>
      <c r="DU5" s="690"/>
      <c r="DV5" s="690"/>
      <c r="DW5" s="690"/>
      <c r="DX5" s="690"/>
      <c r="DY5" s="690"/>
      <c r="DZ5" s="690"/>
      <c r="EA5" s="690"/>
      <c r="EB5" s="690"/>
      <c r="EC5" s="691"/>
    </row>
    <row r="6" spans="2:143" ht="11.25" customHeight="1" x14ac:dyDescent="0.15">
      <c r="B6" s="633" t="s">
        <v>234</v>
      </c>
      <c r="C6" s="634"/>
      <c r="D6" s="634"/>
      <c r="E6" s="634"/>
      <c r="F6" s="634"/>
      <c r="G6" s="634"/>
      <c r="H6" s="634"/>
      <c r="I6" s="634"/>
      <c r="J6" s="634"/>
      <c r="K6" s="634"/>
      <c r="L6" s="634"/>
      <c r="M6" s="634"/>
      <c r="N6" s="634"/>
      <c r="O6" s="634"/>
      <c r="P6" s="634"/>
      <c r="Q6" s="635"/>
      <c r="R6" s="636">
        <v>69682</v>
      </c>
      <c r="S6" s="637"/>
      <c r="T6" s="637"/>
      <c r="U6" s="637"/>
      <c r="V6" s="637"/>
      <c r="W6" s="637"/>
      <c r="X6" s="637"/>
      <c r="Y6" s="638"/>
      <c r="Z6" s="662">
        <v>1.1000000000000001</v>
      </c>
      <c r="AA6" s="662"/>
      <c r="AB6" s="662"/>
      <c r="AC6" s="662"/>
      <c r="AD6" s="663">
        <v>69682</v>
      </c>
      <c r="AE6" s="663"/>
      <c r="AF6" s="663"/>
      <c r="AG6" s="663"/>
      <c r="AH6" s="663"/>
      <c r="AI6" s="663"/>
      <c r="AJ6" s="663"/>
      <c r="AK6" s="663"/>
      <c r="AL6" s="639">
        <v>1.8</v>
      </c>
      <c r="AM6" s="640"/>
      <c r="AN6" s="640"/>
      <c r="AO6" s="664"/>
      <c r="AP6" s="633" t="s">
        <v>235</v>
      </c>
      <c r="AQ6" s="634"/>
      <c r="AR6" s="634"/>
      <c r="AS6" s="634"/>
      <c r="AT6" s="634"/>
      <c r="AU6" s="634"/>
      <c r="AV6" s="634"/>
      <c r="AW6" s="634"/>
      <c r="AX6" s="634"/>
      <c r="AY6" s="634"/>
      <c r="AZ6" s="634"/>
      <c r="BA6" s="634"/>
      <c r="BB6" s="634"/>
      <c r="BC6" s="634"/>
      <c r="BD6" s="634"/>
      <c r="BE6" s="634"/>
      <c r="BF6" s="635"/>
      <c r="BG6" s="636">
        <v>625479</v>
      </c>
      <c r="BH6" s="637"/>
      <c r="BI6" s="637"/>
      <c r="BJ6" s="637"/>
      <c r="BK6" s="637"/>
      <c r="BL6" s="637"/>
      <c r="BM6" s="637"/>
      <c r="BN6" s="638"/>
      <c r="BO6" s="662">
        <v>98.9</v>
      </c>
      <c r="BP6" s="662"/>
      <c r="BQ6" s="662"/>
      <c r="BR6" s="662"/>
      <c r="BS6" s="663" t="s">
        <v>129</v>
      </c>
      <c r="BT6" s="663"/>
      <c r="BU6" s="663"/>
      <c r="BV6" s="663"/>
      <c r="BW6" s="663"/>
      <c r="BX6" s="663"/>
      <c r="BY6" s="663"/>
      <c r="BZ6" s="663"/>
      <c r="CA6" s="663"/>
      <c r="CB6" s="708"/>
      <c r="CD6" s="686" t="s">
        <v>236</v>
      </c>
      <c r="CE6" s="687"/>
      <c r="CF6" s="687"/>
      <c r="CG6" s="687"/>
      <c r="CH6" s="687"/>
      <c r="CI6" s="687"/>
      <c r="CJ6" s="687"/>
      <c r="CK6" s="687"/>
      <c r="CL6" s="687"/>
      <c r="CM6" s="687"/>
      <c r="CN6" s="687"/>
      <c r="CO6" s="687"/>
      <c r="CP6" s="687"/>
      <c r="CQ6" s="688"/>
      <c r="CR6" s="636">
        <v>64051</v>
      </c>
      <c r="CS6" s="637"/>
      <c r="CT6" s="637"/>
      <c r="CU6" s="637"/>
      <c r="CV6" s="637"/>
      <c r="CW6" s="637"/>
      <c r="CX6" s="637"/>
      <c r="CY6" s="638"/>
      <c r="CZ6" s="713">
        <v>1</v>
      </c>
      <c r="DA6" s="698"/>
      <c r="DB6" s="698"/>
      <c r="DC6" s="715"/>
      <c r="DD6" s="642" t="s">
        <v>129</v>
      </c>
      <c r="DE6" s="637"/>
      <c r="DF6" s="637"/>
      <c r="DG6" s="637"/>
      <c r="DH6" s="637"/>
      <c r="DI6" s="637"/>
      <c r="DJ6" s="637"/>
      <c r="DK6" s="637"/>
      <c r="DL6" s="637"/>
      <c r="DM6" s="637"/>
      <c r="DN6" s="637"/>
      <c r="DO6" s="637"/>
      <c r="DP6" s="638"/>
      <c r="DQ6" s="642">
        <v>64050</v>
      </c>
      <c r="DR6" s="637"/>
      <c r="DS6" s="637"/>
      <c r="DT6" s="637"/>
      <c r="DU6" s="637"/>
      <c r="DV6" s="637"/>
      <c r="DW6" s="637"/>
      <c r="DX6" s="637"/>
      <c r="DY6" s="637"/>
      <c r="DZ6" s="637"/>
      <c r="EA6" s="637"/>
      <c r="EB6" s="637"/>
      <c r="EC6" s="672"/>
    </row>
    <row r="7" spans="2:143" ht="11.25" customHeight="1" x14ac:dyDescent="0.15">
      <c r="B7" s="633" t="s">
        <v>237</v>
      </c>
      <c r="C7" s="634"/>
      <c r="D7" s="634"/>
      <c r="E7" s="634"/>
      <c r="F7" s="634"/>
      <c r="G7" s="634"/>
      <c r="H7" s="634"/>
      <c r="I7" s="634"/>
      <c r="J7" s="634"/>
      <c r="K7" s="634"/>
      <c r="L7" s="634"/>
      <c r="M7" s="634"/>
      <c r="N7" s="634"/>
      <c r="O7" s="634"/>
      <c r="P7" s="634"/>
      <c r="Q7" s="635"/>
      <c r="R7" s="636">
        <v>375</v>
      </c>
      <c r="S7" s="637"/>
      <c r="T7" s="637"/>
      <c r="U7" s="637"/>
      <c r="V7" s="637"/>
      <c r="W7" s="637"/>
      <c r="X7" s="637"/>
      <c r="Y7" s="638"/>
      <c r="Z7" s="662">
        <v>0</v>
      </c>
      <c r="AA7" s="662"/>
      <c r="AB7" s="662"/>
      <c r="AC7" s="662"/>
      <c r="AD7" s="663">
        <v>375</v>
      </c>
      <c r="AE7" s="663"/>
      <c r="AF7" s="663"/>
      <c r="AG7" s="663"/>
      <c r="AH7" s="663"/>
      <c r="AI7" s="663"/>
      <c r="AJ7" s="663"/>
      <c r="AK7" s="663"/>
      <c r="AL7" s="639">
        <v>0</v>
      </c>
      <c r="AM7" s="640"/>
      <c r="AN7" s="640"/>
      <c r="AO7" s="664"/>
      <c r="AP7" s="633" t="s">
        <v>238</v>
      </c>
      <c r="AQ7" s="634"/>
      <c r="AR7" s="634"/>
      <c r="AS7" s="634"/>
      <c r="AT7" s="634"/>
      <c r="AU7" s="634"/>
      <c r="AV7" s="634"/>
      <c r="AW7" s="634"/>
      <c r="AX7" s="634"/>
      <c r="AY7" s="634"/>
      <c r="AZ7" s="634"/>
      <c r="BA7" s="634"/>
      <c r="BB7" s="634"/>
      <c r="BC7" s="634"/>
      <c r="BD7" s="634"/>
      <c r="BE7" s="634"/>
      <c r="BF7" s="635"/>
      <c r="BG7" s="636">
        <v>242746</v>
      </c>
      <c r="BH7" s="637"/>
      <c r="BI7" s="637"/>
      <c r="BJ7" s="637"/>
      <c r="BK7" s="637"/>
      <c r="BL7" s="637"/>
      <c r="BM7" s="637"/>
      <c r="BN7" s="638"/>
      <c r="BO7" s="662">
        <v>38.4</v>
      </c>
      <c r="BP7" s="662"/>
      <c r="BQ7" s="662"/>
      <c r="BR7" s="662"/>
      <c r="BS7" s="663" t="s">
        <v>129</v>
      </c>
      <c r="BT7" s="663"/>
      <c r="BU7" s="663"/>
      <c r="BV7" s="663"/>
      <c r="BW7" s="663"/>
      <c r="BX7" s="663"/>
      <c r="BY7" s="663"/>
      <c r="BZ7" s="663"/>
      <c r="CA7" s="663"/>
      <c r="CB7" s="708"/>
      <c r="CD7" s="633" t="s">
        <v>239</v>
      </c>
      <c r="CE7" s="634"/>
      <c r="CF7" s="634"/>
      <c r="CG7" s="634"/>
      <c r="CH7" s="634"/>
      <c r="CI7" s="634"/>
      <c r="CJ7" s="634"/>
      <c r="CK7" s="634"/>
      <c r="CL7" s="634"/>
      <c r="CM7" s="634"/>
      <c r="CN7" s="634"/>
      <c r="CO7" s="634"/>
      <c r="CP7" s="634"/>
      <c r="CQ7" s="635"/>
      <c r="CR7" s="636">
        <v>1001890</v>
      </c>
      <c r="CS7" s="637"/>
      <c r="CT7" s="637"/>
      <c r="CU7" s="637"/>
      <c r="CV7" s="637"/>
      <c r="CW7" s="637"/>
      <c r="CX7" s="637"/>
      <c r="CY7" s="638"/>
      <c r="CZ7" s="662">
        <v>15.9</v>
      </c>
      <c r="DA7" s="662"/>
      <c r="DB7" s="662"/>
      <c r="DC7" s="662"/>
      <c r="DD7" s="642">
        <v>13802</v>
      </c>
      <c r="DE7" s="637"/>
      <c r="DF7" s="637"/>
      <c r="DG7" s="637"/>
      <c r="DH7" s="637"/>
      <c r="DI7" s="637"/>
      <c r="DJ7" s="637"/>
      <c r="DK7" s="637"/>
      <c r="DL7" s="637"/>
      <c r="DM7" s="637"/>
      <c r="DN7" s="637"/>
      <c r="DO7" s="637"/>
      <c r="DP7" s="638"/>
      <c r="DQ7" s="642">
        <v>880005</v>
      </c>
      <c r="DR7" s="637"/>
      <c r="DS7" s="637"/>
      <c r="DT7" s="637"/>
      <c r="DU7" s="637"/>
      <c r="DV7" s="637"/>
      <c r="DW7" s="637"/>
      <c r="DX7" s="637"/>
      <c r="DY7" s="637"/>
      <c r="DZ7" s="637"/>
      <c r="EA7" s="637"/>
      <c r="EB7" s="637"/>
      <c r="EC7" s="672"/>
    </row>
    <row r="8" spans="2:143" ht="11.25" customHeight="1" x14ac:dyDescent="0.15">
      <c r="B8" s="633" t="s">
        <v>240</v>
      </c>
      <c r="C8" s="634"/>
      <c r="D8" s="634"/>
      <c r="E8" s="634"/>
      <c r="F8" s="634"/>
      <c r="G8" s="634"/>
      <c r="H8" s="634"/>
      <c r="I8" s="634"/>
      <c r="J8" s="634"/>
      <c r="K8" s="634"/>
      <c r="L8" s="634"/>
      <c r="M8" s="634"/>
      <c r="N8" s="634"/>
      <c r="O8" s="634"/>
      <c r="P8" s="634"/>
      <c r="Q8" s="635"/>
      <c r="R8" s="636">
        <v>1708</v>
      </c>
      <c r="S8" s="637"/>
      <c r="T8" s="637"/>
      <c r="U8" s="637"/>
      <c r="V8" s="637"/>
      <c r="W8" s="637"/>
      <c r="X8" s="637"/>
      <c r="Y8" s="638"/>
      <c r="Z8" s="662">
        <v>0</v>
      </c>
      <c r="AA8" s="662"/>
      <c r="AB8" s="662"/>
      <c r="AC8" s="662"/>
      <c r="AD8" s="663">
        <v>1708</v>
      </c>
      <c r="AE8" s="663"/>
      <c r="AF8" s="663"/>
      <c r="AG8" s="663"/>
      <c r="AH8" s="663"/>
      <c r="AI8" s="663"/>
      <c r="AJ8" s="663"/>
      <c r="AK8" s="663"/>
      <c r="AL8" s="639">
        <v>0</v>
      </c>
      <c r="AM8" s="640"/>
      <c r="AN8" s="640"/>
      <c r="AO8" s="664"/>
      <c r="AP8" s="633" t="s">
        <v>241</v>
      </c>
      <c r="AQ8" s="634"/>
      <c r="AR8" s="634"/>
      <c r="AS8" s="634"/>
      <c r="AT8" s="634"/>
      <c r="AU8" s="634"/>
      <c r="AV8" s="634"/>
      <c r="AW8" s="634"/>
      <c r="AX8" s="634"/>
      <c r="AY8" s="634"/>
      <c r="AZ8" s="634"/>
      <c r="BA8" s="634"/>
      <c r="BB8" s="634"/>
      <c r="BC8" s="634"/>
      <c r="BD8" s="634"/>
      <c r="BE8" s="634"/>
      <c r="BF8" s="635"/>
      <c r="BG8" s="636">
        <v>14166</v>
      </c>
      <c r="BH8" s="637"/>
      <c r="BI8" s="637"/>
      <c r="BJ8" s="637"/>
      <c r="BK8" s="637"/>
      <c r="BL8" s="637"/>
      <c r="BM8" s="637"/>
      <c r="BN8" s="638"/>
      <c r="BO8" s="662">
        <v>2.2000000000000002</v>
      </c>
      <c r="BP8" s="662"/>
      <c r="BQ8" s="662"/>
      <c r="BR8" s="662"/>
      <c r="BS8" s="663" t="s">
        <v>129</v>
      </c>
      <c r="BT8" s="663"/>
      <c r="BU8" s="663"/>
      <c r="BV8" s="663"/>
      <c r="BW8" s="663"/>
      <c r="BX8" s="663"/>
      <c r="BY8" s="663"/>
      <c r="BZ8" s="663"/>
      <c r="CA8" s="663"/>
      <c r="CB8" s="708"/>
      <c r="CD8" s="633" t="s">
        <v>242</v>
      </c>
      <c r="CE8" s="634"/>
      <c r="CF8" s="634"/>
      <c r="CG8" s="634"/>
      <c r="CH8" s="634"/>
      <c r="CI8" s="634"/>
      <c r="CJ8" s="634"/>
      <c r="CK8" s="634"/>
      <c r="CL8" s="634"/>
      <c r="CM8" s="634"/>
      <c r="CN8" s="634"/>
      <c r="CO8" s="634"/>
      <c r="CP8" s="634"/>
      <c r="CQ8" s="635"/>
      <c r="CR8" s="636">
        <v>1612122</v>
      </c>
      <c r="CS8" s="637"/>
      <c r="CT8" s="637"/>
      <c r="CU8" s="637"/>
      <c r="CV8" s="637"/>
      <c r="CW8" s="637"/>
      <c r="CX8" s="637"/>
      <c r="CY8" s="638"/>
      <c r="CZ8" s="662">
        <v>25.6</v>
      </c>
      <c r="DA8" s="662"/>
      <c r="DB8" s="662"/>
      <c r="DC8" s="662"/>
      <c r="DD8" s="642">
        <v>8459</v>
      </c>
      <c r="DE8" s="637"/>
      <c r="DF8" s="637"/>
      <c r="DG8" s="637"/>
      <c r="DH8" s="637"/>
      <c r="DI8" s="637"/>
      <c r="DJ8" s="637"/>
      <c r="DK8" s="637"/>
      <c r="DL8" s="637"/>
      <c r="DM8" s="637"/>
      <c r="DN8" s="637"/>
      <c r="DO8" s="637"/>
      <c r="DP8" s="638"/>
      <c r="DQ8" s="642">
        <v>774619</v>
      </c>
      <c r="DR8" s="637"/>
      <c r="DS8" s="637"/>
      <c r="DT8" s="637"/>
      <c r="DU8" s="637"/>
      <c r="DV8" s="637"/>
      <c r="DW8" s="637"/>
      <c r="DX8" s="637"/>
      <c r="DY8" s="637"/>
      <c r="DZ8" s="637"/>
      <c r="EA8" s="637"/>
      <c r="EB8" s="637"/>
      <c r="EC8" s="672"/>
    </row>
    <row r="9" spans="2:143" ht="11.25" customHeight="1" x14ac:dyDescent="0.15">
      <c r="B9" s="633" t="s">
        <v>243</v>
      </c>
      <c r="C9" s="634"/>
      <c r="D9" s="634"/>
      <c r="E9" s="634"/>
      <c r="F9" s="634"/>
      <c r="G9" s="634"/>
      <c r="H9" s="634"/>
      <c r="I9" s="634"/>
      <c r="J9" s="634"/>
      <c r="K9" s="634"/>
      <c r="L9" s="634"/>
      <c r="M9" s="634"/>
      <c r="N9" s="634"/>
      <c r="O9" s="634"/>
      <c r="P9" s="634"/>
      <c r="Q9" s="635"/>
      <c r="R9" s="636">
        <v>1592</v>
      </c>
      <c r="S9" s="637"/>
      <c r="T9" s="637"/>
      <c r="U9" s="637"/>
      <c r="V9" s="637"/>
      <c r="W9" s="637"/>
      <c r="X9" s="637"/>
      <c r="Y9" s="638"/>
      <c r="Z9" s="662">
        <v>0</v>
      </c>
      <c r="AA9" s="662"/>
      <c r="AB9" s="662"/>
      <c r="AC9" s="662"/>
      <c r="AD9" s="663">
        <v>1592</v>
      </c>
      <c r="AE9" s="663"/>
      <c r="AF9" s="663"/>
      <c r="AG9" s="663"/>
      <c r="AH9" s="663"/>
      <c r="AI9" s="663"/>
      <c r="AJ9" s="663"/>
      <c r="AK9" s="663"/>
      <c r="AL9" s="639">
        <v>0</v>
      </c>
      <c r="AM9" s="640"/>
      <c r="AN9" s="640"/>
      <c r="AO9" s="664"/>
      <c r="AP9" s="633" t="s">
        <v>244</v>
      </c>
      <c r="AQ9" s="634"/>
      <c r="AR9" s="634"/>
      <c r="AS9" s="634"/>
      <c r="AT9" s="634"/>
      <c r="AU9" s="634"/>
      <c r="AV9" s="634"/>
      <c r="AW9" s="634"/>
      <c r="AX9" s="634"/>
      <c r="AY9" s="634"/>
      <c r="AZ9" s="634"/>
      <c r="BA9" s="634"/>
      <c r="BB9" s="634"/>
      <c r="BC9" s="634"/>
      <c r="BD9" s="634"/>
      <c r="BE9" s="634"/>
      <c r="BF9" s="635"/>
      <c r="BG9" s="636">
        <v>213013</v>
      </c>
      <c r="BH9" s="637"/>
      <c r="BI9" s="637"/>
      <c r="BJ9" s="637"/>
      <c r="BK9" s="637"/>
      <c r="BL9" s="637"/>
      <c r="BM9" s="637"/>
      <c r="BN9" s="638"/>
      <c r="BO9" s="662">
        <v>33.700000000000003</v>
      </c>
      <c r="BP9" s="662"/>
      <c r="BQ9" s="662"/>
      <c r="BR9" s="662"/>
      <c r="BS9" s="663" t="s">
        <v>129</v>
      </c>
      <c r="BT9" s="663"/>
      <c r="BU9" s="663"/>
      <c r="BV9" s="663"/>
      <c r="BW9" s="663"/>
      <c r="BX9" s="663"/>
      <c r="BY9" s="663"/>
      <c r="BZ9" s="663"/>
      <c r="CA9" s="663"/>
      <c r="CB9" s="708"/>
      <c r="CD9" s="633" t="s">
        <v>245</v>
      </c>
      <c r="CE9" s="634"/>
      <c r="CF9" s="634"/>
      <c r="CG9" s="634"/>
      <c r="CH9" s="634"/>
      <c r="CI9" s="634"/>
      <c r="CJ9" s="634"/>
      <c r="CK9" s="634"/>
      <c r="CL9" s="634"/>
      <c r="CM9" s="634"/>
      <c r="CN9" s="634"/>
      <c r="CO9" s="634"/>
      <c r="CP9" s="634"/>
      <c r="CQ9" s="635"/>
      <c r="CR9" s="636">
        <v>1224044</v>
      </c>
      <c r="CS9" s="637"/>
      <c r="CT9" s="637"/>
      <c r="CU9" s="637"/>
      <c r="CV9" s="637"/>
      <c r="CW9" s="637"/>
      <c r="CX9" s="637"/>
      <c r="CY9" s="638"/>
      <c r="CZ9" s="662">
        <v>19.399999999999999</v>
      </c>
      <c r="DA9" s="662"/>
      <c r="DB9" s="662"/>
      <c r="DC9" s="662"/>
      <c r="DD9" s="642">
        <v>488061</v>
      </c>
      <c r="DE9" s="637"/>
      <c r="DF9" s="637"/>
      <c r="DG9" s="637"/>
      <c r="DH9" s="637"/>
      <c r="DI9" s="637"/>
      <c r="DJ9" s="637"/>
      <c r="DK9" s="637"/>
      <c r="DL9" s="637"/>
      <c r="DM9" s="637"/>
      <c r="DN9" s="637"/>
      <c r="DO9" s="637"/>
      <c r="DP9" s="638"/>
      <c r="DQ9" s="642">
        <v>636735</v>
      </c>
      <c r="DR9" s="637"/>
      <c r="DS9" s="637"/>
      <c r="DT9" s="637"/>
      <c r="DU9" s="637"/>
      <c r="DV9" s="637"/>
      <c r="DW9" s="637"/>
      <c r="DX9" s="637"/>
      <c r="DY9" s="637"/>
      <c r="DZ9" s="637"/>
      <c r="EA9" s="637"/>
      <c r="EB9" s="637"/>
      <c r="EC9" s="672"/>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129</v>
      </c>
      <c r="S10" s="637"/>
      <c r="T10" s="637"/>
      <c r="U10" s="637"/>
      <c r="V10" s="637"/>
      <c r="W10" s="637"/>
      <c r="X10" s="637"/>
      <c r="Y10" s="638"/>
      <c r="Z10" s="662" t="s">
        <v>129</v>
      </c>
      <c r="AA10" s="662"/>
      <c r="AB10" s="662"/>
      <c r="AC10" s="662"/>
      <c r="AD10" s="663" t="s">
        <v>129</v>
      </c>
      <c r="AE10" s="663"/>
      <c r="AF10" s="663"/>
      <c r="AG10" s="663"/>
      <c r="AH10" s="663"/>
      <c r="AI10" s="663"/>
      <c r="AJ10" s="663"/>
      <c r="AK10" s="663"/>
      <c r="AL10" s="639" t="s">
        <v>129</v>
      </c>
      <c r="AM10" s="640"/>
      <c r="AN10" s="640"/>
      <c r="AO10" s="664"/>
      <c r="AP10" s="633" t="s">
        <v>247</v>
      </c>
      <c r="AQ10" s="634"/>
      <c r="AR10" s="634"/>
      <c r="AS10" s="634"/>
      <c r="AT10" s="634"/>
      <c r="AU10" s="634"/>
      <c r="AV10" s="634"/>
      <c r="AW10" s="634"/>
      <c r="AX10" s="634"/>
      <c r="AY10" s="634"/>
      <c r="AZ10" s="634"/>
      <c r="BA10" s="634"/>
      <c r="BB10" s="634"/>
      <c r="BC10" s="634"/>
      <c r="BD10" s="634"/>
      <c r="BE10" s="634"/>
      <c r="BF10" s="635"/>
      <c r="BG10" s="636">
        <v>10875</v>
      </c>
      <c r="BH10" s="637"/>
      <c r="BI10" s="637"/>
      <c r="BJ10" s="637"/>
      <c r="BK10" s="637"/>
      <c r="BL10" s="637"/>
      <c r="BM10" s="637"/>
      <c r="BN10" s="638"/>
      <c r="BO10" s="662">
        <v>1.7</v>
      </c>
      <c r="BP10" s="662"/>
      <c r="BQ10" s="662"/>
      <c r="BR10" s="662"/>
      <c r="BS10" s="663" t="s">
        <v>129</v>
      </c>
      <c r="BT10" s="663"/>
      <c r="BU10" s="663"/>
      <c r="BV10" s="663"/>
      <c r="BW10" s="663"/>
      <c r="BX10" s="663"/>
      <c r="BY10" s="663"/>
      <c r="BZ10" s="663"/>
      <c r="CA10" s="663"/>
      <c r="CB10" s="708"/>
      <c r="CD10" s="633" t="s">
        <v>248</v>
      </c>
      <c r="CE10" s="634"/>
      <c r="CF10" s="634"/>
      <c r="CG10" s="634"/>
      <c r="CH10" s="634"/>
      <c r="CI10" s="634"/>
      <c r="CJ10" s="634"/>
      <c r="CK10" s="634"/>
      <c r="CL10" s="634"/>
      <c r="CM10" s="634"/>
      <c r="CN10" s="634"/>
      <c r="CO10" s="634"/>
      <c r="CP10" s="634"/>
      <c r="CQ10" s="635"/>
      <c r="CR10" s="636">
        <v>3271</v>
      </c>
      <c r="CS10" s="637"/>
      <c r="CT10" s="637"/>
      <c r="CU10" s="637"/>
      <c r="CV10" s="637"/>
      <c r="CW10" s="637"/>
      <c r="CX10" s="637"/>
      <c r="CY10" s="638"/>
      <c r="CZ10" s="662">
        <v>0.1</v>
      </c>
      <c r="DA10" s="662"/>
      <c r="DB10" s="662"/>
      <c r="DC10" s="662"/>
      <c r="DD10" s="642" t="s">
        <v>129</v>
      </c>
      <c r="DE10" s="637"/>
      <c r="DF10" s="637"/>
      <c r="DG10" s="637"/>
      <c r="DH10" s="637"/>
      <c r="DI10" s="637"/>
      <c r="DJ10" s="637"/>
      <c r="DK10" s="637"/>
      <c r="DL10" s="637"/>
      <c r="DM10" s="637"/>
      <c r="DN10" s="637"/>
      <c r="DO10" s="637"/>
      <c r="DP10" s="638"/>
      <c r="DQ10" s="642">
        <v>3271</v>
      </c>
      <c r="DR10" s="637"/>
      <c r="DS10" s="637"/>
      <c r="DT10" s="637"/>
      <c r="DU10" s="637"/>
      <c r="DV10" s="637"/>
      <c r="DW10" s="637"/>
      <c r="DX10" s="637"/>
      <c r="DY10" s="637"/>
      <c r="DZ10" s="637"/>
      <c r="EA10" s="637"/>
      <c r="EB10" s="637"/>
      <c r="EC10" s="672"/>
    </row>
    <row r="11" spans="2:143" ht="11.25" customHeight="1" x14ac:dyDescent="0.15">
      <c r="B11" s="633" t="s">
        <v>249</v>
      </c>
      <c r="C11" s="634"/>
      <c r="D11" s="634"/>
      <c r="E11" s="634"/>
      <c r="F11" s="634"/>
      <c r="G11" s="634"/>
      <c r="H11" s="634"/>
      <c r="I11" s="634"/>
      <c r="J11" s="634"/>
      <c r="K11" s="634"/>
      <c r="L11" s="634"/>
      <c r="M11" s="634"/>
      <c r="N11" s="634"/>
      <c r="O11" s="634"/>
      <c r="P11" s="634"/>
      <c r="Q11" s="635"/>
      <c r="R11" s="636">
        <v>205070</v>
      </c>
      <c r="S11" s="637"/>
      <c r="T11" s="637"/>
      <c r="U11" s="637"/>
      <c r="V11" s="637"/>
      <c r="W11" s="637"/>
      <c r="X11" s="637"/>
      <c r="Y11" s="638"/>
      <c r="Z11" s="639">
        <v>3.1</v>
      </c>
      <c r="AA11" s="640"/>
      <c r="AB11" s="640"/>
      <c r="AC11" s="641"/>
      <c r="AD11" s="642">
        <v>205070</v>
      </c>
      <c r="AE11" s="637"/>
      <c r="AF11" s="637"/>
      <c r="AG11" s="637"/>
      <c r="AH11" s="637"/>
      <c r="AI11" s="637"/>
      <c r="AJ11" s="637"/>
      <c r="AK11" s="638"/>
      <c r="AL11" s="639">
        <v>5.4</v>
      </c>
      <c r="AM11" s="640"/>
      <c r="AN11" s="640"/>
      <c r="AO11" s="664"/>
      <c r="AP11" s="633" t="s">
        <v>250</v>
      </c>
      <c r="AQ11" s="634"/>
      <c r="AR11" s="634"/>
      <c r="AS11" s="634"/>
      <c r="AT11" s="634"/>
      <c r="AU11" s="634"/>
      <c r="AV11" s="634"/>
      <c r="AW11" s="634"/>
      <c r="AX11" s="634"/>
      <c r="AY11" s="634"/>
      <c r="AZ11" s="634"/>
      <c r="BA11" s="634"/>
      <c r="BB11" s="634"/>
      <c r="BC11" s="634"/>
      <c r="BD11" s="634"/>
      <c r="BE11" s="634"/>
      <c r="BF11" s="635"/>
      <c r="BG11" s="636">
        <v>4692</v>
      </c>
      <c r="BH11" s="637"/>
      <c r="BI11" s="637"/>
      <c r="BJ11" s="637"/>
      <c r="BK11" s="637"/>
      <c r="BL11" s="637"/>
      <c r="BM11" s="637"/>
      <c r="BN11" s="638"/>
      <c r="BO11" s="662">
        <v>0.7</v>
      </c>
      <c r="BP11" s="662"/>
      <c r="BQ11" s="662"/>
      <c r="BR11" s="662"/>
      <c r="BS11" s="663" t="s">
        <v>129</v>
      </c>
      <c r="BT11" s="663"/>
      <c r="BU11" s="663"/>
      <c r="BV11" s="663"/>
      <c r="BW11" s="663"/>
      <c r="BX11" s="663"/>
      <c r="BY11" s="663"/>
      <c r="BZ11" s="663"/>
      <c r="CA11" s="663"/>
      <c r="CB11" s="708"/>
      <c r="CD11" s="633" t="s">
        <v>251</v>
      </c>
      <c r="CE11" s="634"/>
      <c r="CF11" s="634"/>
      <c r="CG11" s="634"/>
      <c r="CH11" s="634"/>
      <c r="CI11" s="634"/>
      <c r="CJ11" s="634"/>
      <c r="CK11" s="634"/>
      <c r="CL11" s="634"/>
      <c r="CM11" s="634"/>
      <c r="CN11" s="634"/>
      <c r="CO11" s="634"/>
      <c r="CP11" s="634"/>
      <c r="CQ11" s="635"/>
      <c r="CR11" s="636">
        <v>188172</v>
      </c>
      <c r="CS11" s="637"/>
      <c r="CT11" s="637"/>
      <c r="CU11" s="637"/>
      <c r="CV11" s="637"/>
      <c r="CW11" s="637"/>
      <c r="CX11" s="637"/>
      <c r="CY11" s="638"/>
      <c r="CZ11" s="662">
        <v>3</v>
      </c>
      <c r="DA11" s="662"/>
      <c r="DB11" s="662"/>
      <c r="DC11" s="662"/>
      <c r="DD11" s="642">
        <v>12601</v>
      </c>
      <c r="DE11" s="637"/>
      <c r="DF11" s="637"/>
      <c r="DG11" s="637"/>
      <c r="DH11" s="637"/>
      <c r="DI11" s="637"/>
      <c r="DJ11" s="637"/>
      <c r="DK11" s="637"/>
      <c r="DL11" s="637"/>
      <c r="DM11" s="637"/>
      <c r="DN11" s="637"/>
      <c r="DO11" s="637"/>
      <c r="DP11" s="638"/>
      <c r="DQ11" s="642">
        <v>113000</v>
      </c>
      <c r="DR11" s="637"/>
      <c r="DS11" s="637"/>
      <c r="DT11" s="637"/>
      <c r="DU11" s="637"/>
      <c r="DV11" s="637"/>
      <c r="DW11" s="637"/>
      <c r="DX11" s="637"/>
      <c r="DY11" s="637"/>
      <c r="DZ11" s="637"/>
      <c r="EA11" s="637"/>
      <c r="EB11" s="637"/>
      <c r="EC11" s="672"/>
    </row>
    <row r="12" spans="2:143" ht="11.25" customHeight="1" x14ac:dyDescent="0.15">
      <c r="B12" s="633" t="s">
        <v>252</v>
      </c>
      <c r="C12" s="634"/>
      <c r="D12" s="634"/>
      <c r="E12" s="634"/>
      <c r="F12" s="634"/>
      <c r="G12" s="634"/>
      <c r="H12" s="634"/>
      <c r="I12" s="634"/>
      <c r="J12" s="634"/>
      <c r="K12" s="634"/>
      <c r="L12" s="634"/>
      <c r="M12" s="634"/>
      <c r="N12" s="634"/>
      <c r="O12" s="634"/>
      <c r="P12" s="634"/>
      <c r="Q12" s="635"/>
      <c r="R12" s="636">
        <v>7274</v>
      </c>
      <c r="S12" s="637"/>
      <c r="T12" s="637"/>
      <c r="U12" s="637"/>
      <c r="V12" s="637"/>
      <c r="W12" s="637"/>
      <c r="X12" s="637"/>
      <c r="Y12" s="638"/>
      <c r="Z12" s="662">
        <v>0.1</v>
      </c>
      <c r="AA12" s="662"/>
      <c r="AB12" s="662"/>
      <c r="AC12" s="662"/>
      <c r="AD12" s="663">
        <v>7274</v>
      </c>
      <c r="AE12" s="663"/>
      <c r="AF12" s="663"/>
      <c r="AG12" s="663"/>
      <c r="AH12" s="663"/>
      <c r="AI12" s="663"/>
      <c r="AJ12" s="663"/>
      <c r="AK12" s="663"/>
      <c r="AL12" s="639">
        <v>0.2</v>
      </c>
      <c r="AM12" s="640"/>
      <c r="AN12" s="640"/>
      <c r="AO12" s="664"/>
      <c r="AP12" s="633" t="s">
        <v>253</v>
      </c>
      <c r="AQ12" s="634"/>
      <c r="AR12" s="634"/>
      <c r="AS12" s="634"/>
      <c r="AT12" s="634"/>
      <c r="AU12" s="634"/>
      <c r="AV12" s="634"/>
      <c r="AW12" s="634"/>
      <c r="AX12" s="634"/>
      <c r="AY12" s="634"/>
      <c r="AZ12" s="634"/>
      <c r="BA12" s="634"/>
      <c r="BB12" s="634"/>
      <c r="BC12" s="634"/>
      <c r="BD12" s="634"/>
      <c r="BE12" s="634"/>
      <c r="BF12" s="635"/>
      <c r="BG12" s="636">
        <v>301970</v>
      </c>
      <c r="BH12" s="637"/>
      <c r="BI12" s="637"/>
      <c r="BJ12" s="637"/>
      <c r="BK12" s="637"/>
      <c r="BL12" s="637"/>
      <c r="BM12" s="637"/>
      <c r="BN12" s="638"/>
      <c r="BO12" s="662">
        <v>47.7</v>
      </c>
      <c r="BP12" s="662"/>
      <c r="BQ12" s="662"/>
      <c r="BR12" s="662"/>
      <c r="BS12" s="663" t="s">
        <v>129</v>
      </c>
      <c r="BT12" s="663"/>
      <c r="BU12" s="663"/>
      <c r="BV12" s="663"/>
      <c r="BW12" s="663"/>
      <c r="BX12" s="663"/>
      <c r="BY12" s="663"/>
      <c r="BZ12" s="663"/>
      <c r="CA12" s="663"/>
      <c r="CB12" s="708"/>
      <c r="CD12" s="633" t="s">
        <v>254</v>
      </c>
      <c r="CE12" s="634"/>
      <c r="CF12" s="634"/>
      <c r="CG12" s="634"/>
      <c r="CH12" s="634"/>
      <c r="CI12" s="634"/>
      <c r="CJ12" s="634"/>
      <c r="CK12" s="634"/>
      <c r="CL12" s="634"/>
      <c r="CM12" s="634"/>
      <c r="CN12" s="634"/>
      <c r="CO12" s="634"/>
      <c r="CP12" s="634"/>
      <c r="CQ12" s="635"/>
      <c r="CR12" s="636">
        <v>212654</v>
      </c>
      <c r="CS12" s="637"/>
      <c r="CT12" s="637"/>
      <c r="CU12" s="637"/>
      <c r="CV12" s="637"/>
      <c r="CW12" s="637"/>
      <c r="CX12" s="637"/>
      <c r="CY12" s="638"/>
      <c r="CZ12" s="662">
        <v>3.4</v>
      </c>
      <c r="DA12" s="662"/>
      <c r="DB12" s="662"/>
      <c r="DC12" s="662"/>
      <c r="DD12" s="642">
        <v>32969</v>
      </c>
      <c r="DE12" s="637"/>
      <c r="DF12" s="637"/>
      <c r="DG12" s="637"/>
      <c r="DH12" s="637"/>
      <c r="DI12" s="637"/>
      <c r="DJ12" s="637"/>
      <c r="DK12" s="637"/>
      <c r="DL12" s="637"/>
      <c r="DM12" s="637"/>
      <c r="DN12" s="637"/>
      <c r="DO12" s="637"/>
      <c r="DP12" s="638"/>
      <c r="DQ12" s="642">
        <v>183997</v>
      </c>
      <c r="DR12" s="637"/>
      <c r="DS12" s="637"/>
      <c r="DT12" s="637"/>
      <c r="DU12" s="637"/>
      <c r="DV12" s="637"/>
      <c r="DW12" s="637"/>
      <c r="DX12" s="637"/>
      <c r="DY12" s="637"/>
      <c r="DZ12" s="637"/>
      <c r="EA12" s="637"/>
      <c r="EB12" s="637"/>
      <c r="EC12" s="672"/>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129</v>
      </c>
      <c r="S13" s="637"/>
      <c r="T13" s="637"/>
      <c r="U13" s="637"/>
      <c r="V13" s="637"/>
      <c r="W13" s="637"/>
      <c r="X13" s="637"/>
      <c r="Y13" s="638"/>
      <c r="Z13" s="662" t="s">
        <v>129</v>
      </c>
      <c r="AA13" s="662"/>
      <c r="AB13" s="662"/>
      <c r="AC13" s="662"/>
      <c r="AD13" s="663" t="s">
        <v>129</v>
      </c>
      <c r="AE13" s="663"/>
      <c r="AF13" s="663"/>
      <c r="AG13" s="663"/>
      <c r="AH13" s="663"/>
      <c r="AI13" s="663"/>
      <c r="AJ13" s="663"/>
      <c r="AK13" s="663"/>
      <c r="AL13" s="639" t="s">
        <v>129</v>
      </c>
      <c r="AM13" s="640"/>
      <c r="AN13" s="640"/>
      <c r="AO13" s="664"/>
      <c r="AP13" s="633" t="s">
        <v>256</v>
      </c>
      <c r="AQ13" s="634"/>
      <c r="AR13" s="634"/>
      <c r="AS13" s="634"/>
      <c r="AT13" s="634"/>
      <c r="AU13" s="634"/>
      <c r="AV13" s="634"/>
      <c r="AW13" s="634"/>
      <c r="AX13" s="634"/>
      <c r="AY13" s="634"/>
      <c r="AZ13" s="634"/>
      <c r="BA13" s="634"/>
      <c r="BB13" s="634"/>
      <c r="BC13" s="634"/>
      <c r="BD13" s="634"/>
      <c r="BE13" s="634"/>
      <c r="BF13" s="635"/>
      <c r="BG13" s="636">
        <v>289468</v>
      </c>
      <c r="BH13" s="637"/>
      <c r="BI13" s="637"/>
      <c r="BJ13" s="637"/>
      <c r="BK13" s="637"/>
      <c r="BL13" s="637"/>
      <c r="BM13" s="637"/>
      <c r="BN13" s="638"/>
      <c r="BO13" s="662">
        <v>45.8</v>
      </c>
      <c r="BP13" s="662"/>
      <c r="BQ13" s="662"/>
      <c r="BR13" s="662"/>
      <c r="BS13" s="663" t="s">
        <v>129</v>
      </c>
      <c r="BT13" s="663"/>
      <c r="BU13" s="663"/>
      <c r="BV13" s="663"/>
      <c r="BW13" s="663"/>
      <c r="BX13" s="663"/>
      <c r="BY13" s="663"/>
      <c r="BZ13" s="663"/>
      <c r="CA13" s="663"/>
      <c r="CB13" s="708"/>
      <c r="CD13" s="633" t="s">
        <v>257</v>
      </c>
      <c r="CE13" s="634"/>
      <c r="CF13" s="634"/>
      <c r="CG13" s="634"/>
      <c r="CH13" s="634"/>
      <c r="CI13" s="634"/>
      <c r="CJ13" s="634"/>
      <c r="CK13" s="634"/>
      <c r="CL13" s="634"/>
      <c r="CM13" s="634"/>
      <c r="CN13" s="634"/>
      <c r="CO13" s="634"/>
      <c r="CP13" s="634"/>
      <c r="CQ13" s="635"/>
      <c r="CR13" s="636">
        <v>779386</v>
      </c>
      <c r="CS13" s="637"/>
      <c r="CT13" s="637"/>
      <c r="CU13" s="637"/>
      <c r="CV13" s="637"/>
      <c r="CW13" s="637"/>
      <c r="CX13" s="637"/>
      <c r="CY13" s="638"/>
      <c r="CZ13" s="662">
        <v>12.4</v>
      </c>
      <c r="DA13" s="662"/>
      <c r="DB13" s="662"/>
      <c r="DC13" s="662"/>
      <c r="DD13" s="642">
        <v>256570</v>
      </c>
      <c r="DE13" s="637"/>
      <c r="DF13" s="637"/>
      <c r="DG13" s="637"/>
      <c r="DH13" s="637"/>
      <c r="DI13" s="637"/>
      <c r="DJ13" s="637"/>
      <c r="DK13" s="637"/>
      <c r="DL13" s="637"/>
      <c r="DM13" s="637"/>
      <c r="DN13" s="637"/>
      <c r="DO13" s="637"/>
      <c r="DP13" s="638"/>
      <c r="DQ13" s="642">
        <v>522671</v>
      </c>
      <c r="DR13" s="637"/>
      <c r="DS13" s="637"/>
      <c r="DT13" s="637"/>
      <c r="DU13" s="637"/>
      <c r="DV13" s="637"/>
      <c r="DW13" s="637"/>
      <c r="DX13" s="637"/>
      <c r="DY13" s="637"/>
      <c r="DZ13" s="637"/>
      <c r="EA13" s="637"/>
      <c r="EB13" s="637"/>
      <c r="EC13" s="672"/>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129</v>
      </c>
      <c r="S14" s="637"/>
      <c r="T14" s="637"/>
      <c r="U14" s="637"/>
      <c r="V14" s="637"/>
      <c r="W14" s="637"/>
      <c r="X14" s="637"/>
      <c r="Y14" s="638"/>
      <c r="Z14" s="662" t="s">
        <v>129</v>
      </c>
      <c r="AA14" s="662"/>
      <c r="AB14" s="662"/>
      <c r="AC14" s="662"/>
      <c r="AD14" s="663" t="s">
        <v>129</v>
      </c>
      <c r="AE14" s="663"/>
      <c r="AF14" s="663"/>
      <c r="AG14" s="663"/>
      <c r="AH14" s="663"/>
      <c r="AI14" s="663"/>
      <c r="AJ14" s="663"/>
      <c r="AK14" s="663"/>
      <c r="AL14" s="639" t="s">
        <v>129</v>
      </c>
      <c r="AM14" s="640"/>
      <c r="AN14" s="640"/>
      <c r="AO14" s="664"/>
      <c r="AP14" s="633" t="s">
        <v>259</v>
      </c>
      <c r="AQ14" s="634"/>
      <c r="AR14" s="634"/>
      <c r="AS14" s="634"/>
      <c r="AT14" s="634"/>
      <c r="AU14" s="634"/>
      <c r="AV14" s="634"/>
      <c r="AW14" s="634"/>
      <c r="AX14" s="634"/>
      <c r="AY14" s="634"/>
      <c r="AZ14" s="634"/>
      <c r="BA14" s="634"/>
      <c r="BB14" s="634"/>
      <c r="BC14" s="634"/>
      <c r="BD14" s="634"/>
      <c r="BE14" s="634"/>
      <c r="BF14" s="635"/>
      <c r="BG14" s="636">
        <v>34777</v>
      </c>
      <c r="BH14" s="637"/>
      <c r="BI14" s="637"/>
      <c r="BJ14" s="637"/>
      <c r="BK14" s="637"/>
      <c r="BL14" s="637"/>
      <c r="BM14" s="637"/>
      <c r="BN14" s="638"/>
      <c r="BO14" s="662">
        <v>5.5</v>
      </c>
      <c r="BP14" s="662"/>
      <c r="BQ14" s="662"/>
      <c r="BR14" s="662"/>
      <c r="BS14" s="663" t="s">
        <v>129</v>
      </c>
      <c r="BT14" s="663"/>
      <c r="BU14" s="663"/>
      <c r="BV14" s="663"/>
      <c r="BW14" s="663"/>
      <c r="BX14" s="663"/>
      <c r="BY14" s="663"/>
      <c r="BZ14" s="663"/>
      <c r="CA14" s="663"/>
      <c r="CB14" s="708"/>
      <c r="CD14" s="633" t="s">
        <v>260</v>
      </c>
      <c r="CE14" s="634"/>
      <c r="CF14" s="634"/>
      <c r="CG14" s="634"/>
      <c r="CH14" s="634"/>
      <c r="CI14" s="634"/>
      <c r="CJ14" s="634"/>
      <c r="CK14" s="634"/>
      <c r="CL14" s="634"/>
      <c r="CM14" s="634"/>
      <c r="CN14" s="634"/>
      <c r="CO14" s="634"/>
      <c r="CP14" s="634"/>
      <c r="CQ14" s="635"/>
      <c r="CR14" s="636">
        <v>252253</v>
      </c>
      <c r="CS14" s="637"/>
      <c r="CT14" s="637"/>
      <c r="CU14" s="637"/>
      <c r="CV14" s="637"/>
      <c r="CW14" s="637"/>
      <c r="CX14" s="637"/>
      <c r="CY14" s="638"/>
      <c r="CZ14" s="662">
        <v>4</v>
      </c>
      <c r="DA14" s="662"/>
      <c r="DB14" s="662"/>
      <c r="DC14" s="662"/>
      <c r="DD14" s="642">
        <v>30437</v>
      </c>
      <c r="DE14" s="637"/>
      <c r="DF14" s="637"/>
      <c r="DG14" s="637"/>
      <c r="DH14" s="637"/>
      <c r="DI14" s="637"/>
      <c r="DJ14" s="637"/>
      <c r="DK14" s="637"/>
      <c r="DL14" s="637"/>
      <c r="DM14" s="637"/>
      <c r="DN14" s="637"/>
      <c r="DO14" s="637"/>
      <c r="DP14" s="638"/>
      <c r="DQ14" s="642">
        <v>226853</v>
      </c>
      <c r="DR14" s="637"/>
      <c r="DS14" s="637"/>
      <c r="DT14" s="637"/>
      <c r="DU14" s="637"/>
      <c r="DV14" s="637"/>
      <c r="DW14" s="637"/>
      <c r="DX14" s="637"/>
      <c r="DY14" s="637"/>
      <c r="DZ14" s="637"/>
      <c r="EA14" s="637"/>
      <c r="EB14" s="637"/>
      <c r="EC14" s="672"/>
    </row>
    <row r="15" spans="2:143" ht="11.25" customHeight="1" x14ac:dyDescent="0.15">
      <c r="B15" s="633" t="s">
        <v>261</v>
      </c>
      <c r="C15" s="634"/>
      <c r="D15" s="634"/>
      <c r="E15" s="634"/>
      <c r="F15" s="634"/>
      <c r="G15" s="634"/>
      <c r="H15" s="634"/>
      <c r="I15" s="634"/>
      <c r="J15" s="634"/>
      <c r="K15" s="634"/>
      <c r="L15" s="634"/>
      <c r="M15" s="634"/>
      <c r="N15" s="634"/>
      <c r="O15" s="634"/>
      <c r="P15" s="634"/>
      <c r="Q15" s="635"/>
      <c r="R15" s="636" t="s">
        <v>129</v>
      </c>
      <c r="S15" s="637"/>
      <c r="T15" s="637"/>
      <c r="U15" s="637"/>
      <c r="V15" s="637"/>
      <c r="W15" s="637"/>
      <c r="X15" s="637"/>
      <c r="Y15" s="638"/>
      <c r="Z15" s="662" t="s">
        <v>129</v>
      </c>
      <c r="AA15" s="662"/>
      <c r="AB15" s="662"/>
      <c r="AC15" s="662"/>
      <c r="AD15" s="663" t="s">
        <v>129</v>
      </c>
      <c r="AE15" s="663"/>
      <c r="AF15" s="663"/>
      <c r="AG15" s="663"/>
      <c r="AH15" s="663"/>
      <c r="AI15" s="663"/>
      <c r="AJ15" s="663"/>
      <c r="AK15" s="663"/>
      <c r="AL15" s="639" t="s">
        <v>129</v>
      </c>
      <c r="AM15" s="640"/>
      <c r="AN15" s="640"/>
      <c r="AO15" s="664"/>
      <c r="AP15" s="633" t="s">
        <v>262</v>
      </c>
      <c r="AQ15" s="634"/>
      <c r="AR15" s="634"/>
      <c r="AS15" s="634"/>
      <c r="AT15" s="634"/>
      <c r="AU15" s="634"/>
      <c r="AV15" s="634"/>
      <c r="AW15" s="634"/>
      <c r="AX15" s="634"/>
      <c r="AY15" s="634"/>
      <c r="AZ15" s="634"/>
      <c r="BA15" s="634"/>
      <c r="BB15" s="634"/>
      <c r="BC15" s="634"/>
      <c r="BD15" s="634"/>
      <c r="BE15" s="634"/>
      <c r="BF15" s="635"/>
      <c r="BG15" s="636">
        <v>45986</v>
      </c>
      <c r="BH15" s="637"/>
      <c r="BI15" s="637"/>
      <c r="BJ15" s="637"/>
      <c r="BK15" s="637"/>
      <c r="BL15" s="637"/>
      <c r="BM15" s="637"/>
      <c r="BN15" s="638"/>
      <c r="BO15" s="662">
        <v>7.3</v>
      </c>
      <c r="BP15" s="662"/>
      <c r="BQ15" s="662"/>
      <c r="BR15" s="662"/>
      <c r="BS15" s="663" t="s">
        <v>129</v>
      </c>
      <c r="BT15" s="663"/>
      <c r="BU15" s="663"/>
      <c r="BV15" s="663"/>
      <c r="BW15" s="663"/>
      <c r="BX15" s="663"/>
      <c r="BY15" s="663"/>
      <c r="BZ15" s="663"/>
      <c r="CA15" s="663"/>
      <c r="CB15" s="708"/>
      <c r="CD15" s="633" t="s">
        <v>263</v>
      </c>
      <c r="CE15" s="634"/>
      <c r="CF15" s="634"/>
      <c r="CG15" s="634"/>
      <c r="CH15" s="634"/>
      <c r="CI15" s="634"/>
      <c r="CJ15" s="634"/>
      <c r="CK15" s="634"/>
      <c r="CL15" s="634"/>
      <c r="CM15" s="634"/>
      <c r="CN15" s="634"/>
      <c r="CO15" s="634"/>
      <c r="CP15" s="634"/>
      <c r="CQ15" s="635"/>
      <c r="CR15" s="636">
        <v>382298</v>
      </c>
      <c r="CS15" s="637"/>
      <c r="CT15" s="637"/>
      <c r="CU15" s="637"/>
      <c r="CV15" s="637"/>
      <c r="CW15" s="637"/>
      <c r="CX15" s="637"/>
      <c r="CY15" s="638"/>
      <c r="CZ15" s="662">
        <v>6.1</v>
      </c>
      <c r="DA15" s="662"/>
      <c r="DB15" s="662"/>
      <c r="DC15" s="662"/>
      <c r="DD15" s="642">
        <v>76094</v>
      </c>
      <c r="DE15" s="637"/>
      <c r="DF15" s="637"/>
      <c r="DG15" s="637"/>
      <c r="DH15" s="637"/>
      <c r="DI15" s="637"/>
      <c r="DJ15" s="637"/>
      <c r="DK15" s="637"/>
      <c r="DL15" s="637"/>
      <c r="DM15" s="637"/>
      <c r="DN15" s="637"/>
      <c r="DO15" s="637"/>
      <c r="DP15" s="638"/>
      <c r="DQ15" s="642">
        <v>313813</v>
      </c>
      <c r="DR15" s="637"/>
      <c r="DS15" s="637"/>
      <c r="DT15" s="637"/>
      <c r="DU15" s="637"/>
      <c r="DV15" s="637"/>
      <c r="DW15" s="637"/>
      <c r="DX15" s="637"/>
      <c r="DY15" s="637"/>
      <c r="DZ15" s="637"/>
      <c r="EA15" s="637"/>
      <c r="EB15" s="637"/>
      <c r="EC15" s="672"/>
    </row>
    <row r="16" spans="2:143" ht="11.25" customHeight="1" x14ac:dyDescent="0.15">
      <c r="B16" s="633" t="s">
        <v>264</v>
      </c>
      <c r="C16" s="634"/>
      <c r="D16" s="634"/>
      <c r="E16" s="634"/>
      <c r="F16" s="634"/>
      <c r="G16" s="634"/>
      <c r="H16" s="634"/>
      <c r="I16" s="634"/>
      <c r="J16" s="634"/>
      <c r="K16" s="634"/>
      <c r="L16" s="634"/>
      <c r="M16" s="634"/>
      <c r="N16" s="634"/>
      <c r="O16" s="634"/>
      <c r="P16" s="634"/>
      <c r="Q16" s="635"/>
      <c r="R16" s="636">
        <v>4138</v>
      </c>
      <c r="S16" s="637"/>
      <c r="T16" s="637"/>
      <c r="U16" s="637"/>
      <c r="V16" s="637"/>
      <c r="W16" s="637"/>
      <c r="X16" s="637"/>
      <c r="Y16" s="638"/>
      <c r="Z16" s="662">
        <v>0.1</v>
      </c>
      <c r="AA16" s="662"/>
      <c r="AB16" s="662"/>
      <c r="AC16" s="662"/>
      <c r="AD16" s="663">
        <v>4138</v>
      </c>
      <c r="AE16" s="663"/>
      <c r="AF16" s="663"/>
      <c r="AG16" s="663"/>
      <c r="AH16" s="663"/>
      <c r="AI16" s="663"/>
      <c r="AJ16" s="663"/>
      <c r="AK16" s="663"/>
      <c r="AL16" s="639">
        <v>0.1</v>
      </c>
      <c r="AM16" s="640"/>
      <c r="AN16" s="640"/>
      <c r="AO16" s="664"/>
      <c r="AP16" s="633" t="s">
        <v>265</v>
      </c>
      <c r="AQ16" s="634"/>
      <c r="AR16" s="634"/>
      <c r="AS16" s="634"/>
      <c r="AT16" s="634"/>
      <c r="AU16" s="634"/>
      <c r="AV16" s="634"/>
      <c r="AW16" s="634"/>
      <c r="AX16" s="634"/>
      <c r="AY16" s="634"/>
      <c r="AZ16" s="634"/>
      <c r="BA16" s="634"/>
      <c r="BB16" s="634"/>
      <c r="BC16" s="634"/>
      <c r="BD16" s="634"/>
      <c r="BE16" s="634"/>
      <c r="BF16" s="635"/>
      <c r="BG16" s="636" t="s">
        <v>129</v>
      </c>
      <c r="BH16" s="637"/>
      <c r="BI16" s="637"/>
      <c r="BJ16" s="637"/>
      <c r="BK16" s="637"/>
      <c r="BL16" s="637"/>
      <c r="BM16" s="637"/>
      <c r="BN16" s="638"/>
      <c r="BO16" s="662" t="s">
        <v>129</v>
      </c>
      <c r="BP16" s="662"/>
      <c r="BQ16" s="662"/>
      <c r="BR16" s="662"/>
      <c r="BS16" s="663" t="s">
        <v>129</v>
      </c>
      <c r="BT16" s="663"/>
      <c r="BU16" s="663"/>
      <c r="BV16" s="663"/>
      <c r="BW16" s="663"/>
      <c r="BX16" s="663"/>
      <c r="BY16" s="663"/>
      <c r="BZ16" s="663"/>
      <c r="CA16" s="663"/>
      <c r="CB16" s="708"/>
      <c r="CD16" s="633" t="s">
        <v>266</v>
      </c>
      <c r="CE16" s="634"/>
      <c r="CF16" s="634"/>
      <c r="CG16" s="634"/>
      <c r="CH16" s="634"/>
      <c r="CI16" s="634"/>
      <c r="CJ16" s="634"/>
      <c r="CK16" s="634"/>
      <c r="CL16" s="634"/>
      <c r="CM16" s="634"/>
      <c r="CN16" s="634"/>
      <c r="CO16" s="634"/>
      <c r="CP16" s="634"/>
      <c r="CQ16" s="635"/>
      <c r="CR16" s="636">
        <v>1965</v>
      </c>
      <c r="CS16" s="637"/>
      <c r="CT16" s="637"/>
      <c r="CU16" s="637"/>
      <c r="CV16" s="637"/>
      <c r="CW16" s="637"/>
      <c r="CX16" s="637"/>
      <c r="CY16" s="638"/>
      <c r="CZ16" s="662">
        <v>0</v>
      </c>
      <c r="DA16" s="662"/>
      <c r="DB16" s="662"/>
      <c r="DC16" s="662"/>
      <c r="DD16" s="642" t="s">
        <v>129</v>
      </c>
      <c r="DE16" s="637"/>
      <c r="DF16" s="637"/>
      <c r="DG16" s="637"/>
      <c r="DH16" s="637"/>
      <c r="DI16" s="637"/>
      <c r="DJ16" s="637"/>
      <c r="DK16" s="637"/>
      <c r="DL16" s="637"/>
      <c r="DM16" s="637"/>
      <c r="DN16" s="637"/>
      <c r="DO16" s="637"/>
      <c r="DP16" s="638"/>
      <c r="DQ16" s="642">
        <v>1965</v>
      </c>
      <c r="DR16" s="637"/>
      <c r="DS16" s="637"/>
      <c r="DT16" s="637"/>
      <c r="DU16" s="637"/>
      <c r="DV16" s="637"/>
      <c r="DW16" s="637"/>
      <c r="DX16" s="637"/>
      <c r="DY16" s="637"/>
      <c r="DZ16" s="637"/>
      <c r="EA16" s="637"/>
      <c r="EB16" s="637"/>
      <c r="EC16" s="672"/>
    </row>
    <row r="17" spans="2:133" ht="11.25" customHeight="1" x14ac:dyDescent="0.15">
      <c r="B17" s="633" t="s">
        <v>267</v>
      </c>
      <c r="C17" s="634"/>
      <c r="D17" s="634"/>
      <c r="E17" s="634"/>
      <c r="F17" s="634"/>
      <c r="G17" s="634"/>
      <c r="H17" s="634"/>
      <c r="I17" s="634"/>
      <c r="J17" s="634"/>
      <c r="K17" s="634"/>
      <c r="L17" s="634"/>
      <c r="M17" s="634"/>
      <c r="N17" s="634"/>
      <c r="O17" s="634"/>
      <c r="P17" s="634"/>
      <c r="Q17" s="635"/>
      <c r="R17" s="636">
        <v>4892</v>
      </c>
      <c r="S17" s="637"/>
      <c r="T17" s="637"/>
      <c r="U17" s="637"/>
      <c r="V17" s="637"/>
      <c r="W17" s="637"/>
      <c r="X17" s="637"/>
      <c r="Y17" s="638"/>
      <c r="Z17" s="662">
        <v>0.1</v>
      </c>
      <c r="AA17" s="662"/>
      <c r="AB17" s="662"/>
      <c r="AC17" s="662"/>
      <c r="AD17" s="663">
        <v>4892</v>
      </c>
      <c r="AE17" s="663"/>
      <c r="AF17" s="663"/>
      <c r="AG17" s="663"/>
      <c r="AH17" s="663"/>
      <c r="AI17" s="663"/>
      <c r="AJ17" s="663"/>
      <c r="AK17" s="663"/>
      <c r="AL17" s="639">
        <v>0.1</v>
      </c>
      <c r="AM17" s="640"/>
      <c r="AN17" s="640"/>
      <c r="AO17" s="664"/>
      <c r="AP17" s="633" t="s">
        <v>268</v>
      </c>
      <c r="AQ17" s="634"/>
      <c r="AR17" s="634"/>
      <c r="AS17" s="634"/>
      <c r="AT17" s="634"/>
      <c r="AU17" s="634"/>
      <c r="AV17" s="634"/>
      <c r="AW17" s="634"/>
      <c r="AX17" s="634"/>
      <c r="AY17" s="634"/>
      <c r="AZ17" s="634"/>
      <c r="BA17" s="634"/>
      <c r="BB17" s="634"/>
      <c r="BC17" s="634"/>
      <c r="BD17" s="634"/>
      <c r="BE17" s="634"/>
      <c r="BF17" s="635"/>
      <c r="BG17" s="636" t="s">
        <v>129</v>
      </c>
      <c r="BH17" s="637"/>
      <c r="BI17" s="637"/>
      <c r="BJ17" s="637"/>
      <c r="BK17" s="637"/>
      <c r="BL17" s="637"/>
      <c r="BM17" s="637"/>
      <c r="BN17" s="638"/>
      <c r="BO17" s="662" t="s">
        <v>129</v>
      </c>
      <c r="BP17" s="662"/>
      <c r="BQ17" s="662"/>
      <c r="BR17" s="662"/>
      <c r="BS17" s="663" t="s">
        <v>129</v>
      </c>
      <c r="BT17" s="663"/>
      <c r="BU17" s="663"/>
      <c r="BV17" s="663"/>
      <c r="BW17" s="663"/>
      <c r="BX17" s="663"/>
      <c r="BY17" s="663"/>
      <c r="BZ17" s="663"/>
      <c r="CA17" s="663"/>
      <c r="CB17" s="708"/>
      <c r="CD17" s="633" t="s">
        <v>269</v>
      </c>
      <c r="CE17" s="634"/>
      <c r="CF17" s="634"/>
      <c r="CG17" s="634"/>
      <c r="CH17" s="634"/>
      <c r="CI17" s="634"/>
      <c r="CJ17" s="634"/>
      <c r="CK17" s="634"/>
      <c r="CL17" s="634"/>
      <c r="CM17" s="634"/>
      <c r="CN17" s="634"/>
      <c r="CO17" s="634"/>
      <c r="CP17" s="634"/>
      <c r="CQ17" s="635"/>
      <c r="CR17" s="636">
        <v>573360</v>
      </c>
      <c r="CS17" s="637"/>
      <c r="CT17" s="637"/>
      <c r="CU17" s="637"/>
      <c r="CV17" s="637"/>
      <c r="CW17" s="637"/>
      <c r="CX17" s="637"/>
      <c r="CY17" s="638"/>
      <c r="CZ17" s="662">
        <v>9.1</v>
      </c>
      <c r="DA17" s="662"/>
      <c r="DB17" s="662"/>
      <c r="DC17" s="662"/>
      <c r="DD17" s="642" t="s">
        <v>129</v>
      </c>
      <c r="DE17" s="637"/>
      <c r="DF17" s="637"/>
      <c r="DG17" s="637"/>
      <c r="DH17" s="637"/>
      <c r="DI17" s="637"/>
      <c r="DJ17" s="637"/>
      <c r="DK17" s="637"/>
      <c r="DL17" s="637"/>
      <c r="DM17" s="637"/>
      <c r="DN17" s="637"/>
      <c r="DO17" s="637"/>
      <c r="DP17" s="638"/>
      <c r="DQ17" s="642">
        <v>573360</v>
      </c>
      <c r="DR17" s="637"/>
      <c r="DS17" s="637"/>
      <c r="DT17" s="637"/>
      <c r="DU17" s="637"/>
      <c r="DV17" s="637"/>
      <c r="DW17" s="637"/>
      <c r="DX17" s="637"/>
      <c r="DY17" s="637"/>
      <c r="DZ17" s="637"/>
      <c r="EA17" s="637"/>
      <c r="EB17" s="637"/>
      <c r="EC17" s="672"/>
    </row>
    <row r="18" spans="2:133" ht="11.25" customHeight="1" x14ac:dyDescent="0.15">
      <c r="B18" s="633" t="s">
        <v>270</v>
      </c>
      <c r="C18" s="634"/>
      <c r="D18" s="634"/>
      <c r="E18" s="634"/>
      <c r="F18" s="634"/>
      <c r="G18" s="634"/>
      <c r="H18" s="634"/>
      <c r="I18" s="634"/>
      <c r="J18" s="634"/>
      <c r="K18" s="634"/>
      <c r="L18" s="634"/>
      <c r="M18" s="634"/>
      <c r="N18" s="634"/>
      <c r="O18" s="634"/>
      <c r="P18" s="634"/>
      <c r="Q18" s="635"/>
      <c r="R18" s="636">
        <v>23285</v>
      </c>
      <c r="S18" s="637"/>
      <c r="T18" s="637"/>
      <c r="U18" s="637"/>
      <c r="V18" s="637"/>
      <c r="W18" s="637"/>
      <c r="X18" s="637"/>
      <c r="Y18" s="638"/>
      <c r="Z18" s="662">
        <v>0.4</v>
      </c>
      <c r="AA18" s="662"/>
      <c r="AB18" s="662"/>
      <c r="AC18" s="662"/>
      <c r="AD18" s="663">
        <v>23285</v>
      </c>
      <c r="AE18" s="663"/>
      <c r="AF18" s="663"/>
      <c r="AG18" s="663"/>
      <c r="AH18" s="663"/>
      <c r="AI18" s="663"/>
      <c r="AJ18" s="663"/>
      <c r="AK18" s="663"/>
      <c r="AL18" s="639">
        <v>0.60000002384185791</v>
      </c>
      <c r="AM18" s="640"/>
      <c r="AN18" s="640"/>
      <c r="AO18" s="664"/>
      <c r="AP18" s="633" t="s">
        <v>271</v>
      </c>
      <c r="AQ18" s="634"/>
      <c r="AR18" s="634"/>
      <c r="AS18" s="634"/>
      <c r="AT18" s="634"/>
      <c r="AU18" s="634"/>
      <c r="AV18" s="634"/>
      <c r="AW18" s="634"/>
      <c r="AX18" s="634"/>
      <c r="AY18" s="634"/>
      <c r="AZ18" s="634"/>
      <c r="BA18" s="634"/>
      <c r="BB18" s="634"/>
      <c r="BC18" s="634"/>
      <c r="BD18" s="634"/>
      <c r="BE18" s="634"/>
      <c r="BF18" s="635"/>
      <c r="BG18" s="636" t="s">
        <v>129</v>
      </c>
      <c r="BH18" s="637"/>
      <c r="BI18" s="637"/>
      <c r="BJ18" s="637"/>
      <c r="BK18" s="637"/>
      <c r="BL18" s="637"/>
      <c r="BM18" s="637"/>
      <c r="BN18" s="638"/>
      <c r="BO18" s="662" t="s">
        <v>129</v>
      </c>
      <c r="BP18" s="662"/>
      <c r="BQ18" s="662"/>
      <c r="BR18" s="662"/>
      <c r="BS18" s="663" t="s">
        <v>129</v>
      </c>
      <c r="BT18" s="663"/>
      <c r="BU18" s="663"/>
      <c r="BV18" s="663"/>
      <c r="BW18" s="663"/>
      <c r="BX18" s="663"/>
      <c r="BY18" s="663"/>
      <c r="BZ18" s="663"/>
      <c r="CA18" s="663"/>
      <c r="CB18" s="708"/>
      <c r="CD18" s="633" t="s">
        <v>272</v>
      </c>
      <c r="CE18" s="634"/>
      <c r="CF18" s="634"/>
      <c r="CG18" s="634"/>
      <c r="CH18" s="634"/>
      <c r="CI18" s="634"/>
      <c r="CJ18" s="634"/>
      <c r="CK18" s="634"/>
      <c r="CL18" s="634"/>
      <c r="CM18" s="634"/>
      <c r="CN18" s="634"/>
      <c r="CO18" s="634"/>
      <c r="CP18" s="634"/>
      <c r="CQ18" s="635"/>
      <c r="CR18" s="636" t="s">
        <v>129</v>
      </c>
      <c r="CS18" s="637"/>
      <c r="CT18" s="637"/>
      <c r="CU18" s="637"/>
      <c r="CV18" s="637"/>
      <c r="CW18" s="637"/>
      <c r="CX18" s="637"/>
      <c r="CY18" s="638"/>
      <c r="CZ18" s="662" t="s">
        <v>129</v>
      </c>
      <c r="DA18" s="662"/>
      <c r="DB18" s="662"/>
      <c r="DC18" s="662"/>
      <c r="DD18" s="642" t="s">
        <v>129</v>
      </c>
      <c r="DE18" s="637"/>
      <c r="DF18" s="637"/>
      <c r="DG18" s="637"/>
      <c r="DH18" s="637"/>
      <c r="DI18" s="637"/>
      <c r="DJ18" s="637"/>
      <c r="DK18" s="637"/>
      <c r="DL18" s="637"/>
      <c r="DM18" s="637"/>
      <c r="DN18" s="637"/>
      <c r="DO18" s="637"/>
      <c r="DP18" s="638"/>
      <c r="DQ18" s="642" t="s">
        <v>129</v>
      </c>
      <c r="DR18" s="637"/>
      <c r="DS18" s="637"/>
      <c r="DT18" s="637"/>
      <c r="DU18" s="637"/>
      <c r="DV18" s="637"/>
      <c r="DW18" s="637"/>
      <c r="DX18" s="637"/>
      <c r="DY18" s="637"/>
      <c r="DZ18" s="637"/>
      <c r="EA18" s="637"/>
      <c r="EB18" s="637"/>
      <c r="EC18" s="672"/>
    </row>
    <row r="19" spans="2:133" ht="11.25" customHeight="1" x14ac:dyDescent="0.15">
      <c r="B19" s="633" t="s">
        <v>273</v>
      </c>
      <c r="C19" s="634"/>
      <c r="D19" s="634"/>
      <c r="E19" s="634"/>
      <c r="F19" s="634"/>
      <c r="G19" s="634"/>
      <c r="H19" s="634"/>
      <c r="I19" s="634"/>
      <c r="J19" s="634"/>
      <c r="K19" s="634"/>
      <c r="L19" s="634"/>
      <c r="M19" s="634"/>
      <c r="N19" s="634"/>
      <c r="O19" s="634"/>
      <c r="P19" s="634"/>
      <c r="Q19" s="635"/>
      <c r="R19" s="636">
        <v>3240</v>
      </c>
      <c r="S19" s="637"/>
      <c r="T19" s="637"/>
      <c r="U19" s="637"/>
      <c r="V19" s="637"/>
      <c r="W19" s="637"/>
      <c r="X19" s="637"/>
      <c r="Y19" s="638"/>
      <c r="Z19" s="662">
        <v>0</v>
      </c>
      <c r="AA19" s="662"/>
      <c r="AB19" s="662"/>
      <c r="AC19" s="662"/>
      <c r="AD19" s="663">
        <v>3240</v>
      </c>
      <c r="AE19" s="663"/>
      <c r="AF19" s="663"/>
      <c r="AG19" s="663"/>
      <c r="AH19" s="663"/>
      <c r="AI19" s="663"/>
      <c r="AJ19" s="663"/>
      <c r="AK19" s="663"/>
      <c r="AL19" s="639">
        <v>0.1</v>
      </c>
      <c r="AM19" s="640"/>
      <c r="AN19" s="640"/>
      <c r="AO19" s="664"/>
      <c r="AP19" s="633" t="s">
        <v>274</v>
      </c>
      <c r="AQ19" s="634"/>
      <c r="AR19" s="634"/>
      <c r="AS19" s="634"/>
      <c r="AT19" s="634"/>
      <c r="AU19" s="634"/>
      <c r="AV19" s="634"/>
      <c r="AW19" s="634"/>
      <c r="AX19" s="634"/>
      <c r="AY19" s="634"/>
      <c r="AZ19" s="634"/>
      <c r="BA19" s="634"/>
      <c r="BB19" s="634"/>
      <c r="BC19" s="634"/>
      <c r="BD19" s="634"/>
      <c r="BE19" s="634"/>
      <c r="BF19" s="635"/>
      <c r="BG19" s="636">
        <v>6993</v>
      </c>
      <c r="BH19" s="637"/>
      <c r="BI19" s="637"/>
      <c r="BJ19" s="637"/>
      <c r="BK19" s="637"/>
      <c r="BL19" s="637"/>
      <c r="BM19" s="637"/>
      <c r="BN19" s="638"/>
      <c r="BO19" s="662">
        <v>1.1000000000000001</v>
      </c>
      <c r="BP19" s="662"/>
      <c r="BQ19" s="662"/>
      <c r="BR19" s="662"/>
      <c r="BS19" s="663" t="s">
        <v>129</v>
      </c>
      <c r="BT19" s="663"/>
      <c r="BU19" s="663"/>
      <c r="BV19" s="663"/>
      <c r="BW19" s="663"/>
      <c r="BX19" s="663"/>
      <c r="BY19" s="663"/>
      <c r="BZ19" s="663"/>
      <c r="CA19" s="663"/>
      <c r="CB19" s="708"/>
      <c r="CD19" s="633" t="s">
        <v>275</v>
      </c>
      <c r="CE19" s="634"/>
      <c r="CF19" s="634"/>
      <c r="CG19" s="634"/>
      <c r="CH19" s="634"/>
      <c r="CI19" s="634"/>
      <c r="CJ19" s="634"/>
      <c r="CK19" s="634"/>
      <c r="CL19" s="634"/>
      <c r="CM19" s="634"/>
      <c r="CN19" s="634"/>
      <c r="CO19" s="634"/>
      <c r="CP19" s="634"/>
      <c r="CQ19" s="635"/>
      <c r="CR19" s="636" t="s">
        <v>129</v>
      </c>
      <c r="CS19" s="637"/>
      <c r="CT19" s="637"/>
      <c r="CU19" s="637"/>
      <c r="CV19" s="637"/>
      <c r="CW19" s="637"/>
      <c r="CX19" s="637"/>
      <c r="CY19" s="638"/>
      <c r="CZ19" s="662" t="s">
        <v>129</v>
      </c>
      <c r="DA19" s="662"/>
      <c r="DB19" s="662"/>
      <c r="DC19" s="662"/>
      <c r="DD19" s="642" t="s">
        <v>129</v>
      </c>
      <c r="DE19" s="637"/>
      <c r="DF19" s="637"/>
      <c r="DG19" s="637"/>
      <c r="DH19" s="637"/>
      <c r="DI19" s="637"/>
      <c r="DJ19" s="637"/>
      <c r="DK19" s="637"/>
      <c r="DL19" s="637"/>
      <c r="DM19" s="637"/>
      <c r="DN19" s="637"/>
      <c r="DO19" s="637"/>
      <c r="DP19" s="638"/>
      <c r="DQ19" s="642" t="s">
        <v>129</v>
      </c>
      <c r="DR19" s="637"/>
      <c r="DS19" s="637"/>
      <c r="DT19" s="637"/>
      <c r="DU19" s="637"/>
      <c r="DV19" s="637"/>
      <c r="DW19" s="637"/>
      <c r="DX19" s="637"/>
      <c r="DY19" s="637"/>
      <c r="DZ19" s="637"/>
      <c r="EA19" s="637"/>
      <c r="EB19" s="637"/>
      <c r="EC19" s="672"/>
    </row>
    <row r="20" spans="2:133" ht="11.25" customHeight="1" x14ac:dyDescent="0.15">
      <c r="B20" s="633" t="s">
        <v>276</v>
      </c>
      <c r="C20" s="634"/>
      <c r="D20" s="634"/>
      <c r="E20" s="634"/>
      <c r="F20" s="634"/>
      <c r="G20" s="634"/>
      <c r="H20" s="634"/>
      <c r="I20" s="634"/>
      <c r="J20" s="634"/>
      <c r="K20" s="634"/>
      <c r="L20" s="634"/>
      <c r="M20" s="634"/>
      <c r="N20" s="634"/>
      <c r="O20" s="634"/>
      <c r="P20" s="634"/>
      <c r="Q20" s="635"/>
      <c r="R20" s="636">
        <v>1127</v>
      </c>
      <c r="S20" s="637"/>
      <c r="T20" s="637"/>
      <c r="U20" s="637"/>
      <c r="V20" s="637"/>
      <c r="W20" s="637"/>
      <c r="X20" s="637"/>
      <c r="Y20" s="638"/>
      <c r="Z20" s="662">
        <v>0</v>
      </c>
      <c r="AA20" s="662"/>
      <c r="AB20" s="662"/>
      <c r="AC20" s="662"/>
      <c r="AD20" s="663">
        <v>1127</v>
      </c>
      <c r="AE20" s="663"/>
      <c r="AF20" s="663"/>
      <c r="AG20" s="663"/>
      <c r="AH20" s="663"/>
      <c r="AI20" s="663"/>
      <c r="AJ20" s="663"/>
      <c r="AK20" s="663"/>
      <c r="AL20" s="639">
        <v>0</v>
      </c>
      <c r="AM20" s="640"/>
      <c r="AN20" s="640"/>
      <c r="AO20" s="664"/>
      <c r="AP20" s="633" t="s">
        <v>277</v>
      </c>
      <c r="AQ20" s="634"/>
      <c r="AR20" s="634"/>
      <c r="AS20" s="634"/>
      <c r="AT20" s="634"/>
      <c r="AU20" s="634"/>
      <c r="AV20" s="634"/>
      <c r="AW20" s="634"/>
      <c r="AX20" s="634"/>
      <c r="AY20" s="634"/>
      <c r="AZ20" s="634"/>
      <c r="BA20" s="634"/>
      <c r="BB20" s="634"/>
      <c r="BC20" s="634"/>
      <c r="BD20" s="634"/>
      <c r="BE20" s="634"/>
      <c r="BF20" s="635"/>
      <c r="BG20" s="636">
        <v>6993</v>
      </c>
      <c r="BH20" s="637"/>
      <c r="BI20" s="637"/>
      <c r="BJ20" s="637"/>
      <c r="BK20" s="637"/>
      <c r="BL20" s="637"/>
      <c r="BM20" s="637"/>
      <c r="BN20" s="638"/>
      <c r="BO20" s="662">
        <v>1.1000000000000001</v>
      </c>
      <c r="BP20" s="662"/>
      <c r="BQ20" s="662"/>
      <c r="BR20" s="662"/>
      <c r="BS20" s="663" t="s">
        <v>129</v>
      </c>
      <c r="BT20" s="663"/>
      <c r="BU20" s="663"/>
      <c r="BV20" s="663"/>
      <c r="BW20" s="663"/>
      <c r="BX20" s="663"/>
      <c r="BY20" s="663"/>
      <c r="BZ20" s="663"/>
      <c r="CA20" s="663"/>
      <c r="CB20" s="708"/>
      <c r="CD20" s="633" t="s">
        <v>278</v>
      </c>
      <c r="CE20" s="634"/>
      <c r="CF20" s="634"/>
      <c r="CG20" s="634"/>
      <c r="CH20" s="634"/>
      <c r="CI20" s="634"/>
      <c r="CJ20" s="634"/>
      <c r="CK20" s="634"/>
      <c r="CL20" s="634"/>
      <c r="CM20" s="634"/>
      <c r="CN20" s="634"/>
      <c r="CO20" s="634"/>
      <c r="CP20" s="634"/>
      <c r="CQ20" s="635"/>
      <c r="CR20" s="636">
        <v>6295466</v>
      </c>
      <c r="CS20" s="637"/>
      <c r="CT20" s="637"/>
      <c r="CU20" s="637"/>
      <c r="CV20" s="637"/>
      <c r="CW20" s="637"/>
      <c r="CX20" s="637"/>
      <c r="CY20" s="638"/>
      <c r="CZ20" s="662">
        <v>100</v>
      </c>
      <c r="DA20" s="662"/>
      <c r="DB20" s="662"/>
      <c r="DC20" s="662"/>
      <c r="DD20" s="642">
        <v>918993</v>
      </c>
      <c r="DE20" s="637"/>
      <c r="DF20" s="637"/>
      <c r="DG20" s="637"/>
      <c r="DH20" s="637"/>
      <c r="DI20" s="637"/>
      <c r="DJ20" s="637"/>
      <c r="DK20" s="637"/>
      <c r="DL20" s="637"/>
      <c r="DM20" s="637"/>
      <c r="DN20" s="637"/>
      <c r="DO20" s="637"/>
      <c r="DP20" s="638"/>
      <c r="DQ20" s="642">
        <v>4294339</v>
      </c>
      <c r="DR20" s="637"/>
      <c r="DS20" s="637"/>
      <c r="DT20" s="637"/>
      <c r="DU20" s="637"/>
      <c r="DV20" s="637"/>
      <c r="DW20" s="637"/>
      <c r="DX20" s="637"/>
      <c r="DY20" s="637"/>
      <c r="DZ20" s="637"/>
      <c r="EA20" s="637"/>
      <c r="EB20" s="637"/>
      <c r="EC20" s="672"/>
    </row>
    <row r="21" spans="2:133" ht="11.25" customHeight="1" x14ac:dyDescent="0.15">
      <c r="B21" s="633" t="s">
        <v>279</v>
      </c>
      <c r="C21" s="634"/>
      <c r="D21" s="634"/>
      <c r="E21" s="634"/>
      <c r="F21" s="634"/>
      <c r="G21" s="634"/>
      <c r="H21" s="634"/>
      <c r="I21" s="634"/>
      <c r="J21" s="634"/>
      <c r="K21" s="634"/>
      <c r="L21" s="634"/>
      <c r="M21" s="634"/>
      <c r="N21" s="634"/>
      <c r="O21" s="634"/>
      <c r="P21" s="634"/>
      <c r="Q21" s="635"/>
      <c r="R21" s="636">
        <v>834</v>
      </c>
      <c r="S21" s="637"/>
      <c r="T21" s="637"/>
      <c r="U21" s="637"/>
      <c r="V21" s="637"/>
      <c r="W21" s="637"/>
      <c r="X21" s="637"/>
      <c r="Y21" s="638"/>
      <c r="Z21" s="662">
        <v>0</v>
      </c>
      <c r="AA21" s="662"/>
      <c r="AB21" s="662"/>
      <c r="AC21" s="662"/>
      <c r="AD21" s="663">
        <v>834</v>
      </c>
      <c r="AE21" s="663"/>
      <c r="AF21" s="663"/>
      <c r="AG21" s="663"/>
      <c r="AH21" s="663"/>
      <c r="AI21" s="663"/>
      <c r="AJ21" s="663"/>
      <c r="AK21" s="663"/>
      <c r="AL21" s="639">
        <v>0</v>
      </c>
      <c r="AM21" s="640"/>
      <c r="AN21" s="640"/>
      <c r="AO21" s="664"/>
      <c r="AP21" s="633" t="s">
        <v>280</v>
      </c>
      <c r="AQ21" s="709"/>
      <c r="AR21" s="709"/>
      <c r="AS21" s="709"/>
      <c r="AT21" s="709"/>
      <c r="AU21" s="709"/>
      <c r="AV21" s="709"/>
      <c r="AW21" s="709"/>
      <c r="AX21" s="709"/>
      <c r="AY21" s="709"/>
      <c r="AZ21" s="709"/>
      <c r="BA21" s="709"/>
      <c r="BB21" s="709"/>
      <c r="BC21" s="709"/>
      <c r="BD21" s="709"/>
      <c r="BE21" s="709"/>
      <c r="BF21" s="710"/>
      <c r="BG21" s="636">
        <v>6726</v>
      </c>
      <c r="BH21" s="637"/>
      <c r="BI21" s="637"/>
      <c r="BJ21" s="637"/>
      <c r="BK21" s="637"/>
      <c r="BL21" s="637"/>
      <c r="BM21" s="637"/>
      <c r="BN21" s="638"/>
      <c r="BO21" s="662">
        <v>1.1000000000000001</v>
      </c>
      <c r="BP21" s="662"/>
      <c r="BQ21" s="662"/>
      <c r="BR21" s="662"/>
      <c r="BS21" s="663" t="s">
        <v>129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281</v>
      </c>
      <c r="C22" s="694"/>
      <c r="D22" s="694"/>
      <c r="E22" s="694"/>
      <c r="F22" s="694"/>
      <c r="G22" s="694"/>
      <c r="H22" s="694"/>
      <c r="I22" s="694"/>
      <c r="J22" s="694"/>
      <c r="K22" s="694"/>
      <c r="L22" s="694"/>
      <c r="M22" s="694"/>
      <c r="N22" s="694"/>
      <c r="O22" s="694"/>
      <c r="P22" s="694"/>
      <c r="Q22" s="695"/>
      <c r="R22" s="636">
        <v>18084</v>
      </c>
      <c r="S22" s="637"/>
      <c r="T22" s="637"/>
      <c r="U22" s="637"/>
      <c r="V22" s="637"/>
      <c r="W22" s="637"/>
      <c r="X22" s="637"/>
      <c r="Y22" s="638"/>
      <c r="Z22" s="662">
        <v>0.3</v>
      </c>
      <c r="AA22" s="662"/>
      <c r="AB22" s="662"/>
      <c r="AC22" s="662"/>
      <c r="AD22" s="663">
        <v>18084</v>
      </c>
      <c r="AE22" s="663"/>
      <c r="AF22" s="663"/>
      <c r="AG22" s="663"/>
      <c r="AH22" s="663"/>
      <c r="AI22" s="663"/>
      <c r="AJ22" s="663"/>
      <c r="AK22" s="663"/>
      <c r="AL22" s="639">
        <v>0.5</v>
      </c>
      <c r="AM22" s="640"/>
      <c r="AN22" s="640"/>
      <c r="AO22" s="664"/>
      <c r="AP22" s="633" t="s">
        <v>282</v>
      </c>
      <c r="AQ22" s="709"/>
      <c r="AR22" s="709"/>
      <c r="AS22" s="709"/>
      <c r="AT22" s="709"/>
      <c r="AU22" s="709"/>
      <c r="AV22" s="709"/>
      <c r="AW22" s="709"/>
      <c r="AX22" s="709"/>
      <c r="AY22" s="709"/>
      <c r="AZ22" s="709"/>
      <c r="BA22" s="709"/>
      <c r="BB22" s="709"/>
      <c r="BC22" s="709"/>
      <c r="BD22" s="709"/>
      <c r="BE22" s="709"/>
      <c r="BF22" s="710"/>
      <c r="BG22" s="636" t="s">
        <v>129</v>
      </c>
      <c r="BH22" s="637"/>
      <c r="BI22" s="637"/>
      <c r="BJ22" s="637"/>
      <c r="BK22" s="637"/>
      <c r="BL22" s="637"/>
      <c r="BM22" s="637"/>
      <c r="BN22" s="638"/>
      <c r="BO22" s="662" t="s">
        <v>129</v>
      </c>
      <c r="BP22" s="662"/>
      <c r="BQ22" s="662"/>
      <c r="BR22" s="662"/>
      <c r="BS22" s="663" t="s">
        <v>129</v>
      </c>
      <c r="BT22" s="663"/>
      <c r="BU22" s="663"/>
      <c r="BV22" s="663"/>
      <c r="BW22" s="663"/>
      <c r="BX22" s="663"/>
      <c r="BY22" s="663"/>
      <c r="BZ22" s="663"/>
      <c r="CA22" s="663"/>
      <c r="CB22" s="708"/>
      <c r="CD22" s="689" t="s">
        <v>283</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284</v>
      </c>
      <c r="C23" s="634"/>
      <c r="D23" s="634"/>
      <c r="E23" s="634"/>
      <c r="F23" s="634"/>
      <c r="G23" s="634"/>
      <c r="H23" s="634"/>
      <c r="I23" s="634"/>
      <c r="J23" s="634"/>
      <c r="K23" s="634"/>
      <c r="L23" s="634"/>
      <c r="M23" s="634"/>
      <c r="N23" s="634"/>
      <c r="O23" s="634"/>
      <c r="P23" s="634"/>
      <c r="Q23" s="635"/>
      <c r="R23" s="636">
        <v>3297130</v>
      </c>
      <c r="S23" s="637"/>
      <c r="T23" s="637"/>
      <c r="U23" s="637"/>
      <c r="V23" s="637"/>
      <c r="W23" s="637"/>
      <c r="X23" s="637"/>
      <c r="Y23" s="638"/>
      <c r="Z23" s="662">
        <v>49.7</v>
      </c>
      <c r="AA23" s="662"/>
      <c r="AB23" s="662"/>
      <c r="AC23" s="662"/>
      <c r="AD23" s="663">
        <v>2840033</v>
      </c>
      <c r="AE23" s="663"/>
      <c r="AF23" s="663"/>
      <c r="AG23" s="663"/>
      <c r="AH23" s="663"/>
      <c r="AI23" s="663"/>
      <c r="AJ23" s="663"/>
      <c r="AK23" s="663"/>
      <c r="AL23" s="639">
        <v>74.900000000000006</v>
      </c>
      <c r="AM23" s="640"/>
      <c r="AN23" s="640"/>
      <c r="AO23" s="664"/>
      <c r="AP23" s="633" t="s">
        <v>285</v>
      </c>
      <c r="AQ23" s="709"/>
      <c r="AR23" s="709"/>
      <c r="AS23" s="709"/>
      <c r="AT23" s="709"/>
      <c r="AU23" s="709"/>
      <c r="AV23" s="709"/>
      <c r="AW23" s="709"/>
      <c r="AX23" s="709"/>
      <c r="AY23" s="709"/>
      <c r="AZ23" s="709"/>
      <c r="BA23" s="709"/>
      <c r="BB23" s="709"/>
      <c r="BC23" s="709"/>
      <c r="BD23" s="709"/>
      <c r="BE23" s="709"/>
      <c r="BF23" s="710"/>
      <c r="BG23" s="636">
        <v>267</v>
      </c>
      <c r="BH23" s="637"/>
      <c r="BI23" s="637"/>
      <c r="BJ23" s="637"/>
      <c r="BK23" s="637"/>
      <c r="BL23" s="637"/>
      <c r="BM23" s="637"/>
      <c r="BN23" s="638"/>
      <c r="BO23" s="662">
        <v>0</v>
      </c>
      <c r="BP23" s="662"/>
      <c r="BQ23" s="662"/>
      <c r="BR23" s="662"/>
      <c r="BS23" s="663" t="s">
        <v>129</v>
      </c>
      <c r="BT23" s="663"/>
      <c r="BU23" s="663"/>
      <c r="BV23" s="663"/>
      <c r="BW23" s="663"/>
      <c r="BX23" s="663"/>
      <c r="BY23" s="663"/>
      <c r="BZ23" s="663"/>
      <c r="CA23" s="663"/>
      <c r="CB23" s="708"/>
      <c r="CD23" s="689" t="s">
        <v>225</v>
      </c>
      <c r="CE23" s="690"/>
      <c r="CF23" s="690"/>
      <c r="CG23" s="690"/>
      <c r="CH23" s="690"/>
      <c r="CI23" s="690"/>
      <c r="CJ23" s="690"/>
      <c r="CK23" s="690"/>
      <c r="CL23" s="690"/>
      <c r="CM23" s="690"/>
      <c r="CN23" s="690"/>
      <c r="CO23" s="690"/>
      <c r="CP23" s="690"/>
      <c r="CQ23" s="691"/>
      <c r="CR23" s="689" t="s">
        <v>286</v>
      </c>
      <c r="CS23" s="690"/>
      <c r="CT23" s="690"/>
      <c r="CU23" s="690"/>
      <c r="CV23" s="690"/>
      <c r="CW23" s="690"/>
      <c r="CX23" s="690"/>
      <c r="CY23" s="691"/>
      <c r="CZ23" s="689" t="s">
        <v>287</v>
      </c>
      <c r="DA23" s="690"/>
      <c r="DB23" s="690"/>
      <c r="DC23" s="691"/>
      <c r="DD23" s="689" t="s">
        <v>288</v>
      </c>
      <c r="DE23" s="690"/>
      <c r="DF23" s="690"/>
      <c r="DG23" s="690"/>
      <c r="DH23" s="690"/>
      <c r="DI23" s="690"/>
      <c r="DJ23" s="690"/>
      <c r="DK23" s="691"/>
      <c r="DL23" s="721" t="s">
        <v>289</v>
      </c>
      <c r="DM23" s="722"/>
      <c r="DN23" s="722"/>
      <c r="DO23" s="722"/>
      <c r="DP23" s="722"/>
      <c r="DQ23" s="722"/>
      <c r="DR23" s="722"/>
      <c r="DS23" s="722"/>
      <c r="DT23" s="722"/>
      <c r="DU23" s="722"/>
      <c r="DV23" s="723"/>
      <c r="DW23" s="689" t="s">
        <v>290</v>
      </c>
      <c r="DX23" s="690"/>
      <c r="DY23" s="690"/>
      <c r="DZ23" s="690"/>
      <c r="EA23" s="690"/>
      <c r="EB23" s="690"/>
      <c r="EC23" s="691"/>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2840033</v>
      </c>
      <c r="S24" s="637"/>
      <c r="T24" s="637"/>
      <c r="U24" s="637"/>
      <c r="V24" s="637"/>
      <c r="W24" s="637"/>
      <c r="X24" s="637"/>
      <c r="Y24" s="638"/>
      <c r="Z24" s="662">
        <v>42.8</v>
      </c>
      <c r="AA24" s="662"/>
      <c r="AB24" s="662"/>
      <c r="AC24" s="662"/>
      <c r="AD24" s="663">
        <v>2840033</v>
      </c>
      <c r="AE24" s="663"/>
      <c r="AF24" s="663"/>
      <c r="AG24" s="663"/>
      <c r="AH24" s="663"/>
      <c r="AI24" s="663"/>
      <c r="AJ24" s="663"/>
      <c r="AK24" s="663"/>
      <c r="AL24" s="639">
        <v>74.900000000000006</v>
      </c>
      <c r="AM24" s="640"/>
      <c r="AN24" s="640"/>
      <c r="AO24" s="664"/>
      <c r="AP24" s="633" t="s">
        <v>292</v>
      </c>
      <c r="AQ24" s="709"/>
      <c r="AR24" s="709"/>
      <c r="AS24" s="709"/>
      <c r="AT24" s="709"/>
      <c r="AU24" s="709"/>
      <c r="AV24" s="709"/>
      <c r="AW24" s="709"/>
      <c r="AX24" s="709"/>
      <c r="AY24" s="709"/>
      <c r="AZ24" s="709"/>
      <c r="BA24" s="709"/>
      <c r="BB24" s="709"/>
      <c r="BC24" s="709"/>
      <c r="BD24" s="709"/>
      <c r="BE24" s="709"/>
      <c r="BF24" s="710"/>
      <c r="BG24" s="636" t="s">
        <v>129</v>
      </c>
      <c r="BH24" s="637"/>
      <c r="BI24" s="637"/>
      <c r="BJ24" s="637"/>
      <c r="BK24" s="637"/>
      <c r="BL24" s="637"/>
      <c r="BM24" s="637"/>
      <c r="BN24" s="638"/>
      <c r="BO24" s="662" t="s">
        <v>129</v>
      </c>
      <c r="BP24" s="662"/>
      <c r="BQ24" s="662"/>
      <c r="BR24" s="662"/>
      <c r="BS24" s="663" t="s">
        <v>129</v>
      </c>
      <c r="BT24" s="663"/>
      <c r="BU24" s="663"/>
      <c r="BV24" s="663"/>
      <c r="BW24" s="663"/>
      <c r="BX24" s="663"/>
      <c r="BY24" s="663"/>
      <c r="BZ24" s="663"/>
      <c r="CA24" s="663"/>
      <c r="CB24" s="708"/>
      <c r="CD24" s="686" t="s">
        <v>293</v>
      </c>
      <c r="CE24" s="687"/>
      <c r="CF24" s="687"/>
      <c r="CG24" s="687"/>
      <c r="CH24" s="687"/>
      <c r="CI24" s="687"/>
      <c r="CJ24" s="687"/>
      <c r="CK24" s="687"/>
      <c r="CL24" s="687"/>
      <c r="CM24" s="687"/>
      <c r="CN24" s="687"/>
      <c r="CO24" s="687"/>
      <c r="CP24" s="687"/>
      <c r="CQ24" s="688"/>
      <c r="CR24" s="683">
        <v>2192125</v>
      </c>
      <c r="CS24" s="684"/>
      <c r="CT24" s="684"/>
      <c r="CU24" s="684"/>
      <c r="CV24" s="684"/>
      <c r="CW24" s="684"/>
      <c r="CX24" s="684"/>
      <c r="CY24" s="712"/>
      <c r="CZ24" s="713">
        <v>34.799999999999997</v>
      </c>
      <c r="DA24" s="698"/>
      <c r="DB24" s="698"/>
      <c r="DC24" s="715"/>
      <c r="DD24" s="711">
        <v>1466397</v>
      </c>
      <c r="DE24" s="684"/>
      <c r="DF24" s="684"/>
      <c r="DG24" s="684"/>
      <c r="DH24" s="684"/>
      <c r="DI24" s="684"/>
      <c r="DJ24" s="684"/>
      <c r="DK24" s="712"/>
      <c r="DL24" s="711">
        <v>1460479</v>
      </c>
      <c r="DM24" s="684"/>
      <c r="DN24" s="684"/>
      <c r="DO24" s="684"/>
      <c r="DP24" s="684"/>
      <c r="DQ24" s="684"/>
      <c r="DR24" s="684"/>
      <c r="DS24" s="684"/>
      <c r="DT24" s="684"/>
      <c r="DU24" s="684"/>
      <c r="DV24" s="712"/>
      <c r="DW24" s="713">
        <v>37.200000000000003</v>
      </c>
      <c r="DX24" s="698"/>
      <c r="DY24" s="698"/>
      <c r="DZ24" s="698"/>
      <c r="EA24" s="698"/>
      <c r="EB24" s="698"/>
      <c r="EC24" s="714"/>
    </row>
    <row r="25" spans="2:133" ht="11.25" customHeight="1" x14ac:dyDescent="0.15">
      <c r="B25" s="633" t="s">
        <v>294</v>
      </c>
      <c r="C25" s="634"/>
      <c r="D25" s="634"/>
      <c r="E25" s="634"/>
      <c r="F25" s="634"/>
      <c r="G25" s="634"/>
      <c r="H25" s="634"/>
      <c r="I25" s="634"/>
      <c r="J25" s="634"/>
      <c r="K25" s="634"/>
      <c r="L25" s="634"/>
      <c r="M25" s="634"/>
      <c r="N25" s="634"/>
      <c r="O25" s="634"/>
      <c r="P25" s="634"/>
      <c r="Q25" s="635"/>
      <c r="R25" s="636">
        <v>457079</v>
      </c>
      <c r="S25" s="637"/>
      <c r="T25" s="637"/>
      <c r="U25" s="637"/>
      <c r="V25" s="637"/>
      <c r="W25" s="637"/>
      <c r="X25" s="637"/>
      <c r="Y25" s="638"/>
      <c r="Z25" s="662">
        <v>6.9</v>
      </c>
      <c r="AA25" s="662"/>
      <c r="AB25" s="662"/>
      <c r="AC25" s="662"/>
      <c r="AD25" s="663" t="s">
        <v>129</v>
      </c>
      <c r="AE25" s="663"/>
      <c r="AF25" s="663"/>
      <c r="AG25" s="663"/>
      <c r="AH25" s="663"/>
      <c r="AI25" s="663"/>
      <c r="AJ25" s="663"/>
      <c r="AK25" s="663"/>
      <c r="AL25" s="639" t="s">
        <v>129</v>
      </c>
      <c r="AM25" s="640"/>
      <c r="AN25" s="640"/>
      <c r="AO25" s="664"/>
      <c r="AP25" s="633" t="s">
        <v>295</v>
      </c>
      <c r="AQ25" s="709"/>
      <c r="AR25" s="709"/>
      <c r="AS25" s="709"/>
      <c r="AT25" s="709"/>
      <c r="AU25" s="709"/>
      <c r="AV25" s="709"/>
      <c r="AW25" s="709"/>
      <c r="AX25" s="709"/>
      <c r="AY25" s="709"/>
      <c r="AZ25" s="709"/>
      <c r="BA25" s="709"/>
      <c r="BB25" s="709"/>
      <c r="BC25" s="709"/>
      <c r="BD25" s="709"/>
      <c r="BE25" s="709"/>
      <c r="BF25" s="710"/>
      <c r="BG25" s="636" t="s">
        <v>129</v>
      </c>
      <c r="BH25" s="637"/>
      <c r="BI25" s="637"/>
      <c r="BJ25" s="637"/>
      <c r="BK25" s="637"/>
      <c r="BL25" s="637"/>
      <c r="BM25" s="637"/>
      <c r="BN25" s="638"/>
      <c r="BO25" s="662" t="s">
        <v>129</v>
      </c>
      <c r="BP25" s="662"/>
      <c r="BQ25" s="662"/>
      <c r="BR25" s="662"/>
      <c r="BS25" s="663" t="s">
        <v>129</v>
      </c>
      <c r="BT25" s="663"/>
      <c r="BU25" s="663"/>
      <c r="BV25" s="663"/>
      <c r="BW25" s="663"/>
      <c r="BX25" s="663"/>
      <c r="BY25" s="663"/>
      <c r="BZ25" s="663"/>
      <c r="CA25" s="663"/>
      <c r="CB25" s="708"/>
      <c r="CD25" s="633" t="s">
        <v>296</v>
      </c>
      <c r="CE25" s="634"/>
      <c r="CF25" s="634"/>
      <c r="CG25" s="634"/>
      <c r="CH25" s="634"/>
      <c r="CI25" s="634"/>
      <c r="CJ25" s="634"/>
      <c r="CK25" s="634"/>
      <c r="CL25" s="634"/>
      <c r="CM25" s="634"/>
      <c r="CN25" s="634"/>
      <c r="CO25" s="634"/>
      <c r="CP25" s="634"/>
      <c r="CQ25" s="635"/>
      <c r="CR25" s="636">
        <v>717887</v>
      </c>
      <c r="CS25" s="646"/>
      <c r="CT25" s="646"/>
      <c r="CU25" s="646"/>
      <c r="CV25" s="646"/>
      <c r="CW25" s="646"/>
      <c r="CX25" s="646"/>
      <c r="CY25" s="647"/>
      <c r="CZ25" s="639">
        <v>11.4</v>
      </c>
      <c r="DA25" s="648"/>
      <c r="DB25" s="648"/>
      <c r="DC25" s="649"/>
      <c r="DD25" s="642">
        <v>697401</v>
      </c>
      <c r="DE25" s="646"/>
      <c r="DF25" s="646"/>
      <c r="DG25" s="646"/>
      <c r="DH25" s="646"/>
      <c r="DI25" s="646"/>
      <c r="DJ25" s="646"/>
      <c r="DK25" s="647"/>
      <c r="DL25" s="642">
        <v>696963</v>
      </c>
      <c r="DM25" s="646"/>
      <c r="DN25" s="646"/>
      <c r="DO25" s="646"/>
      <c r="DP25" s="646"/>
      <c r="DQ25" s="646"/>
      <c r="DR25" s="646"/>
      <c r="DS25" s="646"/>
      <c r="DT25" s="646"/>
      <c r="DU25" s="646"/>
      <c r="DV25" s="647"/>
      <c r="DW25" s="639">
        <v>17.7</v>
      </c>
      <c r="DX25" s="648"/>
      <c r="DY25" s="648"/>
      <c r="DZ25" s="648"/>
      <c r="EA25" s="648"/>
      <c r="EB25" s="648"/>
      <c r="EC25" s="667"/>
    </row>
    <row r="26" spans="2:133" ht="11.25" customHeight="1" x14ac:dyDescent="0.15">
      <c r="B26" s="633" t="s">
        <v>297</v>
      </c>
      <c r="C26" s="634"/>
      <c r="D26" s="634"/>
      <c r="E26" s="634"/>
      <c r="F26" s="634"/>
      <c r="G26" s="634"/>
      <c r="H26" s="634"/>
      <c r="I26" s="634"/>
      <c r="J26" s="634"/>
      <c r="K26" s="634"/>
      <c r="L26" s="634"/>
      <c r="M26" s="634"/>
      <c r="N26" s="634"/>
      <c r="O26" s="634"/>
      <c r="P26" s="634"/>
      <c r="Q26" s="635"/>
      <c r="R26" s="636">
        <v>18</v>
      </c>
      <c r="S26" s="637"/>
      <c r="T26" s="637"/>
      <c r="U26" s="637"/>
      <c r="V26" s="637"/>
      <c r="W26" s="637"/>
      <c r="X26" s="637"/>
      <c r="Y26" s="638"/>
      <c r="Z26" s="662">
        <v>0</v>
      </c>
      <c r="AA26" s="662"/>
      <c r="AB26" s="662"/>
      <c r="AC26" s="662"/>
      <c r="AD26" s="663" t="s">
        <v>129</v>
      </c>
      <c r="AE26" s="663"/>
      <c r="AF26" s="663"/>
      <c r="AG26" s="663"/>
      <c r="AH26" s="663"/>
      <c r="AI26" s="663"/>
      <c r="AJ26" s="663"/>
      <c r="AK26" s="663"/>
      <c r="AL26" s="639" t="s">
        <v>129</v>
      </c>
      <c r="AM26" s="640"/>
      <c r="AN26" s="640"/>
      <c r="AO26" s="664"/>
      <c r="AP26" s="633" t="s">
        <v>298</v>
      </c>
      <c r="AQ26" s="709"/>
      <c r="AR26" s="709"/>
      <c r="AS26" s="709"/>
      <c r="AT26" s="709"/>
      <c r="AU26" s="709"/>
      <c r="AV26" s="709"/>
      <c r="AW26" s="709"/>
      <c r="AX26" s="709"/>
      <c r="AY26" s="709"/>
      <c r="AZ26" s="709"/>
      <c r="BA26" s="709"/>
      <c r="BB26" s="709"/>
      <c r="BC26" s="709"/>
      <c r="BD26" s="709"/>
      <c r="BE26" s="709"/>
      <c r="BF26" s="710"/>
      <c r="BG26" s="636" t="s">
        <v>129</v>
      </c>
      <c r="BH26" s="637"/>
      <c r="BI26" s="637"/>
      <c r="BJ26" s="637"/>
      <c r="BK26" s="637"/>
      <c r="BL26" s="637"/>
      <c r="BM26" s="637"/>
      <c r="BN26" s="638"/>
      <c r="BO26" s="662" t="s">
        <v>129</v>
      </c>
      <c r="BP26" s="662"/>
      <c r="BQ26" s="662"/>
      <c r="BR26" s="662"/>
      <c r="BS26" s="663" t="s">
        <v>129</v>
      </c>
      <c r="BT26" s="663"/>
      <c r="BU26" s="663"/>
      <c r="BV26" s="663"/>
      <c r="BW26" s="663"/>
      <c r="BX26" s="663"/>
      <c r="BY26" s="663"/>
      <c r="BZ26" s="663"/>
      <c r="CA26" s="663"/>
      <c r="CB26" s="708"/>
      <c r="CD26" s="633" t="s">
        <v>299</v>
      </c>
      <c r="CE26" s="634"/>
      <c r="CF26" s="634"/>
      <c r="CG26" s="634"/>
      <c r="CH26" s="634"/>
      <c r="CI26" s="634"/>
      <c r="CJ26" s="634"/>
      <c r="CK26" s="634"/>
      <c r="CL26" s="634"/>
      <c r="CM26" s="634"/>
      <c r="CN26" s="634"/>
      <c r="CO26" s="634"/>
      <c r="CP26" s="634"/>
      <c r="CQ26" s="635"/>
      <c r="CR26" s="636">
        <v>443475</v>
      </c>
      <c r="CS26" s="637"/>
      <c r="CT26" s="637"/>
      <c r="CU26" s="637"/>
      <c r="CV26" s="637"/>
      <c r="CW26" s="637"/>
      <c r="CX26" s="637"/>
      <c r="CY26" s="638"/>
      <c r="CZ26" s="639">
        <v>7</v>
      </c>
      <c r="DA26" s="648"/>
      <c r="DB26" s="648"/>
      <c r="DC26" s="649"/>
      <c r="DD26" s="642">
        <v>427249</v>
      </c>
      <c r="DE26" s="637"/>
      <c r="DF26" s="637"/>
      <c r="DG26" s="637"/>
      <c r="DH26" s="637"/>
      <c r="DI26" s="637"/>
      <c r="DJ26" s="637"/>
      <c r="DK26" s="638"/>
      <c r="DL26" s="642" t="s">
        <v>129</v>
      </c>
      <c r="DM26" s="637"/>
      <c r="DN26" s="637"/>
      <c r="DO26" s="637"/>
      <c r="DP26" s="637"/>
      <c r="DQ26" s="637"/>
      <c r="DR26" s="637"/>
      <c r="DS26" s="637"/>
      <c r="DT26" s="637"/>
      <c r="DU26" s="637"/>
      <c r="DV26" s="638"/>
      <c r="DW26" s="639" t="s">
        <v>129</v>
      </c>
      <c r="DX26" s="648"/>
      <c r="DY26" s="648"/>
      <c r="DZ26" s="648"/>
      <c r="EA26" s="648"/>
      <c r="EB26" s="648"/>
      <c r="EC26" s="667"/>
    </row>
    <row r="27" spans="2:133" ht="11.25" customHeight="1" x14ac:dyDescent="0.15">
      <c r="B27" s="633" t="s">
        <v>300</v>
      </c>
      <c r="C27" s="634"/>
      <c r="D27" s="634"/>
      <c r="E27" s="634"/>
      <c r="F27" s="634"/>
      <c r="G27" s="634"/>
      <c r="H27" s="634"/>
      <c r="I27" s="634"/>
      <c r="J27" s="634"/>
      <c r="K27" s="634"/>
      <c r="L27" s="634"/>
      <c r="M27" s="634"/>
      <c r="N27" s="634"/>
      <c r="O27" s="634"/>
      <c r="P27" s="634"/>
      <c r="Q27" s="635"/>
      <c r="R27" s="636">
        <v>4247618</v>
      </c>
      <c r="S27" s="637"/>
      <c r="T27" s="637"/>
      <c r="U27" s="637"/>
      <c r="V27" s="637"/>
      <c r="W27" s="637"/>
      <c r="X27" s="637"/>
      <c r="Y27" s="638"/>
      <c r="Z27" s="662">
        <v>64</v>
      </c>
      <c r="AA27" s="662"/>
      <c r="AB27" s="662"/>
      <c r="AC27" s="662"/>
      <c r="AD27" s="663">
        <v>3790254</v>
      </c>
      <c r="AE27" s="663"/>
      <c r="AF27" s="663"/>
      <c r="AG27" s="663"/>
      <c r="AH27" s="663"/>
      <c r="AI27" s="663"/>
      <c r="AJ27" s="663"/>
      <c r="AK27" s="663"/>
      <c r="AL27" s="639">
        <v>99.900001525878906</v>
      </c>
      <c r="AM27" s="640"/>
      <c r="AN27" s="640"/>
      <c r="AO27" s="664"/>
      <c r="AP27" s="633" t="s">
        <v>301</v>
      </c>
      <c r="AQ27" s="634"/>
      <c r="AR27" s="634"/>
      <c r="AS27" s="634"/>
      <c r="AT27" s="634"/>
      <c r="AU27" s="634"/>
      <c r="AV27" s="634"/>
      <c r="AW27" s="634"/>
      <c r="AX27" s="634"/>
      <c r="AY27" s="634"/>
      <c r="AZ27" s="634"/>
      <c r="BA27" s="634"/>
      <c r="BB27" s="634"/>
      <c r="BC27" s="634"/>
      <c r="BD27" s="634"/>
      <c r="BE27" s="634"/>
      <c r="BF27" s="635"/>
      <c r="BG27" s="636">
        <v>632472</v>
      </c>
      <c r="BH27" s="637"/>
      <c r="BI27" s="637"/>
      <c r="BJ27" s="637"/>
      <c r="BK27" s="637"/>
      <c r="BL27" s="637"/>
      <c r="BM27" s="637"/>
      <c r="BN27" s="638"/>
      <c r="BO27" s="662">
        <v>100</v>
      </c>
      <c r="BP27" s="662"/>
      <c r="BQ27" s="662"/>
      <c r="BR27" s="662"/>
      <c r="BS27" s="663" t="s">
        <v>129</v>
      </c>
      <c r="BT27" s="663"/>
      <c r="BU27" s="663"/>
      <c r="BV27" s="663"/>
      <c r="BW27" s="663"/>
      <c r="BX27" s="663"/>
      <c r="BY27" s="663"/>
      <c r="BZ27" s="663"/>
      <c r="CA27" s="663"/>
      <c r="CB27" s="708"/>
      <c r="CD27" s="633" t="s">
        <v>302</v>
      </c>
      <c r="CE27" s="634"/>
      <c r="CF27" s="634"/>
      <c r="CG27" s="634"/>
      <c r="CH27" s="634"/>
      <c r="CI27" s="634"/>
      <c r="CJ27" s="634"/>
      <c r="CK27" s="634"/>
      <c r="CL27" s="634"/>
      <c r="CM27" s="634"/>
      <c r="CN27" s="634"/>
      <c r="CO27" s="634"/>
      <c r="CP27" s="634"/>
      <c r="CQ27" s="635"/>
      <c r="CR27" s="636">
        <v>900878</v>
      </c>
      <c r="CS27" s="646"/>
      <c r="CT27" s="646"/>
      <c r="CU27" s="646"/>
      <c r="CV27" s="646"/>
      <c r="CW27" s="646"/>
      <c r="CX27" s="646"/>
      <c r="CY27" s="647"/>
      <c r="CZ27" s="639">
        <v>14.3</v>
      </c>
      <c r="DA27" s="648"/>
      <c r="DB27" s="648"/>
      <c r="DC27" s="649"/>
      <c r="DD27" s="642">
        <v>195636</v>
      </c>
      <c r="DE27" s="646"/>
      <c r="DF27" s="646"/>
      <c r="DG27" s="646"/>
      <c r="DH27" s="646"/>
      <c r="DI27" s="646"/>
      <c r="DJ27" s="646"/>
      <c r="DK27" s="647"/>
      <c r="DL27" s="642">
        <v>190156</v>
      </c>
      <c r="DM27" s="646"/>
      <c r="DN27" s="646"/>
      <c r="DO27" s="646"/>
      <c r="DP27" s="646"/>
      <c r="DQ27" s="646"/>
      <c r="DR27" s="646"/>
      <c r="DS27" s="646"/>
      <c r="DT27" s="646"/>
      <c r="DU27" s="646"/>
      <c r="DV27" s="647"/>
      <c r="DW27" s="639">
        <v>4.8</v>
      </c>
      <c r="DX27" s="648"/>
      <c r="DY27" s="648"/>
      <c r="DZ27" s="648"/>
      <c r="EA27" s="648"/>
      <c r="EB27" s="648"/>
      <c r="EC27" s="667"/>
    </row>
    <row r="28" spans="2:133" ht="11.25" customHeight="1" x14ac:dyDescent="0.15">
      <c r="B28" s="633" t="s">
        <v>303</v>
      </c>
      <c r="C28" s="634"/>
      <c r="D28" s="634"/>
      <c r="E28" s="634"/>
      <c r="F28" s="634"/>
      <c r="G28" s="634"/>
      <c r="H28" s="634"/>
      <c r="I28" s="634"/>
      <c r="J28" s="634"/>
      <c r="K28" s="634"/>
      <c r="L28" s="634"/>
      <c r="M28" s="634"/>
      <c r="N28" s="634"/>
      <c r="O28" s="634"/>
      <c r="P28" s="634"/>
      <c r="Q28" s="635"/>
      <c r="R28" s="636">
        <v>865</v>
      </c>
      <c r="S28" s="637"/>
      <c r="T28" s="637"/>
      <c r="U28" s="637"/>
      <c r="V28" s="637"/>
      <c r="W28" s="637"/>
      <c r="X28" s="637"/>
      <c r="Y28" s="638"/>
      <c r="Z28" s="662">
        <v>0</v>
      </c>
      <c r="AA28" s="662"/>
      <c r="AB28" s="662"/>
      <c r="AC28" s="662"/>
      <c r="AD28" s="663">
        <v>865</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304</v>
      </c>
      <c r="CE28" s="634"/>
      <c r="CF28" s="634"/>
      <c r="CG28" s="634"/>
      <c r="CH28" s="634"/>
      <c r="CI28" s="634"/>
      <c r="CJ28" s="634"/>
      <c r="CK28" s="634"/>
      <c r="CL28" s="634"/>
      <c r="CM28" s="634"/>
      <c r="CN28" s="634"/>
      <c r="CO28" s="634"/>
      <c r="CP28" s="634"/>
      <c r="CQ28" s="635"/>
      <c r="CR28" s="636">
        <v>573360</v>
      </c>
      <c r="CS28" s="637"/>
      <c r="CT28" s="637"/>
      <c r="CU28" s="637"/>
      <c r="CV28" s="637"/>
      <c r="CW28" s="637"/>
      <c r="CX28" s="637"/>
      <c r="CY28" s="638"/>
      <c r="CZ28" s="639">
        <v>9.1</v>
      </c>
      <c r="DA28" s="648"/>
      <c r="DB28" s="648"/>
      <c r="DC28" s="649"/>
      <c r="DD28" s="642">
        <v>573360</v>
      </c>
      <c r="DE28" s="637"/>
      <c r="DF28" s="637"/>
      <c r="DG28" s="637"/>
      <c r="DH28" s="637"/>
      <c r="DI28" s="637"/>
      <c r="DJ28" s="637"/>
      <c r="DK28" s="638"/>
      <c r="DL28" s="642">
        <v>573360</v>
      </c>
      <c r="DM28" s="637"/>
      <c r="DN28" s="637"/>
      <c r="DO28" s="637"/>
      <c r="DP28" s="637"/>
      <c r="DQ28" s="637"/>
      <c r="DR28" s="637"/>
      <c r="DS28" s="637"/>
      <c r="DT28" s="637"/>
      <c r="DU28" s="637"/>
      <c r="DV28" s="638"/>
      <c r="DW28" s="639">
        <v>14.6</v>
      </c>
      <c r="DX28" s="648"/>
      <c r="DY28" s="648"/>
      <c r="DZ28" s="648"/>
      <c r="EA28" s="648"/>
      <c r="EB28" s="648"/>
      <c r="EC28" s="667"/>
    </row>
    <row r="29" spans="2:133" ht="11.25" customHeight="1" x14ac:dyDescent="0.15">
      <c r="B29" s="633" t="s">
        <v>305</v>
      </c>
      <c r="C29" s="634"/>
      <c r="D29" s="634"/>
      <c r="E29" s="634"/>
      <c r="F29" s="634"/>
      <c r="G29" s="634"/>
      <c r="H29" s="634"/>
      <c r="I29" s="634"/>
      <c r="J29" s="634"/>
      <c r="K29" s="634"/>
      <c r="L29" s="634"/>
      <c r="M29" s="634"/>
      <c r="N29" s="634"/>
      <c r="O29" s="634"/>
      <c r="P29" s="634"/>
      <c r="Q29" s="635"/>
      <c r="R29" s="636">
        <v>9290</v>
      </c>
      <c r="S29" s="637"/>
      <c r="T29" s="637"/>
      <c r="U29" s="637"/>
      <c r="V29" s="637"/>
      <c r="W29" s="637"/>
      <c r="X29" s="637"/>
      <c r="Y29" s="638"/>
      <c r="Z29" s="662">
        <v>0.1</v>
      </c>
      <c r="AA29" s="662"/>
      <c r="AB29" s="662"/>
      <c r="AC29" s="662"/>
      <c r="AD29" s="663" t="s">
        <v>129</v>
      </c>
      <c r="AE29" s="663"/>
      <c r="AF29" s="663"/>
      <c r="AG29" s="663"/>
      <c r="AH29" s="663"/>
      <c r="AI29" s="663"/>
      <c r="AJ29" s="663"/>
      <c r="AK29" s="663"/>
      <c r="AL29" s="639" t="s">
        <v>129</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306</v>
      </c>
      <c r="CE29" s="657"/>
      <c r="CF29" s="633" t="s">
        <v>70</v>
      </c>
      <c r="CG29" s="634"/>
      <c r="CH29" s="634"/>
      <c r="CI29" s="634"/>
      <c r="CJ29" s="634"/>
      <c r="CK29" s="634"/>
      <c r="CL29" s="634"/>
      <c r="CM29" s="634"/>
      <c r="CN29" s="634"/>
      <c r="CO29" s="634"/>
      <c r="CP29" s="634"/>
      <c r="CQ29" s="635"/>
      <c r="CR29" s="636">
        <v>573352</v>
      </c>
      <c r="CS29" s="646"/>
      <c r="CT29" s="646"/>
      <c r="CU29" s="646"/>
      <c r="CV29" s="646"/>
      <c r="CW29" s="646"/>
      <c r="CX29" s="646"/>
      <c r="CY29" s="647"/>
      <c r="CZ29" s="639">
        <v>9.1</v>
      </c>
      <c r="DA29" s="648"/>
      <c r="DB29" s="648"/>
      <c r="DC29" s="649"/>
      <c r="DD29" s="642">
        <v>573352</v>
      </c>
      <c r="DE29" s="646"/>
      <c r="DF29" s="646"/>
      <c r="DG29" s="646"/>
      <c r="DH29" s="646"/>
      <c r="DI29" s="646"/>
      <c r="DJ29" s="646"/>
      <c r="DK29" s="647"/>
      <c r="DL29" s="642">
        <v>573352</v>
      </c>
      <c r="DM29" s="646"/>
      <c r="DN29" s="646"/>
      <c r="DO29" s="646"/>
      <c r="DP29" s="646"/>
      <c r="DQ29" s="646"/>
      <c r="DR29" s="646"/>
      <c r="DS29" s="646"/>
      <c r="DT29" s="646"/>
      <c r="DU29" s="646"/>
      <c r="DV29" s="647"/>
      <c r="DW29" s="639">
        <v>14.6</v>
      </c>
      <c r="DX29" s="648"/>
      <c r="DY29" s="648"/>
      <c r="DZ29" s="648"/>
      <c r="EA29" s="648"/>
      <c r="EB29" s="648"/>
      <c r="EC29" s="667"/>
    </row>
    <row r="30" spans="2:133" ht="11.25" customHeight="1" x14ac:dyDescent="0.15">
      <c r="B30" s="633" t="s">
        <v>307</v>
      </c>
      <c r="C30" s="634"/>
      <c r="D30" s="634"/>
      <c r="E30" s="634"/>
      <c r="F30" s="634"/>
      <c r="G30" s="634"/>
      <c r="H30" s="634"/>
      <c r="I30" s="634"/>
      <c r="J30" s="634"/>
      <c r="K30" s="634"/>
      <c r="L30" s="634"/>
      <c r="M30" s="634"/>
      <c r="N30" s="634"/>
      <c r="O30" s="634"/>
      <c r="P30" s="634"/>
      <c r="Q30" s="635"/>
      <c r="R30" s="636">
        <v>6243</v>
      </c>
      <c r="S30" s="637"/>
      <c r="T30" s="637"/>
      <c r="U30" s="637"/>
      <c r="V30" s="637"/>
      <c r="W30" s="637"/>
      <c r="X30" s="637"/>
      <c r="Y30" s="638"/>
      <c r="Z30" s="662">
        <v>0.1</v>
      </c>
      <c r="AA30" s="662"/>
      <c r="AB30" s="662"/>
      <c r="AC30" s="662"/>
      <c r="AD30" s="663">
        <v>2110</v>
      </c>
      <c r="AE30" s="663"/>
      <c r="AF30" s="663"/>
      <c r="AG30" s="663"/>
      <c r="AH30" s="663"/>
      <c r="AI30" s="663"/>
      <c r="AJ30" s="663"/>
      <c r="AK30" s="663"/>
      <c r="AL30" s="639">
        <v>0.1</v>
      </c>
      <c r="AM30" s="640"/>
      <c r="AN30" s="640"/>
      <c r="AO30" s="664"/>
      <c r="AP30" s="689" t="s">
        <v>225</v>
      </c>
      <c r="AQ30" s="690"/>
      <c r="AR30" s="690"/>
      <c r="AS30" s="690"/>
      <c r="AT30" s="690"/>
      <c r="AU30" s="690"/>
      <c r="AV30" s="690"/>
      <c r="AW30" s="690"/>
      <c r="AX30" s="690"/>
      <c r="AY30" s="690"/>
      <c r="AZ30" s="690"/>
      <c r="BA30" s="690"/>
      <c r="BB30" s="690"/>
      <c r="BC30" s="690"/>
      <c r="BD30" s="690"/>
      <c r="BE30" s="690"/>
      <c r="BF30" s="691"/>
      <c r="BG30" s="689" t="s">
        <v>308</v>
      </c>
      <c r="BH30" s="706"/>
      <c r="BI30" s="706"/>
      <c r="BJ30" s="706"/>
      <c r="BK30" s="706"/>
      <c r="BL30" s="706"/>
      <c r="BM30" s="706"/>
      <c r="BN30" s="706"/>
      <c r="BO30" s="706"/>
      <c r="BP30" s="706"/>
      <c r="BQ30" s="707"/>
      <c r="BR30" s="689" t="s">
        <v>309</v>
      </c>
      <c r="BS30" s="706"/>
      <c r="BT30" s="706"/>
      <c r="BU30" s="706"/>
      <c r="BV30" s="706"/>
      <c r="BW30" s="706"/>
      <c r="BX30" s="706"/>
      <c r="BY30" s="706"/>
      <c r="BZ30" s="706"/>
      <c r="CA30" s="706"/>
      <c r="CB30" s="707"/>
      <c r="CD30" s="658"/>
      <c r="CE30" s="659"/>
      <c r="CF30" s="633" t="s">
        <v>310</v>
      </c>
      <c r="CG30" s="634"/>
      <c r="CH30" s="634"/>
      <c r="CI30" s="634"/>
      <c r="CJ30" s="634"/>
      <c r="CK30" s="634"/>
      <c r="CL30" s="634"/>
      <c r="CM30" s="634"/>
      <c r="CN30" s="634"/>
      <c r="CO30" s="634"/>
      <c r="CP30" s="634"/>
      <c r="CQ30" s="635"/>
      <c r="CR30" s="636">
        <v>532195</v>
      </c>
      <c r="CS30" s="637"/>
      <c r="CT30" s="637"/>
      <c r="CU30" s="637"/>
      <c r="CV30" s="637"/>
      <c r="CW30" s="637"/>
      <c r="CX30" s="637"/>
      <c r="CY30" s="638"/>
      <c r="CZ30" s="639">
        <v>8.5</v>
      </c>
      <c r="DA30" s="648"/>
      <c r="DB30" s="648"/>
      <c r="DC30" s="649"/>
      <c r="DD30" s="642">
        <v>532195</v>
      </c>
      <c r="DE30" s="637"/>
      <c r="DF30" s="637"/>
      <c r="DG30" s="637"/>
      <c r="DH30" s="637"/>
      <c r="DI30" s="637"/>
      <c r="DJ30" s="637"/>
      <c r="DK30" s="638"/>
      <c r="DL30" s="642">
        <v>532195</v>
      </c>
      <c r="DM30" s="637"/>
      <c r="DN30" s="637"/>
      <c r="DO30" s="637"/>
      <c r="DP30" s="637"/>
      <c r="DQ30" s="637"/>
      <c r="DR30" s="637"/>
      <c r="DS30" s="637"/>
      <c r="DT30" s="637"/>
      <c r="DU30" s="637"/>
      <c r="DV30" s="638"/>
      <c r="DW30" s="639">
        <v>13.6</v>
      </c>
      <c r="DX30" s="648"/>
      <c r="DY30" s="648"/>
      <c r="DZ30" s="648"/>
      <c r="EA30" s="648"/>
      <c r="EB30" s="648"/>
      <c r="EC30" s="667"/>
    </row>
    <row r="31" spans="2:133" ht="11.25" customHeight="1" x14ac:dyDescent="0.15">
      <c r="B31" s="633" t="s">
        <v>311</v>
      </c>
      <c r="C31" s="634"/>
      <c r="D31" s="634"/>
      <c r="E31" s="634"/>
      <c r="F31" s="634"/>
      <c r="G31" s="634"/>
      <c r="H31" s="634"/>
      <c r="I31" s="634"/>
      <c r="J31" s="634"/>
      <c r="K31" s="634"/>
      <c r="L31" s="634"/>
      <c r="M31" s="634"/>
      <c r="N31" s="634"/>
      <c r="O31" s="634"/>
      <c r="P31" s="634"/>
      <c r="Q31" s="635"/>
      <c r="R31" s="636">
        <v>17861</v>
      </c>
      <c r="S31" s="637"/>
      <c r="T31" s="637"/>
      <c r="U31" s="637"/>
      <c r="V31" s="637"/>
      <c r="W31" s="637"/>
      <c r="X31" s="637"/>
      <c r="Y31" s="638"/>
      <c r="Z31" s="662">
        <v>0.3</v>
      </c>
      <c r="AA31" s="662"/>
      <c r="AB31" s="662"/>
      <c r="AC31" s="662"/>
      <c r="AD31" s="663" t="s">
        <v>129</v>
      </c>
      <c r="AE31" s="663"/>
      <c r="AF31" s="663"/>
      <c r="AG31" s="663"/>
      <c r="AH31" s="663"/>
      <c r="AI31" s="663"/>
      <c r="AJ31" s="663"/>
      <c r="AK31" s="663"/>
      <c r="AL31" s="639" t="s">
        <v>129</v>
      </c>
      <c r="AM31" s="640"/>
      <c r="AN31" s="640"/>
      <c r="AO31" s="664"/>
      <c r="AP31" s="700" t="s">
        <v>312</v>
      </c>
      <c r="AQ31" s="701"/>
      <c r="AR31" s="701"/>
      <c r="AS31" s="701"/>
      <c r="AT31" s="702" t="s">
        <v>313</v>
      </c>
      <c r="AU31" s="347"/>
      <c r="AV31" s="347"/>
      <c r="AW31" s="347"/>
      <c r="AX31" s="686" t="s">
        <v>190</v>
      </c>
      <c r="AY31" s="687"/>
      <c r="AZ31" s="687"/>
      <c r="BA31" s="687"/>
      <c r="BB31" s="687"/>
      <c r="BC31" s="687"/>
      <c r="BD31" s="687"/>
      <c r="BE31" s="687"/>
      <c r="BF31" s="688"/>
      <c r="BG31" s="696">
        <v>95.3</v>
      </c>
      <c r="BH31" s="697"/>
      <c r="BI31" s="697"/>
      <c r="BJ31" s="697"/>
      <c r="BK31" s="697"/>
      <c r="BL31" s="697"/>
      <c r="BM31" s="698">
        <v>83.5</v>
      </c>
      <c r="BN31" s="697"/>
      <c r="BO31" s="697"/>
      <c r="BP31" s="697"/>
      <c r="BQ31" s="699"/>
      <c r="BR31" s="696">
        <v>93.3</v>
      </c>
      <c r="BS31" s="697"/>
      <c r="BT31" s="697"/>
      <c r="BU31" s="697"/>
      <c r="BV31" s="697"/>
      <c r="BW31" s="697"/>
      <c r="BX31" s="698">
        <v>81.599999999999994</v>
      </c>
      <c r="BY31" s="697"/>
      <c r="BZ31" s="697"/>
      <c r="CA31" s="697"/>
      <c r="CB31" s="699"/>
      <c r="CD31" s="658"/>
      <c r="CE31" s="659"/>
      <c r="CF31" s="633" t="s">
        <v>314</v>
      </c>
      <c r="CG31" s="634"/>
      <c r="CH31" s="634"/>
      <c r="CI31" s="634"/>
      <c r="CJ31" s="634"/>
      <c r="CK31" s="634"/>
      <c r="CL31" s="634"/>
      <c r="CM31" s="634"/>
      <c r="CN31" s="634"/>
      <c r="CO31" s="634"/>
      <c r="CP31" s="634"/>
      <c r="CQ31" s="635"/>
      <c r="CR31" s="636">
        <v>41157</v>
      </c>
      <c r="CS31" s="646"/>
      <c r="CT31" s="646"/>
      <c r="CU31" s="646"/>
      <c r="CV31" s="646"/>
      <c r="CW31" s="646"/>
      <c r="CX31" s="646"/>
      <c r="CY31" s="647"/>
      <c r="CZ31" s="639">
        <v>0.7</v>
      </c>
      <c r="DA31" s="648"/>
      <c r="DB31" s="648"/>
      <c r="DC31" s="649"/>
      <c r="DD31" s="642">
        <v>41157</v>
      </c>
      <c r="DE31" s="646"/>
      <c r="DF31" s="646"/>
      <c r="DG31" s="646"/>
      <c r="DH31" s="646"/>
      <c r="DI31" s="646"/>
      <c r="DJ31" s="646"/>
      <c r="DK31" s="647"/>
      <c r="DL31" s="642">
        <v>41157</v>
      </c>
      <c r="DM31" s="646"/>
      <c r="DN31" s="646"/>
      <c r="DO31" s="646"/>
      <c r="DP31" s="646"/>
      <c r="DQ31" s="646"/>
      <c r="DR31" s="646"/>
      <c r="DS31" s="646"/>
      <c r="DT31" s="646"/>
      <c r="DU31" s="646"/>
      <c r="DV31" s="647"/>
      <c r="DW31" s="639">
        <v>1</v>
      </c>
      <c r="DX31" s="648"/>
      <c r="DY31" s="648"/>
      <c r="DZ31" s="648"/>
      <c r="EA31" s="648"/>
      <c r="EB31" s="648"/>
      <c r="EC31" s="667"/>
    </row>
    <row r="32" spans="2:133" ht="11.25" customHeight="1" x14ac:dyDescent="0.15">
      <c r="B32" s="633" t="s">
        <v>315</v>
      </c>
      <c r="C32" s="634"/>
      <c r="D32" s="634"/>
      <c r="E32" s="634"/>
      <c r="F32" s="634"/>
      <c r="G32" s="634"/>
      <c r="H32" s="634"/>
      <c r="I32" s="634"/>
      <c r="J32" s="634"/>
      <c r="K32" s="634"/>
      <c r="L32" s="634"/>
      <c r="M32" s="634"/>
      <c r="N32" s="634"/>
      <c r="O32" s="634"/>
      <c r="P32" s="634"/>
      <c r="Q32" s="635"/>
      <c r="R32" s="636">
        <v>1040833</v>
      </c>
      <c r="S32" s="637"/>
      <c r="T32" s="637"/>
      <c r="U32" s="637"/>
      <c r="V32" s="637"/>
      <c r="W32" s="637"/>
      <c r="X32" s="637"/>
      <c r="Y32" s="638"/>
      <c r="Z32" s="662">
        <v>15.7</v>
      </c>
      <c r="AA32" s="662"/>
      <c r="AB32" s="662"/>
      <c r="AC32" s="662"/>
      <c r="AD32" s="663" t="s">
        <v>129</v>
      </c>
      <c r="AE32" s="663"/>
      <c r="AF32" s="663"/>
      <c r="AG32" s="663"/>
      <c r="AH32" s="663"/>
      <c r="AI32" s="663"/>
      <c r="AJ32" s="663"/>
      <c r="AK32" s="663"/>
      <c r="AL32" s="639" t="s">
        <v>129</v>
      </c>
      <c r="AM32" s="640"/>
      <c r="AN32" s="640"/>
      <c r="AO32" s="664"/>
      <c r="AP32" s="673"/>
      <c r="AQ32" s="674"/>
      <c r="AR32" s="674"/>
      <c r="AS32" s="674"/>
      <c r="AT32" s="703"/>
      <c r="AU32" s="205" t="s">
        <v>316</v>
      </c>
      <c r="AX32" s="633" t="s">
        <v>317</v>
      </c>
      <c r="AY32" s="634"/>
      <c r="AZ32" s="634"/>
      <c r="BA32" s="634"/>
      <c r="BB32" s="634"/>
      <c r="BC32" s="634"/>
      <c r="BD32" s="634"/>
      <c r="BE32" s="634"/>
      <c r="BF32" s="635"/>
      <c r="BG32" s="705">
        <v>98.5</v>
      </c>
      <c r="BH32" s="646"/>
      <c r="BI32" s="646"/>
      <c r="BJ32" s="646"/>
      <c r="BK32" s="646"/>
      <c r="BL32" s="646"/>
      <c r="BM32" s="640">
        <v>95.4</v>
      </c>
      <c r="BN32" s="646"/>
      <c r="BO32" s="646"/>
      <c r="BP32" s="646"/>
      <c r="BQ32" s="671"/>
      <c r="BR32" s="705">
        <v>98.5</v>
      </c>
      <c r="BS32" s="646"/>
      <c r="BT32" s="646"/>
      <c r="BU32" s="646"/>
      <c r="BV32" s="646"/>
      <c r="BW32" s="646"/>
      <c r="BX32" s="640">
        <v>95.2</v>
      </c>
      <c r="BY32" s="646"/>
      <c r="BZ32" s="646"/>
      <c r="CA32" s="646"/>
      <c r="CB32" s="671"/>
      <c r="CD32" s="660"/>
      <c r="CE32" s="661"/>
      <c r="CF32" s="633" t="s">
        <v>318</v>
      </c>
      <c r="CG32" s="634"/>
      <c r="CH32" s="634"/>
      <c r="CI32" s="634"/>
      <c r="CJ32" s="634"/>
      <c r="CK32" s="634"/>
      <c r="CL32" s="634"/>
      <c r="CM32" s="634"/>
      <c r="CN32" s="634"/>
      <c r="CO32" s="634"/>
      <c r="CP32" s="634"/>
      <c r="CQ32" s="635"/>
      <c r="CR32" s="636">
        <v>8</v>
      </c>
      <c r="CS32" s="637"/>
      <c r="CT32" s="637"/>
      <c r="CU32" s="637"/>
      <c r="CV32" s="637"/>
      <c r="CW32" s="637"/>
      <c r="CX32" s="637"/>
      <c r="CY32" s="638"/>
      <c r="CZ32" s="639">
        <v>0</v>
      </c>
      <c r="DA32" s="648"/>
      <c r="DB32" s="648"/>
      <c r="DC32" s="649"/>
      <c r="DD32" s="642">
        <v>8</v>
      </c>
      <c r="DE32" s="637"/>
      <c r="DF32" s="637"/>
      <c r="DG32" s="637"/>
      <c r="DH32" s="637"/>
      <c r="DI32" s="637"/>
      <c r="DJ32" s="637"/>
      <c r="DK32" s="638"/>
      <c r="DL32" s="642">
        <v>8</v>
      </c>
      <c r="DM32" s="637"/>
      <c r="DN32" s="637"/>
      <c r="DO32" s="637"/>
      <c r="DP32" s="637"/>
      <c r="DQ32" s="637"/>
      <c r="DR32" s="637"/>
      <c r="DS32" s="637"/>
      <c r="DT32" s="637"/>
      <c r="DU32" s="637"/>
      <c r="DV32" s="638"/>
      <c r="DW32" s="639">
        <v>0</v>
      </c>
      <c r="DX32" s="648"/>
      <c r="DY32" s="648"/>
      <c r="DZ32" s="648"/>
      <c r="EA32" s="648"/>
      <c r="EB32" s="648"/>
      <c r="EC32" s="667"/>
    </row>
    <row r="33" spans="2:133" ht="11.25" customHeight="1" x14ac:dyDescent="0.15">
      <c r="B33" s="693" t="s">
        <v>319</v>
      </c>
      <c r="C33" s="694"/>
      <c r="D33" s="694"/>
      <c r="E33" s="694"/>
      <c r="F33" s="694"/>
      <c r="G33" s="694"/>
      <c r="H33" s="694"/>
      <c r="I33" s="694"/>
      <c r="J33" s="694"/>
      <c r="K33" s="694"/>
      <c r="L33" s="694"/>
      <c r="M33" s="694"/>
      <c r="N33" s="694"/>
      <c r="O33" s="694"/>
      <c r="P33" s="694"/>
      <c r="Q33" s="695"/>
      <c r="R33" s="636" t="s">
        <v>129</v>
      </c>
      <c r="S33" s="637"/>
      <c r="T33" s="637"/>
      <c r="U33" s="637"/>
      <c r="V33" s="637"/>
      <c r="W33" s="637"/>
      <c r="X33" s="637"/>
      <c r="Y33" s="638"/>
      <c r="Z33" s="662" t="s">
        <v>129</v>
      </c>
      <c r="AA33" s="662"/>
      <c r="AB33" s="662"/>
      <c r="AC33" s="662"/>
      <c r="AD33" s="663" t="s">
        <v>129</v>
      </c>
      <c r="AE33" s="663"/>
      <c r="AF33" s="663"/>
      <c r="AG33" s="663"/>
      <c r="AH33" s="663"/>
      <c r="AI33" s="663"/>
      <c r="AJ33" s="663"/>
      <c r="AK33" s="663"/>
      <c r="AL33" s="639" t="s">
        <v>129</v>
      </c>
      <c r="AM33" s="640"/>
      <c r="AN33" s="640"/>
      <c r="AO33" s="664"/>
      <c r="AP33" s="675"/>
      <c r="AQ33" s="676"/>
      <c r="AR33" s="676"/>
      <c r="AS33" s="676"/>
      <c r="AT33" s="704"/>
      <c r="AU33" s="343"/>
      <c r="AV33" s="343"/>
      <c r="AW33" s="343"/>
      <c r="AX33" s="613" t="s">
        <v>320</v>
      </c>
      <c r="AY33" s="614"/>
      <c r="AZ33" s="614"/>
      <c r="BA33" s="614"/>
      <c r="BB33" s="614"/>
      <c r="BC33" s="614"/>
      <c r="BD33" s="614"/>
      <c r="BE33" s="614"/>
      <c r="BF33" s="615"/>
      <c r="BG33" s="692">
        <v>91.3</v>
      </c>
      <c r="BH33" s="617"/>
      <c r="BI33" s="617"/>
      <c r="BJ33" s="617"/>
      <c r="BK33" s="617"/>
      <c r="BL33" s="617"/>
      <c r="BM33" s="654">
        <v>72.400000000000006</v>
      </c>
      <c r="BN33" s="617"/>
      <c r="BO33" s="617"/>
      <c r="BP33" s="617"/>
      <c r="BQ33" s="665"/>
      <c r="BR33" s="692">
        <v>87.8</v>
      </c>
      <c r="BS33" s="617"/>
      <c r="BT33" s="617"/>
      <c r="BU33" s="617"/>
      <c r="BV33" s="617"/>
      <c r="BW33" s="617"/>
      <c r="BX33" s="654">
        <v>69.599999999999994</v>
      </c>
      <c r="BY33" s="617"/>
      <c r="BZ33" s="617"/>
      <c r="CA33" s="617"/>
      <c r="CB33" s="665"/>
      <c r="CD33" s="633" t="s">
        <v>321</v>
      </c>
      <c r="CE33" s="634"/>
      <c r="CF33" s="634"/>
      <c r="CG33" s="634"/>
      <c r="CH33" s="634"/>
      <c r="CI33" s="634"/>
      <c r="CJ33" s="634"/>
      <c r="CK33" s="634"/>
      <c r="CL33" s="634"/>
      <c r="CM33" s="634"/>
      <c r="CN33" s="634"/>
      <c r="CO33" s="634"/>
      <c r="CP33" s="634"/>
      <c r="CQ33" s="635"/>
      <c r="CR33" s="636">
        <v>3182383</v>
      </c>
      <c r="CS33" s="646"/>
      <c r="CT33" s="646"/>
      <c r="CU33" s="646"/>
      <c r="CV33" s="646"/>
      <c r="CW33" s="646"/>
      <c r="CX33" s="646"/>
      <c r="CY33" s="647"/>
      <c r="CZ33" s="639">
        <v>50.6</v>
      </c>
      <c r="DA33" s="648"/>
      <c r="DB33" s="648"/>
      <c r="DC33" s="649"/>
      <c r="DD33" s="642">
        <v>2626306</v>
      </c>
      <c r="DE33" s="646"/>
      <c r="DF33" s="646"/>
      <c r="DG33" s="646"/>
      <c r="DH33" s="646"/>
      <c r="DI33" s="646"/>
      <c r="DJ33" s="646"/>
      <c r="DK33" s="647"/>
      <c r="DL33" s="642">
        <v>1947903</v>
      </c>
      <c r="DM33" s="646"/>
      <c r="DN33" s="646"/>
      <c r="DO33" s="646"/>
      <c r="DP33" s="646"/>
      <c r="DQ33" s="646"/>
      <c r="DR33" s="646"/>
      <c r="DS33" s="646"/>
      <c r="DT33" s="646"/>
      <c r="DU33" s="646"/>
      <c r="DV33" s="647"/>
      <c r="DW33" s="639">
        <v>49.6</v>
      </c>
      <c r="DX33" s="648"/>
      <c r="DY33" s="648"/>
      <c r="DZ33" s="648"/>
      <c r="EA33" s="648"/>
      <c r="EB33" s="648"/>
      <c r="EC33" s="667"/>
    </row>
    <row r="34" spans="2:133" ht="11.25" customHeight="1" x14ac:dyDescent="0.15">
      <c r="B34" s="633" t="s">
        <v>322</v>
      </c>
      <c r="C34" s="634"/>
      <c r="D34" s="634"/>
      <c r="E34" s="634"/>
      <c r="F34" s="634"/>
      <c r="G34" s="634"/>
      <c r="H34" s="634"/>
      <c r="I34" s="634"/>
      <c r="J34" s="634"/>
      <c r="K34" s="634"/>
      <c r="L34" s="634"/>
      <c r="M34" s="634"/>
      <c r="N34" s="634"/>
      <c r="O34" s="634"/>
      <c r="P34" s="634"/>
      <c r="Q34" s="635"/>
      <c r="R34" s="636">
        <v>348372</v>
      </c>
      <c r="S34" s="637"/>
      <c r="T34" s="637"/>
      <c r="U34" s="637"/>
      <c r="V34" s="637"/>
      <c r="W34" s="637"/>
      <c r="X34" s="637"/>
      <c r="Y34" s="638"/>
      <c r="Z34" s="662">
        <v>5.3</v>
      </c>
      <c r="AA34" s="662"/>
      <c r="AB34" s="662"/>
      <c r="AC34" s="662"/>
      <c r="AD34" s="663" t="s">
        <v>129</v>
      </c>
      <c r="AE34" s="663"/>
      <c r="AF34" s="663"/>
      <c r="AG34" s="663"/>
      <c r="AH34" s="663"/>
      <c r="AI34" s="663"/>
      <c r="AJ34" s="663"/>
      <c r="AK34" s="663"/>
      <c r="AL34" s="639" t="s">
        <v>129</v>
      </c>
      <c r="AM34" s="640"/>
      <c r="AN34" s="640"/>
      <c r="AO34" s="664"/>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3" t="s">
        <v>323</v>
      </c>
      <c r="CE34" s="634"/>
      <c r="CF34" s="634"/>
      <c r="CG34" s="634"/>
      <c r="CH34" s="634"/>
      <c r="CI34" s="634"/>
      <c r="CJ34" s="634"/>
      <c r="CK34" s="634"/>
      <c r="CL34" s="634"/>
      <c r="CM34" s="634"/>
      <c r="CN34" s="634"/>
      <c r="CO34" s="634"/>
      <c r="CP34" s="634"/>
      <c r="CQ34" s="635"/>
      <c r="CR34" s="636">
        <v>708489</v>
      </c>
      <c r="CS34" s="637"/>
      <c r="CT34" s="637"/>
      <c r="CU34" s="637"/>
      <c r="CV34" s="637"/>
      <c r="CW34" s="637"/>
      <c r="CX34" s="637"/>
      <c r="CY34" s="638"/>
      <c r="CZ34" s="639">
        <v>11.3</v>
      </c>
      <c r="DA34" s="648"/>
      <c r="DB34" s="648"/>
      <c r="DC34" s="649"/>
      <c r="DD34" s="642">
        <v>502261</v>
      </c>
      <c r="DE34" s="637"/>
      <c r="DF34" s="637"/>
      <c r="DG34" s="637"/>
      <c r="DH34" s="637"/>
      <c r="DI34" s="637"/>
      <c r="DJ34" s="637"/>
      <c r="DK34" s="638"/>
      <c r="DL34" s="642">
        <v>434499</v>
      </c>
      <c r="DM34" s="637"/>
      <c r="DN34" s="637"/>
      <c r="DO34" s="637"/>
      <c r="DP34" s="637"/>
      <c r="DQ34" s="637"/>
      <c r="DR34" s="637"/>
      <c r="DS34" s="637"/>
      <c r="DT34" s="637"/>
      <c r="DU34" s="637"/>
      <c r="DV34" s="638"/>
      <c r="DW34" s="639">
        <v>11.1</v>
      </c>
      <c r="DX34" s="648"/>
      <c r="DY34" s="648"/>
      <c r="DZ34" s="648"/>
      <c r="EA34" s="648"/>
      <c r="EB34" s="648"/>
      <c r="EC34" s="667"/>
    </row>
    <row r="35" spans="2:133" ht="11.25" customHeight="1" x14ac:dyDescent="0.15">
      <c r="B35" s="633" t="s">
        <v>324</v>
      </c>
      <c r="C35" s="634"/>
      <c r="D35" s="634"/>
      <c r="E35" s="634"/>
      <c r="F35" s="634"/>
      <c r="G35" s="634"/>
      <c r="H35" s="634"/>
      <c r="I35" s="634"/>
      <c r="J35" s="634"/>
      <c r="K35" s="634"/>
      <c r="L35" s="634"/>
      <c r="M35" s="634"/>
      <c r="N35" s="634"/>
      <c r="O35" s="634"/>
      <c r="P35" s="634"/>
      <c r="Q35" s="635"/>
      <c r="R35" s="636">
        <v>9335</v>
      </c>
      <c r="S35" s="637"/>
      <c r="T35" s="637"/>
      <c r="U35" s="637"/>
      <c r="V35" s="637"/>
      <c r="W35" s="637"/>
      <c r="X35" s="637"/>
      <c r="Y35" s="638"/>
      <c r="Z35" s="662">
        <v>0.1</v>
      </c>
      <c r="AA35" s="662"/>
      <c r="AB35" s="662"/>
      <c r="AC35" s="662"/>
      <c r="AD35" s="663" t="s">
        <v>129</v>
      </c>
      <c r="AE35" s="663"/>
      <c r="AF35" s="663"/>
      <c r="AG35" s="663"/>
      <c r="AH35" s="663"/>
      <c r="AI35" s="663"/>
      <c r="AJ35" s="663"/>
      <c r="AK35" s="663"/>
      <c r="AL35" s="639" t="s">
        <v>129</v>
      </c>
      <c r="AM35" s="640"/>
      <c r="AN35" s="640"/>
      <c r="AO35" s="664"/>
      <c r="AP35" s="211"/>
      <c r="AQ35" s="689" t="s">
        <v>325</v>
      </c>
      <c r="AR35" s="690"/>
      <c r="AS35" s="690"/>
      <c r="AT35" s="690"/>
      <c r="AU35" s="690"/>
      <c r="AV35" s="690"/>
      <c r="AW35" s="690"/>
      <c r="AX35" s="690"/>
      <c r="AY35" s="690"/>
      <c r="AZ35" s="690"/>
      <c r="BA35" s="690"/>
      <c r="BB35" s="690"/>
      <c r="BC35" s="690"/>
      <c r="BD35" s="690"/>
      <c r="BE35" s="690"/>
      <c r="BF35" s="691"/>
      <c r="BG35" s="689" t="s">
        <v>326</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327</v>
      </c>
      <c r="CE35" s="634"/>
      <c r="CF35" s="634"/>
      <c r="CG35" s="634"/>
      <c r="CH35" s="634"/>
      <c r="CI35" s="634"/>
      <c r="CJ35" s="634"/>
      <c r="CK35" s="634"/>
      <c r="CL35" s="634"/>
      <c r="CM35" s="634"/>
      <c r="CN35" s="634"/>
      <c r="CO35" s="634"/>
      <c r="CP35" s="634"/>
      <c r="CQ35" s="635"/>
      <c r="CR35" s="636">
        <v>239956</v>
      </c>
      <c r="CS35" s="646"/>
      <c r="CT35" s="646"/>
      <c r="CU35" s="646"/>
      <c r="CV35" s="646"/>
      <c r="CW35" s="646"/>
      <c r="CX35" s="646"/>
      <c r="CY35" s="647"/>
      <c r="CZ35" s="639">
        <v>3.8</v>
      </c>
      <c r="DA35" s="648"/>
      <c r="DB35" s="648"/>
      <c r="DC35" s="649"/>
      <c r="DD35" s="642">
        <v>180084</v>
      </c>
      <c r="DE35" s="646"/>
      <c r="DF35" s="646"/>
      <c r="DG35" s="646"/>
      <c r="DH35" s="646"/>
      <c r="DI35" s="646"/>
      <c r="DJ35" s="646"/>
      <c r="DK35" s="647"/>
      <c r="DL35" s="642">
        <v>146084</v>
      </c>
      <c r="DM35" s="646"/>
      <c r="DN35" s="646"/>
      <c r="DO35" s="646"/>
      <c r="DP35" s="646"/>
      <c r="DQ35" s="646"/>
      <c r="DR35" s="646"/>
      <c r="DS35" s="646"/>
      <c r="DT35" s="646"/>
      <c r="DU35" s="646"/>
      <c r="DV35" s="647"/>
      <c r="DW35" s="639">
        <v>3.7</v>
      </c>
      <c r="DX35" s="648"/>
      <c r="DY35" s="648"/>
      <c r="DZ35" s="648"/>
      <c r="EA35" s="648"/>
      <c r="EB35" s="648"/>
      <c r="EC35" s="667"/>
    </row>
    <row r="36" spans="2:133" ht="11.25" customHeight="1" x14ac:dyDescent="0.15">
      <c r="B36" s="633" t="s">
        <v>328</v>
      </c>
      <c r="C36" s="634"/>
      <c r="D36" s="634"/>
      <c r="E36" s="634"/>
      <c r="F36" s="634"/>
      <c r="G36" s="634"/>
      <c r="H36" s="634"/>
      <c r="I36" s="634"/>
      <c r="J36" s="634"/>
      <c r="K36" s="634"/>
      <c r="L36" s="634"/>
      <c r="M36" s="634"/>
      <c r="N36" s="634"/>
      <c r="O36" s="634"/>
      <c r="P36" s="634"/>
      <c r="Q36" s="635"/>
      <c r="R36" s="636">
        <v>18177</v>
      </c>
      <c r="S36" s="637"/>
      <c r="T36" s="637"/>
      <c r="U36" s="637"/>
      <c r="V36" s="637"/>
      <c r="W36" s="637"/>
      <c r="X36" s="637"/>
      <c r="Y36" s="638"/>
      <c r="Z36" s="662">
        <v>0.3</v>
      </c>
      <c r="AA36" s="662"/>
      <c r="AB36" s="662"/>
      <c r="AC36" s="662"/>
      <c r="AD36" s="663" t="s">
        <v>129</v>
      </c>
      <c r="AE36" s="663"/>
      <c r="AF36" s="663"/>
      <c r="AG36" s="663"/>
      <c r="AH36" s="663"/>
      <c r="AI36" s="663"/>
      <c r="AJ36" s="663"/>
      <c r="AK36" s="663"/>
      <c r="AL36" s="639" t="s">
        <v>129</v>
      </c>
      <c r="AM36" s="640"/>
      <c r="AN36" s="640"/>
      <c r="AO36" s="664"/>
      <c r="AP36" s="211"/>
      <c r="AQ36" s="680" t="s">
        <v>329</v>
      </c>
      <c r="AR36" s="681"/>
      <c r="AS36" s="681"/>
      <c r="AT36" s="681"/>
      <c r="AU36" s="681"/>
      <c r="AV36" s="681"/>
      <c r="AW36" s="681"/>
      <c r="AX36" s="681"/>
      <c r="AY36" s="682"/>
      <c r="AZ36" s="683">
        <v>1201961</v>
      </c>
      <c r="BA36" s="684"/>
      <c r="BB36" s="684"/>
      <c r="BC36" s="684"/>
      <c r="BD36" s="684"/>
      <c r="BE36" s="684"/>
      <c r="BF36" s="685"/>
      <c r="BG36" s="686" t="s">
        <v>330</v>
      </c>
      <c r="BH36" s="687"/>
      <c r="BI36" s="687"/>
      <c r="BJ36" s="687"/>
      <c r="BK36" s="687"/>
      <c r="BL36" s="687"/>
      <c r="BM36" s="687"/>
      <c r="BN36" s="687"/>
      <c r="BO36" s="687"/>
      <c r="BP36" s="687"/>
      <c r="BQ36" s="687"/>
      <c r="BR36" s="687"/>
      <c r="BS36" s="687"/>
      <c r="BT36" s="687"/>
      <c r="BU36" s="688"/>
      <c r="BV36" s="683">
        <v>49833</v>
      </c>
      <c r="BW36" s="684"/>
      <c r="BX36" s="684"/>
      <c r="BY36" s="684"/>
      <c r="BZ36" s="684"/>
      <c r="CA36" s="684"/>
      <c r="CB36" s="685"/>
      <c r="CD36" s="633" t="s">
        <v>331</v>
      </c>
      <c r="CE36" s="634"/>
      <c r="CF36" s="634"/>
      <c r="CG36" s="634"/>
      <c r="CH36" s="634"/>
      <c r="CI36" s="634"/>
      <c r="CJ36" s="634"/>
      <c r="CK36" s="634"/>
      <c r="CL36" s="634"/>
      <c r="CM36" s="634"/>
      <c r="CN36" s="634"/>
      <c r="CO36" s="634"/>
      <c r="CP36" s="634"/>
      <c r="CQ36" s="635"/>
      <c r="CR36" s="636">
        <v>1048224</v>
      </c>
      <c r="CS36" s="637"/>
      <c r="CT36" s="637"/>
      <c r="CU36" s="637"/>
      <c r="CV36" s="637"/>
      <c r="CW36" s="637"/>
      <c r="CX36" s="637"/>
      <c r="CY36" s="638"/>
      <c r="CZ36" s="639">
        <v>16.7</v>
      </c>
      <c r="DA36" s="648"/>
      <c r="DB36" s="648"/>
      <c r="DC36" s="649"/>
      <c r="DD36" s="642">
        <v>936719</v>
      </c>
      <c r="DE36" s="637"/>
      <c r="DF36" s="637"/>
      <c r="DG36" s="637"/>
      <c r="DH36" s="637"/>
      <c r="DI36" s="637"/>
      <c r="DJ36" s="637"/>
      <c r="DK36" s="638"/>
      <c r="DL36" s="642">
        <v>759952</v>
      </c>
      <c r="DM36" s="637"/>
      <c r="DN36" s="637"/>
      <c r="DO36" s="637"/>
      <c r="DP36" s="637"/>
      <c r="DQ36" s="637"/>
      <c r="DR36" s="637"/>
      <c r="DS36" s="637"/>
      <c r="DT36" s="637"/>
      <c r="DU36" s="637"/>
      <c r="DV36" s="638"/>
      <c r="DW36" s="639">
        <v>19.399999999999999</v>
      </c>
      <c r="DX36" s="648"/>
      <c r="DY36" s="648"/>
      <c r="DZ36" s="648"/>
      <c r="EA36" s="648"/>
      <c r="EB36" s="648"/>
      <c r="EC36" s="667"/>
    </row>
    <row r="37" spans="2:133" ht="11.25" customHeight="1" x14ac:dyDescent="0.15">
      <c r="B37" s="633" t="s">
        <v>332</v>
      </c>
      <c r="C37" s="634"/>
      <c r="D37" s="634"/>
      <c r="E37" s="634"/>
      <c r="F37" s="634"/>
      <c r="G37" s="634"/>
      <c r="H37" s="634"/>
      <c r="I37" s="634"/>
      <c r="J37" s="634"/>
      <c r="K37" s="634"/>
      <c r="L37" s="634"/>
      <c r="M37" s="634"/>
      <c r="N37" s="634"/>
      <c r="O37" s="634"/>
      <c r="P37" s="634"/>
      <c r="Q37" s="635"/>
      <c r="R37" s="636">
        <v>50459</v>
      </c>
      <c r="S37" s="637"/>
      <c r="T37" s="637"/>
      <c r="U37" s="637"/>
      <c r="V37" s="637"/>
      <c r="W37" s="637"/>
      <c r="X37" s="637"/>
      <c r="Y37" s="638"/>
      <c r="Z37" s="662">
        <v>0.8</v>
      </c>
      <c r="AA37" s="662"/>
      <c r="AB37" s="662"/>
      <c r="AC37" s="662"/>
      <c r="AD37" s="663" t="s">
        <v>129</v>
      </c>
      <c r="AE37" s="663"/>
      <c r="AF37" s="663"/>
      <c r="AG37" s="663"/>
      <c r="AH37" s="663"/>
      <c r="AI37" s="663"/>
      <c r="AJ37" s="663"/>
      <c r="AK37" s="663"/>
      <c r="AL37" s="639" t="s">
        <v>129</v>
      </c>
      <c r="AM37" s="640"/>
      <c r="AN37" s="640"/>
      <c r="AO37" s="664"/>
      <c r="AQ37" s="668" t="s">
        <v>333</v>
      </c>
      <c r="AR37" s="669"/>
      <c r="AS37" s="669"/>
      <c r="AT37" s="669"/>
      <c r="AU37" s="669"/>
      <c r="AV37" s="669"/>
      <c r="AW37" s="669"/>
      <c r="AX37" s="669"/>
      <c r="AY37" s="670"/>
      <c r="AZ37" s="636">
        <v>315950</v>
      </c>
      <c r="BA37" s="637"/>
      <c r="BB37" s="637"/>
      <c r="BC37" s="637"/>
      <c r="BD37" s="646"/>
      <c r="BE37" s="646"/>
      <c r="BF37" s="671"/>
      <c r="BG37" s="633" t="s">
        <v>334</v>
      </c>
      <c r="BH37" s="634"/>
      <c r="BI37" s="634"/>
      <c r="BJ37" s="634"/>
      <c r="BK37" s="634"/>
      <c r="BL37" s="634"/>
      <c r="BM37" s="634"/>
      <c r="BN37" s="634"/>
      <c r="BO37" s="634"/>
      <c r="BP37" s="634"/>
      <c r="BQ37" s="634"/>
      <c r="BR37" s="634"/>
      <c r="BS37" s="634"/>
      <c r="BT37" s="634"/>
      <c r="BU37" s="635"/>
      <c r="BV37" s="636">
        <v>30368</v>
      </c>
      <c r="BW37" s="637"/>
      <c r="BX37" s="637"/>
      <c r="BY37" s="637"/>
      <c r="BZ37" s="637"/>
      <c r="CA37" s="637"/>
      <c r="CB37" s="672"/>
      <c r="CD37" s="633" t="s">
        <v>335</v>
      </c>
      <c r="CE37" s="634"/>
      <c r="CF37" s="634"/>
      <c r="CG37" s="634"/>
      <c r="CH37" s="634"/>
      <c r="CI37" s="634"/>
      <c r="CJ37" s="634"/>
      <c r="CK37" s="634"/>
      <c r="CL37" s="634"/>
      <c r="CM37" s="634"/>
      <c r="CN37" s="634"/>
      <c r="CO37" s="634"/>
      <c r="CP37" s="634"/>
      <c r="CQ37" s="635"/>
      <c r="CR37" s="636">
        <v>256409</v>
      </c>
      <c r="CS37" s="646"/>
      <c r="CT37" s="646"/>
      <c r="CU37" s="646"/>
      <c r="CV37" s="646"/>
      <c r="CW37" s="646"/>
      <c r="CX37" s="646"/>
      <c r="CY37" s="647"/>
      <c r="CZ37" s="639">
        <v>4.0999999999999996</v>
      </c>
      <c r="DA37" s="648"/>
      <c r="DB37" s="648"/>
      <c r="DC37" s="649"/>
      <c r="DD37" s="642">
        <v>248070</v>
      </c>
      <c r="DE37" s="646"/>
      <c r="DF37" s="646"/>
      <c r="DG37" s="646"/>
      <c r="DH37" s="646"/>
      <c r="DI37" s="646"/>
      <c r="DJ37" s="646"/>
      <c r="DK37" s="647"/>
      <c r="DL37" s="642">
        <v>236071</v>
      </c>
      <c r="DM37" s="646"/>
      <c r="DN37" s="646"/>
      <c r="DO37" s="646"/>
      <c r="DP37" s="646"/>
      <c r="DQ37" s="646"/>
      <c r="DR37" s="646"/>
      <c r="DS37" s="646"/>
      <c r="DT37" s="646"/>
      <c r="DU37" s="646"/>
      <c r="DV37" s="647"/>
      <c r="DW37" s="639">
        <v>6</v>
      </c>
      <c r="DX37" s="648"/>
      <c r="DY37" s="648"/>
      <c r="DZ37" s="648"/>
      <c r="EA37" s="648"/>
      <c r="EB37" s="648"/>
      <c r="EC37" s="667"/>
    </row>
    <row r="38" spans="2:133" ht="11.25" customHeight="1" x14ac:dyDescent="0.15">
      <c r="B38" s="633" t="s">
        <v>336</v>
      </c>
      <c r="C38" s="634"/>
      <c r="D38" s="634"/>
      <c r="E38" s="634"/>
      <c r="F38" s="634"/>
      <c r="G38" s="634"/>
      <c r="H38" s="634"/>
      <c r="I38" s="634"/>
      <c r="J38" s="634"/>
      <c r="K38" s="634"/>
      <c r="L38" s="634"/>
      <c r="M38" s="634"/>
      <c r="N38" s="634"/>
      <c r="O38" s="634"/>
      <c r="P38" s="634"/>
      <c r="Q38" s="635"/>
      <c r="R38" s="636">
        <v>35662</v>
      </c>
      <c r="S38" s="637"/>
      <c r="T38" s="637"/>
      <c r="U38" s="637"/>
      <c r="V38" s="637"/>
      <c r="W38" s="637"/>
      <c r="X38" s="637"/>
      <c r="Y38" s="638"/>
      <c r="Z38" s="662">
        <v>0.5</v>
      </c>
      <c r="AA38" s="662"/>
      <c r="AB38" s="662"/>
      <c r="AC38" s="662"/>
      <c r="AD38" s="663" t="s">
        <v>129</v>
      </c>
      <c r="AE38" s="663"/>
      <c r="AF38" s="663"/>
      <c r="AG38" s="663"/>
      <c r="AH38" s="663"/>
      <c r="AI38" s="663"/>
      <c r="AJ38" s="663"/>
      <c r="AK38" s="663"/>
      <c r="AL38" s="639" t="s">
        <v>129</v>
      </c>
      <c r="AM38" s="640"/>
      <c r="AN38" s="640"/>
      <c r="AO38" s="664"/>
      <c r="AQ38" s="668" t="s">
        <v>337</v>
      </c>
      <c r="AR38" s="669"/>
      <c r="AS38" s="669"/>
      <c r="AT38" s="669"/>
      <c r="AU38" s="669"/>
      <c r="AV38" s="669"/>
      <c r="AW38" s="669"/>
      <c r="AX38" s="669"/>
      <c r="AY38" s="670"/>
      <c r="AZ38" s="636">
        <v>210000</v>
      </c>
      <c r="BA38" s="637"/>
      <c r="BB38" s="637"/>
      <c r="BC38" s="637"/>
      <c r="BD38" s="646"/>
      <c r="BE38" s="646"/>
      <c r="BF38" s="671"/>
      <c r="BG38" s="633" t="s">
        <v>338</v>
      </c>
      <c r="BH38" s="634"/>
      <c r="BI38" s="634"/>
      <c r="BJ38" s="634"/>
      <c r="BK38" s="634"/>
      <c r="BL38" s="634"/>
      <c r="BM38" s="634"/>
      <c r="BN38" s="634"/>
      <c r="BO38" s="634"/>
      <c r="BP38" s="634"/>
      <c r="BQ38" s="634"/>
      <c r="BR38" s="634"/>
      <c r="BS38" s="634"/>
      <c r="BT38" s="634"/>
      <c r="BU38" s="635"/>
      <c r="BV38" s="636">
        <v>1552</v>
      </c>
      <c r="BW38" s="637"/>
      <c r="BX38" s="637"/>
      <c r="BY38" s="637"/>
      <c r="BZ38" s="637"/>
      <c r="CA38" s="637"/>
      <c r="CB38" s="672"/>
      <c r="CD38" s="633" t="s">
        <v>339</v>
      </c>
      <c r="CE38" s="634"/>
      <c r="CF38" s="634"/>
      <c r="CG38" s="634"/>
      <c r="CH38" s="634"/>
      <c r="CI38" s="634"/>
      <c r="CJ38" s="634"/>
      <c r="CK38" s="634"/>
      <c r="CL38" s="634"/>
      <c r="CM38" s="634"/>
      <c r="CN38" s="634"/>
      <c r="CO38" s="634"/>
      <c r="CP38" s="634"/>
      <c r="CQ38" s="635"/>
      <c r="CR38" s="636">
        <v>790397</v>
      </c>
      <c r="CS38" s="637"/>
      <c r="CT38" s="637"/>
      <c r="CU38" s="637"/>
      <c r="CV38" s="637"/>
      <c r="CW38" s="637"/>
      <c r="CX38" s="637"/>
      <c r="CY38" s="638"/>
      <c r="CZ38" s="639">
        <v>12.6</v>
      </c>
      <c r="DA38" s="648"/>
      <c r="DB38" s="648"/>
      <c r="DC38" s="649"/>
      <c r="DD38" s="642">
        <v>679837</v>
      </c>
      <c r="DE38" s="637"/>
      <c r="DF38" s="637"/>
      <c r="DG38" s="637"/>
      <c r="DH38" s="637"/>
      <c r="DI38" s="637"/>
      <c r="DJ38" s="637"/>
      <c r="DK38" s="638"/>
      <c r="DL38" s="642">
        <v>604839</v>
      </c>
      <c r="DM38" s="637"/>
      <c r="DN38" s="637"/>
      <c r="DO38" s="637"/>
      <c r="DP38" s="637"/>
      <c r="DQ38" s="637"/>
      <c r="DR38" s="637"/>
      <c r="DS38" s="637"/>
      <c r="DT38" s="637"/>
      <c r="DU38" s="637"/>
      <c r="DV38" s="638"/>
      <c r="DW38" s="639">
        <v>15.4</v>
      </c>
      <c r="DX38" s="648"/>
      <c r="DY38" s="648"/>
      <c r="DZ38" s="648"/>
      <c r="EA38" s="648"/>
      <c r="EB38" s="648"/>
      <c r="EC38" s="667"/>
    </row>
    <row r="39" spans="2:133" ht="11.25" customHeight="1" x14ac:dyDescent="0.15">
      <c r="B39" s="633" t="s">
        <v>340</v>
      </c>
      <c r="C39" s="634"/>
      <c r="D39" s="634"/>
      <c r="E39" s="634"/>
      <c r="F39" s="634"/>
      <c r="G39" s="634"/>
      <c r="H39" s="634"/>
      <c r="I39" s="634"/>
      <c r="J39" s="634"/>
      <c r="K39" s="634"/>
      <c r="L39" s="634"/>
      <c r="M39" s="634"/>
      <c r="N39" s="634"/>
      <c r="O39" s="634"/>
      <c r="P39" s="634"/>
      <c r="Q39" s="635"/>
      <c r="R39" s="636">
        <v>63874</v>
      </c>
      <c r="S39" s="637"/>
      <c r="T39" s="637"/>
      <c r="U39" s="637"/>
      <c r="V39" s="637"/>
      <c r="W39" s="637"/>
      <c r="X39" s="637"/>
      <c r="Y39" s="638"/>
      <c r="Z39" s="662">
        <v>1</v>
      </c>
      <c r="AA39" s="662"/>
      <c r="AB39" s="662"/>
      <c r="AC39" s="662"/>
      <c r="AD39" s="663">
        <v>321</v>
      </c>
      <c r="AE39" s="663"/>
      <c r="AF39" s="663"/>
      <c r="AG39" s="663"/>
      <c r="AH39" s="663"/>
      <c r="AI39" s="663"/>
      <c r="AJ39" s="663"/>
      <c r="AK39" s="663"/>
      <c r="AL39" s="639">
        <v>0</v>
      </c>
      <c r="AM39" s="640"/>
      <c r="AN39" s="640"/>
      <c r="AO39" s="664"/>
      <c r="AQ39" s="668" t="s">
        <v>341</v>
      </c>
      <c r="AR39" s="669"/>
      <c r="AS39" s="669"/>
      <c r="AT39" s="669"/>
      <c r="AU39" s="669"/>
      <c r="AV39" s="669"/>
      <c r="AW39" s="669"/>
      <c r="AX39" s="669"/>
      <c r="AY39" s="670"/>
      <c r="AZ39" s="636">
        <v>95614</v>
      </c>
      <c r="BA39" s="637"/>
      <c r="BB39" s="637"/>
      <c r="BC39" s="637"/>
      <c r="BD39" s="646"/>
      <c r="BE39" s="646"/>
      <c r="BF39" s="671"/>
      <c r="BG39" s="633" t="s">
        <v>342</v>
      </c>
      <c r="BH39" s="634"/>
      <c r="BI39" s="634"/>
      <c r="BJ39" s="634"/>
      <c r="BK39" s="634"/>
      <c r="BL39" s="634"/>
      <c r="BM39" s="634"/>
      <c r="BN39" s="634"/>
      <c r="BO39" s="634"/>
      <c r="BP39" s="634"/>
      <c r="BQ39" s="634"/>
      <c r="BR39" s="634"/>
      <c r="BS39" s="634"/>
      <c r="BT39" s="634"/>
      <c r="BU39" s="635"/>
      <c r="BV39" s="636">
        <v>2374</v>
      </c>
      <c r="BW39" s="637"/>
      <c r="BX39" s="637"/>
      <c r="BY39" s="637"/>
      <c r="BZ39" s="637"/>
      <c r="CA39" s="637"/>
      <c r="CB39" s="672"/>
      <c r="CD39" s="633" t="s">
        <v>343</v>
      </c>
      <c r="CE39" s="634"/>
      <c r="CF39" s="634"/>
      <c r="CG39" s="634"/>
      <c r="CH39" s="634"/>
      <c r="CI39" s="634"/>
      <c r="CJ39" s="634"/>
      <c r="CK39" s="634"/>
      <c r="CL39" s="634"/>
      <c r="CM39" s="634"/>
      <c r="CN39" s="634"/>
      <c r="CO39" s="634"/>
      <c r="CP39" s="634"/>
      <c r="CQ39" s="635"/>
      <c r="CR39" s="636">
        <v>386146</v>
      </c>
      <c r="CS39" s="646"/>
      <c r="CT39" s="646"/>
      <c r="CU39" s="646"/>
      <c r="CV39" s="646"/>
      <c r="CW39" s="646"/>
      <c r="CX39" s="646"/>
      <c r="CY39" s="647"/>
      <c r="CZ39" s="639">
        <v>6.1</v>
      </c>
      <c r="DA39" s="648"/>
      <c r="DB39" s="648"/>
      <c r="DC39" s="649"/>
      <c r="DD39" s="642">
        <v>324184</v>
      </c>
      <c r="DE39" s="646"/>
      <c r="DF39" s="646"/>
      <c r="DG39" s="646"/>
      <c r="DH39" s="646"/>
      <c r="DI39" s="646"/>
      <c r="DJ39" s="646"/>
      <c r="DK39" s="647"/>
      <c r="DL39" s="642" t="s">
        <v>129</v>
      </c>
      <c r="DM39" s="646"/>
      <c r="DN39" s="646"/>
      <c r="DO39" s="646"/>
      <c r="DP39" s="646"/>
      <c r="DQ39" s="646"/>
      <c r="DR39" s="646"/>
      <c r="DS39" s="646"/>
      <c r="DT39" s="646"/>
      <c r="DU39" s="646"/>
      <c r="DV39" s="647"/>
      <c r="DW39" s="639" t="s">
        <v>129</v>
      </c>
      <c r="DX39" s="648"/>
      <c r="DY39" s="648"/>
      <c r="DZ39" s="648"/>
      <c r="EA39" s="648"/>
      <c r="EB39" s="648"/>
      <c r="EC39" s="667"/>
    </row>
    <row r="40" spans="2:133" ht="11.25" customHeight="1" x14ac:dyDescent="0.15">
      <c r="B40" s="633" t="s">
        <v>344</v>
      </c>
      <c r="C40" s="634"/>
      <c r="D40" s="634"/>
      <c r="E40" s="634"/>
      <c r="F40" s="634"/>
      <c r="G40" s="634"/>
      <c r="H40" s="634"/>
      <c r="I40" s="634"/>
      <c r="J40" s="634"/>
      <c r="K40" s="634"/>
      <c r="L40" s="634"/>
      <c r="M40" s="634"/>
      <c r="N40" s="634"/>
      <c r="O40" s="634"/>
      <c r="P40" s="634"/>
      <c r="Q40" s="635"/>
      <c r="R40" s="636">
        <v>786138</v>
      </c>
      <c r="S40" s="637"/>
      <c r="T40" s="637"/>
      <c r="U40" s="637"/>
      <c r="V40" s="637"/>
      <c r="W40" s="637"/>
      <c r="X40" s="637"/>
      <c r="Y40" s="638"/>
      <c r="Z40" s="662">
        <v>11.8</v>
      </c>
      <c r="AA40" s="662"/>
      <c r="AB40" s="662"/>
      <c r="AC40" s="662"/>
      <c r="AD40" s="663" t="s">
        <v>129</v>
      </c>
      <c r="AE40" s="663"/>
      <c r="AF40" s="663"/>
      <c r="AG40" s="663"/>
      <c r="AH40" s="663"/>
      <c r="AI40" s="663"/>
      <c r="AJ40" s="663"/>
      <c r="AK40" s="663"/>
      <c r="AL40" s="639" t="s">
        <v>129</v>
      </c>
      <c r="AM40" s="640"/>
      <c r="AN40" s="640"/>
      <c r="AO40" s="664"/>
      <c r="AQ40" s="668" t="s">
        <v>345</v>
      </c>
      <c r="AR40" s="669"/>
      <c r="AS40" s="669"/>
      <c r="AT40" s="669"/>
      <c r="AU40" s="669"/>
      <c r="AV40" s="669"/>
      <c r="AW40" s="669"/>
      <c r="AX40" s="669"/>
      <c r="AY40" s="670"/>
      <c r="AZ40" s="636">
        <v>426</v>
      </c>
      <c r="BA40" s="637"/>
      <c r="BB40" s="637"/>
      <c r="BC40" s="637"/>
      <c r="BD40" s="646"/>
      <c r="BE40" s="646"/>
      <c r="BF40" s="671"/>
      <c r="BG40" s="673" t="s">
        <v>346</v>
      </c>
      <c r="BH40" s="674"/>
      <c r="BI40" s="674"/>
      <c r="BJ40" s="674"/>
      <c r="BK40" s="674"/>
      <c r="BL40" s="345"/>
      <c r="BM40" s="634" t="s">
        <v>347</v>
      </c>
      <c r="BN40" s="634"/>
      <c r="BO40" s="634"/>
      <c r="BP40" s="634"/>
      <c r="BQ40" s="634"/>
      <c r="BR40" s="634"/>
      <c r="BS40" s="634"/>
      <c r="BT40" s="634"/>
      <c r="BU40" s="635"/>
      <c r="BV40" s="636">
        <v>94</v>
      </c>
      <c r="BW40" s="637"/>
      <c r="BX40" s="637"/>
      <c r="BY40" s="637"/>
      <c r="BZ40" s="637"/>
      <c r="CA40" s="637"/>
      <c r="CB40" s="672"/>
      <c r="CD40" s="633" t="s">
        <v>348</v>
      </c>
      <c r="CE40" s="634"/>
      <c r="CF40" s="634"/>
      <c r="CG40" s="634"/>
      <c r="CH40" s="634"/>
      <c r="CI40" s="634"/>
      <c r="CJ40" s="634"/>
      <c r="CK40" s="634"/>
      <c r="CL40" s="634"/>
      <c r="CM40" s="634"/>
      <c r="CN40" s="634"/>
      <c r="CO40" s="634"/>
      <c r="CP40" s="634"/>
      <c r="CQ40" s="635"/>
      <c r="CR40" s="636">
        <v>9171</v>
      </c>
      <c r="CS40" s="637"/>
      <c r="CT40" s="637"/>
      <c r="CU40" s="637"/>
      <c r="CV40" s="637"/>
      <c r="CW40" s="637"/>
      <c r="CX40" s="637"/>
      <c r="CY40" s="638"/>
      <c r="CZ40" s="639">
        <v>0.1</v>
      </c>
      <c r="DA40" s="648"/>
      <c r="DB40" s="648"/>
      <c r="DC40" s="649"/>
      <c r="DD40" s="642">
        <v>3221</v>
      </c>
      <c r="DE40" s="637"/>
      <c r="DF40" s="637"/>
      <c r="DG40" s="637"/>
      <c r="DH40" s="637"/>
      <c r="DI40" s="637"/>
      <c r="DJ40" s="637"/>
      <c r="DK40" s="638"/>
      <c r="DL40" s="642">
        <v>2529</v>
      </c>
      <c r="DM40" s="637"/>
      <c r="DN40" s="637"/>
      <c r="DO40" s="637"/>
      <c r="DP40" s="637"/>
      <c r="DQ40" s="637"/>
      <c r="DR40" s="637"/>
      <c r="DS40" s="637"/>
      <c r="DT40" s="637"/>
      <c r="DU40" s="637"/>
      <c r="DV40" s="638"/>
      <c r="DW40" s="639">
        <v>0.1</v>
      </c>
      <c r="DX40" s="648"/>
      <c r="DY40" s="648"/>
      <c r="DZ40" s="648"/>
      <c r="EA40" s="648"/>
      <c r="EB40" s="648"/>
      <c r="EC40" s="667"/>
    </row>
    <row r="41" spans="2:133" ht="11.25" customHeight="1" x14ac:dyDescent="0.15">
      <c r="B41" s="633" t="s">
        <v>349</v>
      </c>
      <c r="C41" s="634"/>
      <c r="D41" s="634"/>
      <c r="E41" s="634"/>
      <c r="F41" s="634"/>
      <c r="G41" s="634"/>
      <c r="H41" s="634"/>
      <c r="I41" s="634"/>
      <c r="J41" s="634"/>
      <c r="K41" s="634"/>
      <c r="L41" s="634"/>
      <c r="M41" s="634"/>
      <c r="N41" s="634"/>
      <c r="O41" s="634"/>
      <c r="P41" s="634"/>
      <c r="Q41" s="635"/>
      <c r="R41" s="636" t="s">
        <v>129</v>
      </c>
      <c r="S41" s="637"/>
      <c r="T41" s="637"/>
      <c r="U41" s="637"/>
      <c r="V41" s="637"/>
      <c r="W41" s="637"/>
      <c r="X41" s="637"/>
      <c r="Y41" s="638"/>
      <c r="Z41" s="662" t="s">
        <v>129</v>
      </c>
      <c r="AA41" s="662"/>
      <c r="AB41" s="662"/>
      <c r="AC41" s="662"/>
      <c r="AD41" s="663" t="s">
        <v>129</v>
      </c>
      <c r="AE41" s="663"/>
      <c r="AF41" s="663"/>
      <c r="AG41" s="663"/>
      <c r="AH41" s="663"/>
      <c r="AI41" s="663"/>
      <c r="AJ41" s="663"/>
      <c r="AK41" s="663"/>
      <c r="AL41" s="639" t="s">
        <v>129</v>
      </c>
      <c r="AM41" s="640"/>
      <c r="AN41" s="640"/>
      <c r="AO41" s="664"/>
      <c r="AQ41" s="668" t="s">
        <v>350</v>
      </c>
      <c r="AR41" s="669"/>
      <c r="AS41" s="669"/>
      <c r="AT41" s="669"/>
      <c r="AU41" s="669"/>
      <c r="AV41" s="669"/>
      <c r="AW41" s="669"/>
      <c r="AX41" s="669"/>
      <c r="AY41" s="670"/>
      <c r="AZ41" s="636">
        <v>119511</v>
      </c>
      <c r="BA41" s="637"/>
      <c r="BB41" s="637"/>
      <c r="BC41" s="637"/>
      <c r="BD41" s="646"/>
      <c r="BE41" s="646"/>
      <c r="BF41" s="671"/>
      <c r="BG41" s="673"/>
      <c r="BH41" s="674"/>
      <c r="BI41" s="674"/>
      <c r="BJ41" s="674"/>
      <c r="BK41" s="674"/>
      <c r="BL41" s="345"/>
      <c r="BM41" s="634" t="s">
        <v>351</v>
      </c>
      <c r="BN41" s="634"/>
      <c r="BO41" s="634"/>
      <c r="BP41" s="634"/>
      <c r="BQ41" s="634"/>
      <c r="BR41" s="634"/>
      <c r="BS41" s="634"/>
      <c r="BT41" s="634"/>
      <c r="BU41" s="635"/>
      <c r="BV41" s="636" t="s">
        <v>129</v>
      </c>
      <c r="BW41" s="637"/>
      <c r="BX41" s="637"/>
      <c r="BY41" s="637"/>
      <c r="BZ41" s="637"/>
      <c r="CA41" s="637"/>
      <c r="CB41" s="672"/>
      <c r="CD41" s="633" t="s">
        <v>352</v>
      </c>
      <c r="CE41" s="634"/>
      <c r="CF41" s="634"/>
      <c r="CG41" s="634"/>
      <c r="CH41" s="634"/>
      <c r="CI41" s="634"/>
      <c r="CJ41" s="634"/>
      <c r="CK41" s="634"/>
      <c r="CL41" s="634"/>
      <c r="CM41" s="634"/>
      <c r="CN41" s="634"/>
      <c r="CO41" s="634"/>
      <c r="CP41" s="634"/>
      <c r="CQ41" s="635"/>
      <c r="CR41" s="636" t="s">
        <v>129</v>
      </c>
      <c r="CS41" s="646"/>
      <c r="CT41" s="646"/>
      <c r="CU41" s="646"/>
      <c r="CV41" s="646"/>
      <c r="CW41" s="646"/>
      <c r="CX41" s="646"/>
      <c r="CY41" s="647"/>
      <c r="CZ41" s="639" t="s">
        <v>129</v>
      </c>
      <c r="DA41" s="648"/>
      <c r="DB41" s="648"/>
      <c r="DC41" s="649"/>
      <c r="DD41" s="642" t="s">
        <v>129</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353</v>
      </c>
      <c r="C42" s="634"/>
      <c r="D42" s="634"/>
      <c r="E42" s="634"/>
      <c r="F42" s="634"/>
      <c r="G42" s="634"/>
      <c r="H42" s="634"/>
      <c r="I42" s="634"/>
      <c r="J42" s="634"/>
      <c r="K42" s="634"/>
      <c r="L42" s="634"/>
      <c r="M42" s="634"/>
      <c r="N42" s="634"/>
      <c r="O42" s="634"/>
      <c r="P42" s="634"/>
      <c r="Q42" s="635"/>
      <c r="R42" s="636" t="s">
        <v>129</v>
      </c>
      <c r="S42" s="637"/>
      <c r="T42" s="637"/>
      <c r="U42" s="637"/>
      <c r="V42" s="637"/>
      <c r="W42" s="637"/>
      <c r="X42" s="637"/>
      <c r="Y42" s="638"/>
      <c r="Z42" s="662" t="s">
        <v>129</v>
      </c>
      <c r="AA42" s="662"/>
      <c r="AB42" s="662"/>
      <c r="AC42" s="662"/>
      <c r="AD42" s="663" t="s">
        <v>129</v>
      </c>
      <c r="AE42" s="663"/>
      <c r="AF42" s="663"/>
      <c r="AG42" s="663"/>
      <c r="AH42" s="663"/>
      <c r="AI42" s="663"/>
      <c r="AJ42" s="663"/>
      <c r="AK42" s="663"/>
      <c r="AL42" s="639" t="s">
        <v>129</v>
      </c>
      <c r="AM42" s="640"/>
      <c r="AN42" s="640"/>
      <c r="AO42" s="664"/>
      <c r="AQ42" s="677" t="s">
        <v>354</v>
      </c>
      <c r="AR42" s="678"/>
      <c r="AS42" s="678"/>
      <c r="AT42" s="678"/>
      <c r="AU42" s="678"/>
      <c r="AV42" s="678"/>
      <c r="AW42" s="678"/>
      <c r="AX42" s="678"/>
      <c r="AY42" s="679"/>
      <c r="AZ42" s="616">
        <v>460460</v>
      </c>
      <c r="BA42" s="650"/>
      <c r="BB42" s="650"/>
      <c r="BC42" s="650"/>
      <c r="BD42" s="617"/>
      <c r="BE42" s="617"/>
      <c r="BF42" s="665"/>
      <c r="BG42" s="675"/>
      <c r="BH42" s="676"/>
      <c r="BI42" s="676"/>
      <c r="BJ42" s="676"/>
      <c r="BK42" s="676"/>
      <c r="BL42" s="346"/>
      <c r="BM42" s="614" t="s">
        <v>355</v>
      </c>
      <c r="BN42" s="614"/>
      <c r="BO42" s="614"/>
      <c r="BP42" s="614"/>
      <c r="BQ42" s="614"/>
      <c r="BR42" s="614"/>
      <c r="BS42" s="614"/>
      <c r="BT42" s="614"/>
      <c r="BU42" s="615"/>
      <c r="BV42" s="616">
        <v>385</v>
      </c>
      <c r="BW42" s="650"/>
      <c r="BX42" s="650"/>
      <c r="BY42" s="650"/>
      <c r="BZ42" s="650"/>
      <c r="CA42" s="650"/>
      <c r="CB42" s="666"/>
      <c r="CD42" s="633" t="s">
        <v>356</v>
      </c>
      <c r="CE42" s="634"/>
      <c r="CF42" s="634"/>
      <c r="CG42" s="634"/>
      <c r="CH42" s="634"/>
      <c r="CI42" s="634"/>
      <c r="CJ42" s="634"/>
      <c r="CK42" s="634"/>
      <c r="CL42" s="634"/>
      <c r="CM42" s="634"/>
      <c r="CN42" s="634"/>
      <c r="CO42" s="634"/>
      <c r="CP42" s="634"/>
      <c r="CQ42" s="635"/>
      <c r="CR42" s="636">
        <v>920958</v>
      </c>
      <c r="CS42" s="646"/>
      <c r="CT42" s="646"/>
      <c r="CU42" s="646"/>
      <c r="CV42" s="646"/>
      <c r="CW42" s="646"/>
      <c r="CX42" s="646"/>
      <c r="CY42" s="647"/>
      <c r="CZ42" s="639">
        <v>14.6</v>
      </c>
      <c r="DA42" s="648"/>
      <c r="DB42" s="648"/>
      <c r="DC42" s="649"/>
      <c r="DD42" s="642">
        <v>201636</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357</v>
      </c>
      <c r="C43" s="634"/>
      <c r="D43" s="634"/>
      <c r="E43" s="634"/>
      <c r="F43" s="634"/>
      <c r="G43" s="634"/>
      <c r="H43" s="634"/>
      <c r="I43" s="634"/>
      <c r="J43" s="634"/>
      <c r="K43" s="634"/>
      <c r="L43" s="634"/>
      <c r="M43" s="634"/>
      <c r="N43" s="634"/>
      <c r="O43" s="634"/>
      <c r="P43" s="634"/>
      <c r="Q43" s="635"/>
      <c r="R43" s="636">
        <v>133138</v>
      </c>
      <c r="S43" s="637"/>
      <c r="T43" s="637"/>
      <c r="U43" s="637"/>
      <c r="V43" s="637"/>
      <c r="W43" s="637"/>
      <c r="X43" s="637"/>
      <c r="Y43" s="638"/>
      <c r="Z43" s="662">
        <v>2</v>
      </c>
      <c r="AA43" s="662"/>
      <c r="AB43" s="662"/>
      <c r="AC43" s="662"/>
      <c r="AD43" s="663" t="s">
        <v>129</v>
      </c>
      <c r="AE43" s="663"/>
      <c r="AF43" s="663"/>
      <c r="AG43" s="663"/>
      <c r="AH43" s="663"/>
      <c r="AI43" s="663"/>
      <c r="AJ43" s="663"/>
      <c r="AK43" s="663"/>
      <c r="AL43" s="639" t="s">
        <v>129</v>
      </c>
      <c r="AM43" s="640"/>
      <c r="AN43" s="640"/>
      <c r="AO43" s="664"/>
      <c r="CD43" s="633" t="s">
        <v>358</v>
      </c>
      <c r="CE43" s="634"/>
      <c r="CF43" s="634"/>
      <c r="CG43" s="634"/>
      <c r="CH43" s="634"/>
      <c r="CI43" s="634"/>
      <c r="CJ43" s="634"/>
      <c r="CK43" s="634"/>
      <c r="CL43" s="634"/>
      <c r="CM43" s="634"/>
      <c r="CN43" s="634"/>
      <c r="CO43" s="634"/>
      <c r="CP43" s="634"/>
      <c r="CQ43" s="635"/>
      <c r="CR43" s="636" t="s">
        <v>129</v>
      </c>
      <c r="CS43" s="646"/>
      <c r="CT43" s="646"/>
      <c r="CU43" s="646"/>
      <c r="CV43" s="646"/>
      <c r="CW43" s="646"/>
      <c r="CX43" s="646"/>
      <c r="CY43" s="647"/>
      <c r="CZ43" s="639" t="s">
        <v>129</v>
      </c>
      <c r="DA43" s="648"/>
      <c r="DB43" s="648"/>
      <c r="DC43" s="649"/>
      <c r="DD43" s="642" t="s">
        <v>129</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359</v>
      </c>
      <c r="C44" s="614"/>
      <c r="D44" s="614"/>
      <c r="E44" s="614"/>
      <c r="F44" s="614"/>
      <c r="G44" s="614"/>
      <c r="H44" s="614"/>
      <c r="I44" s="614"/>
      <c r="J44" s="614"/>
      <c r="K44" s="614"/>
      <c r="L44" s="614"/>
      <c r="M44" s="614"/>
      <c r="N44" s="614"/>
      <c r="O44" s="614"/>
      <c r="P44" s="614"/>
      <c r="Q44" s="615"/>
      <c r="R44" s="616">
        <v>6634727</v>
      </c>
      <c r="S44" s="650"/>
      <c r="T44" s="650"/>
      <c r="U44" s="650"/>
      <c r="V44" s="650"/>
      <c r="W44" s="650"/>
      <c r="X44" s="650"/>
      <c r="Y44" s="651"/>
      <c r="Z44" s="652">
        <v>100</v>
      </c>
      <c r="AA44" s="652"/>
      <c r="AB44" s="652"/>
      <c r="AC44" s="652"/>
      <c r="AD44" s="653">
        <v>3793550</v>
      </c>
      <c r="AE44" s="653"/>
      <c r="AF44" s="653"/>
      <c r="AG44" s="653"/>
      <c r="AH44" s="653"/>
      <c r="AI44" s="653"/>
      <c r="AJ44" s="653"/>
      <c r="AK44" s="653"/>
      <c r="AL44" s="619">
        <v>100</v>
      </c>
      <c r="AM44" s="654"/>
      <c r="AN44" s="654"/>
      <c r="AO44" s="655"/>
      <c r="CD44" s="656" t="s">
        <v>306</v>
      </c>
      <c r="CE44" s="657"/>
      <c r="CF44" s="633" t="s">
        <v>360</v>
      </c>
      <c r="CG44" s="634"/>
      <c r="CH44" s="634"/>
      <c r="CI44" s="634"/>
      <c r="CJ44" s="634"/>
      <c r="CK44" s="634"/>
      <c r="CL44" s="634"/>
      <c r="CM44" s="634"/>
      <c r="CN44" s="634"/>
      <c r="CO44" s="634"/>
      <c r="CP44" s="634"/>
      <c r="CQ44" s="635"/>
      <c r="CR44" s="636">
        <v>918993</v>
      </c>
      <c r="CS44" s="637"/>
      <c r="CT44" s="637"/>
      <c r="CU44" s="637"/>
      <c r="CV44" s="637"/>
      <c r="CW44" s="637"/>
      <c r="CX44" s="637"/>
      <c r="CY44" s="638"/>
      <c r="CZ44" s="639">
        <v>14.6</v>
      </c>
      <c r="DA44" s="640"/>
      <c r="DB44" s="640"/>
      <c r="DC44" s="641"/>
      <c r="DD44" s="642">
        <v>199671</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361</v>
      </c>
      <c r="CG45" s="634"/>
      <c r="CH45" s="634"/>
      <c r="CI45" s="634"/>
      <c r="CJ45" s="634"/>
      <c r="CK45" s="634"/>
      <c r="CL45" s="634"/>
      <c r="CM45" s="634"/>
      <c r="CN45" s="634"/>
      <c r="CO45" s="634"/>
      <c r="CP45" s="634"/>
      <c r="CQ45" s="635"/>
      <c r="CR45" s="636">
        <v>151898</v>
      </c>
      <c r="CS45" s="646"/>
      <c r="CT45" s="646"/>
      <c r="CU45" s="646"/>
      <c r="CV45" s="646"/>
      <c r="CW45" s="646"/>
      <c r="CX45" s="646"/>
      <c r="CY45" s="647"/>
      <c r="CZ45" s="639">
        <v>2.4</v>
      </c>
      <c r="DA45" s="648"/>
      <c r="DB45" s="648"/>
      <c r="DC45" s="649"/>
      <c r="DD45" s="642">
        <v>914</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205" t="s">
        <v>362</v>
      </c>
      <c r="CD46" s="658"/>
      <c r="CE46" s="659"/>
      <c r="CF46" s="633" t="s">
        <v>363</v>
      </c>
      <c r="CG46" s="634"/>
      <c r="CH46" s="634"/>
      <c r="CI46" s="634"/>
      <c r="CJ46" s="634"/>
      <c r="CK46" s="634"/>
      <c r="CL46" s="634"/>
      <c r="CM46" s="634"/>
      <c r="CN46" s="634"/>
      <c r="CO46" s="634"/>
      <c r="CP46" s="634"/>
      <c r="CQ46" s="635"/>
      <c r="CR46" s="636">
        <v>757003</v>
      </c>
      <c r="CS46" s="637"/>
      <c r="CT46" s="637"/>
      <c r="CU46" s="637"/>
      <c r="CV46" s="637"/>
      <c r="CW46" s="637"/>
      <c r="CX46" s="637"/>
      <c r="CY46" s="638"/>
      <c r="CZ46" s="639">
        <v>12</v>
      </c>
      <c r="DA46" s="640"/>
      <c r="DB46" s="640"/>
      <c r="DC46" s="641"/>
      <c r="DD46" s="642">
        <v>198265</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364</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365</v>
      </c>
      <c r="CG47" s="634"/>
      <c r="CH47" s="634"/>
      <c r="CI47" s="634"/>
      <c r="CJ47" s="634"/>
      <c r="CK47" s="634"/>
      <c r="CL47" s="634"/>
      <c r="CM47" s="634"/>
      <c r="CN47" s="634"/>
      <c r="CO47" s="634"/>
      <c r="CP47" s="634"/>
      <c r="CQ47" s="635"/>
      <c r="CR47" s="636">
        <v>1965</v>
      </c>
      <c r="CS47" s="646"/>
      <c r="CT47" s="646"/>
      <c r="CU47" s="646"/>
      <c r="CV47" s="646"/>
      <c r="CW47" s="646"/>
      <c r="CX47" s="646"/>
      <c r="CY47" s="647"/>
      <c r="CZ47" s="639">
        <v>0</v>
      </c>
      <c r="DA47" s="648"/>
      <c r="DB47" s="648"/>
      <c r="DC47" s="649"/>
      <c r="DD47" s="642">
        <v>1965</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366</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367</v>
      </c>
      <c r="CG48" s="634"/>
      <c r="CH48" s="634"/>
      <c r="CI48" s="634"/>
      <c r="CJ48" s="634"/>
      <c r="CK48" s="634"/>
      <c r="CL48" s="634"/>
      <c r="CM48" s="634"/>
      <c r="CN48" s="634"/>
      <c r="CO48" s="634"/>
      <c r="CP48" s="634"/>
      <c r="CQ48" s="635"/>
      <c r="CR48" s="636" t="s">
        <v>129</v>
      </c>
      <c r="CS48" s="637"/>
      <c r="CT48" s="637"/>
      <c r="CU48" s="637"/>
      <c r="CV48" s="637"/>
      <c r="CW48" s="637"/>
      <c r="CX48" s="637"/>
      <c r="CY48" s="638"/>
      <c r="CZ48" s="639" t="s">
        <v>129</v>
      </c>
      <c r="DA48" s="640"/>
      <c r="DB48" s="640"/>
      <c r="DC48" s="641"/>
      <c r="DD48" s="642" t="s">
        <v>129</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344"/>
      <c r="CD49" s="613" t="s">
        <v>368</v>
      </c>
      <c r="CE49" s="614"/>
      <c r="CF49" s="614"/>
      <c r="CG49" s="614"/>
      <c r="CH49" s="614"/>
      <c r="CI49" s="614"/>
      <c r="CJ49" s="614"/>
      <c r="CK49" s="614"/>
      <c r="CL49" s="614"/>
      <c r="CM49" s="614"/>
      <c r="CN49" s="614"/>
      <c r="CO49" s="614"/>
      <c r="CP49" s="614"/>
      <c r="CQ49" s="615"/>
      <c r="CR49" s="616">
        <v>6295466</v>
      </c>
      <c r="CS49" s="617"/>
      <c r="CT49" s="617"/>
      <c r="CU49" s="617"/>
      <c r="CV49" s="617"/>
      <c r="CW49" s="617"/>
      <c r="CX49" s="617"/>
      <c r="CY49" s="618"/>
      <c r="CZ49" s="619">
        <v>100</v>
      </c>
      <c r="DA49" s="620"/>
      <c r="DB49" s="620"/>
      <c r="DC49" s="621"/>
      <c r="DD49" s="622">
        <v>4294339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344"/>
    </row>
  </sheetData>
  <sheetProtection algorithmName="SHA-512" hashValue="WsxbeF+PyoZch0Q0NDfUE3z6moI52VCLHIdhiwbfCiBIAKGlypLVxlSnQs4/B3FOV3g3rL2zYqyDrQP/vjvlLg==" saltValue="NfnXm/eCPQUfWpW5zDwkE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70" zoomScaleSheetLayoutView="70" workbookViewId="0">
      <selection activeCell="AU81" sqref="AU81:AY81"/>
    </sheetView>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99" t="s">
        <v>369</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0" t="s">
        <v>370</v>
      </c>
      <c r="DK2" s="1101"/>
      <c r="DL2" s="1101"/>
      <c r="DM2" s="1101"/>
      <c r="DN2" s="1101"/>
      <c r="DO2" s="1102"/>
      <c r="DP2" s="214"/>
      <c r="DQ2" s="1100" t="s">
        <v>371</v>
      </c>
      <c r="DR2" s="1101"/>
      <c r="DS2" s="1101"/>
      <c r="DT2" s="1101"/>
      <c r="DU2" s="1101"/>
      <c r="DV2" s="1101"/>
      <c r="DW2" s="1101"/>
      <c r="DX2" s="1101"/>
      <c r="DY2" s="1101"/>
      <c r="DZ2" s="1102"/>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68" t="s">
        <v>372</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8"/>
      <c r="BA4" s="218"/>
      <c r="BB4" s="218"/>
      <c r="BC4" s="218"/>
      <c r="BD4" s="218"/>
      <c r="BE4" s="219"/>
      <c r="BF4" s="219"/>
      <c r="BG4" s="219"/>
      <c r="BH4" s="219"/>
      <c r="BI4" s="219"/>
      <c r="BJ4" s="219"/>
      <c r="BK4" s="219"/>
      <c r="BL4" s="219"/>
      <c r="BM4" s="219"/>
      <c r="BN4" s="219"/>
      <c r="BO4" s="219"/>
      <c r="BP4" s="219"/>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0"/>
    </row>
    <row r="5" spans="1:131" s="221" customFormat="1" ht="26.25" customHeight="1" x14ac:dyDescent="0.15">
      <c r="A5" s="1005" t="s">
        <v>374</v>
      </c>
      <c r="B5" s="1006"/>
      <c r="C5" s="1006"/>
      <c r="D5" s="1006"/>
      <c r="E5" s="1006"/>
      <c r="F5" s="1006"/>
      <c r="G5" s="1006"/>
      <c r="H5" s="1006"/>
      <c r="I5" s="1006"/>
      <c r="J5" s="1006"/>
      <c r="K5" s="1006"/>
      <c r="L5" s="1006"/>
      <c r="M5" s="1006"/>
      <c r="N5" s="1006"/>
      <c r="O5" s="1006"/>
      <c r="P5" s="1007"/>
      <c r="Q5" s="1011" t="s">
        <v>375</v>
      </c>
      <c r="R5" s="1012"/>
      <c r="S5" s="1012"/>
      <c r="T5" s="1012"/>
      <c r="U5" s="1013"/>
      <c r="V5" s="1011" t="s">
        <v>376</v>
      </c>
      <c r="W5" s="1012"/>
      <c r="X5" s="1012"/>
      <c r="Y5" s="1012"/>
      <c r="Z5" s="1013"/>
      <c r="AA5" s="1011" t="s">
        <v>377</v>
      </c>
      <c r="AB5" s="1012"/>
      <c r="AC5" s="1012"/>
      <c r="AD5" s="1012"/>
      <c r="AE5" s="1012"/>
      <c r="AF5" s="1103" t="s">
        <v>378</v>
      </c>
      <c r="AG5" s="1012"/>
      <c r="AH5" s="1012"/>
      <c r="AI5" s="1012"/>
      <c r="AJ5" s="1025"/>
      <c r="AK5" s="1012" t="s">
        <v>379</v>
      </c>
      <c r="AL5" s="1012"/>
      <c r="AM5" s="1012"/>
      <c r="AN5" s="1012"/>
      <c r="AO5" s="1013"/>
      <c r="AP5" s="1011" t="s">
        <v>380</v>
      </c>
      <c r="AQ5" s="1012"/>
      <c r="AR5" s="1012"/>
      <c r="AS5" s="1012"/>
      <c r="AT5" s="1013"/>
      <c r="AU5" s="1011" t="s">
        <v>381</v>
      </c>
      <c r="AV5" s="1012"/>
      <c r="AW5" s="1012"/>
      <c r="AX5" s="1012"/>
      <c r="AY5" s="1025"/>
      <c r="AZ5" s="218"/>
      <c r="BA5" s="218"/>
      <c r="BB5" s="218"/>
      <c r="BC5" s="218"/>
      <c r="BD5" s="218"/>
      <c r="BE5" s="219"/>
      <c r="BF5" s="219"/>
      <c r="BG5" s="219"/>
      <c r="BH5" s="219"/>
      <c r="BI5" s="219"/>
      <c r="BJ5" s="219"/>
      <c r="BK5" s="219"/>
      <c r="BL5" s="219"/>
      <c r="BM5" s="219"/>
      <c r="BN5" s="219"/>
      <c r="BO5" s="219"/>
      <c r="BP5" s="219"/>
      <c r="BQ5" s="1005" t="s">
        <v>382</v>
      </c>
      <c r="BR5" s="1006"/>
      <c r="BS5" s="1006"/>
      <c r="BT5" s="1006"/>
      <c r="BU5" s="1006"/>
      <c r="BV5" s="1006"/>
      <c r="BW5" s="1006"/>
      <c r="BX5" s="1006"/>
      <c r="BY5" s="1006"/>
      <c r="BZ5" s="1006"/>
      <c r="CA5" s="1006"/>
      <c r="CB5" s="1006"/>
      <c r="CC5" s="1006"/>
      <c r="CD5" s="1006"/>
      <c r="CE5" s="1006"/>
      <c r="CF5" s="1006"/>
      <c r="CG5" s="1007"/>
      <c r="CH5" s="1011" t="s">
        <v>383</v>
      </c>
      <c r="CI5" s="1012"/>
      <c r="CJ5" s="1012"/>
      <c r="CK5" s="1012"/>
      <c r="CL5" s="1013"/>
      <c r="CM5" s="1011" t="s">
        <v>384</v>
      </c>
      <c r="CN5" s="1012"/>
      <c r="CO5" s="1012"/>
      <c r="CP5" s="1012"/>
      <c r="CQ5" s="1013"/>
      <c r="CR5" s="1011" t="s">
        <v>385</v>
      </c>
      <c r="CS5" s="1012"/>
      <c r="CT5" s="1012"/>
      <c r="CU5" s="1012"/>
      <c r="CV5" s="1013"/>
      <c r="CW5" s="1011" t="s">
        <v>386</v>
      </c>
      <c r="CX5" s="1012"/>
      <c r="CY5" s="1012"/>
      <c r="CZ5" s="1012"/>
      <c r="DA5" s="1013"/>
      <c r="DB5" s="1011" t="s">
        <v>387</v>
      </c>
      <c r="DC5" s="1012"/>
      <c r="DD5" s="1012"/>
      <c r="DE5" s="1012"/>
      <c r="DF5" s="1013"/>
      <c r="DG5" s="1093" t="s">
        <v>388</v>
      </c>
      <c r="DH5" s="1094"/>
      <c r="DI5" s="1094"/>
      <c r="DJ5" s="1094"/>
      <c r="DK5" s="1095"/>
      <c r="DL5" s="1093" t="s">
        <v>389</v>
      </c>
      <c r="DM5" s="1094"/>
      <c r="DN5" s="1094"/>
      <c r="DO5" s="1094"/>
      <c r="DP5" s="1095"/>
      <c r="DQ5" s="1011" t="s">
        <v>390</v>
      </c>
      <c r="DR5" s="1012"/>
      <c r="DS5" s="1012"/>
      <c r="DT5" s="1012"/>
      <c r="DU5" s="1013"/>
      <c r="DV5" s="1011" t="s">
        <v>381</v>
      </c>
      <c r="DW5" s="1012"/>
      <c r="DX5" s="1012"/>
      <c r="DY5" s="1012"/>
      <c r="DZ5" s="1025"/>
      <c r="EA5" s="220"/>
    </row>
    <row r="6" spans="1:131" s="221"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4"/>
      <c r="AG6" s="1015"/>
      <c r="AH6" s="1015"/>
      <c r="AI6" s="1015"/>
      <c r="AJ6" s="1026"/>
      <c r="AK6" s="1015"/>
      <c r="AL6" s="1015"/>
      <c r="AM6" s="1015"/>
      <c r="AN6" s="1015"/>
      <c r="AO6" s="1016"/>
      <c r="AP6" s="1014"/>
      <c r="AQ6" s="1015"/>
      <c r="AR6" s="1015"/>
      <c r="AS6" s="1015"/>
      <c r="AT6" s="1016"/>
      <c r="AU6" s="1014"/>
      <c r="AV6" s="1015"/>
      <c r="AW6" s="1015"/>
      <c r="AX6" s="1015"/>
      <c r="AY6" s="1026"/>
      <c r="AZ6" s="218"/>
      <c r="BA6" s="218"/>
      <c r="BB6" s="218"/>
      <c r="BC6" s="218"/>
      <c r="BD6" s="218"/>
      <c r="BE6" s="219"/>
      <c r="BF6" s="219"/>
      <c r="BG6" s="219"/>
      <c r="BH6" s="219"/>
      <c r="BI6" s="219"/>
      <c r="BJ6" s="219"/>
      <c r="BK6" s="219"/>
      <c r="BL6" s="219"/>
      <c r="BM6" s="219"/>
      <c r="BN6" s="219"/>
      <c r="BO6" s="219"/>
      <c r="BP6" s="219"/>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6"/>
      <c r="DH6" s="1097"/>
      <c r="DI6" s="1097"/>
      <c r="DJ6" s="1097"/>
      <c r="DK6" s="1098"/>
      <c r="DL6" s="1096"/>
      <c r="DM6" s="1097"/>
      <c r="DN6" s="1097"/>
      <c r="DO6" s="1097"/>
      <c r="DP6" s="1098"/>
      <c r="DQ6" s="1014"/>
      <c r="DR6" s="1015"/>
      <c r="DS6" s="1015"/>
      <c r="DT6" s="1015"/>
      <c r="DU6" s="1016"/>
      <c r="DV6" s="1014"/>
      <c r="DW6" s="1015"/>
      <c r="DX6" s="1015"/>
      <c r="DY6" s="1015"/>
      <c r="DZ6" s="1026"/>
      <c r="EA6" s="220"/>
    </row>
    <row r="7" spans="1:131" s="221" customFormat="1" ht="26.25" customHeight="1" thickTop="1" x14ac:dyDescent="0.15">
      <c r="A7" s="222">
        <v>1</v>
      </c>
      <c r="B7" s="1056" t="s">
        <v>391</v>
      </c>
      <c r="C7" s="1057"/>
      <c r="D7" s="1057"/>
      <c r="E7" s="1057"/>
      <c r="F7" s="1057"/>
      <c r="G7" s="1057"/>
      <c r="H7" s="1057"/>
      <c r="I7" s="1057"/>
      <c r="J7" s="1057"/>
      <c r="K7" s="1057"/>
      <c r="L7" s="1057"/>
      <c r="M7" s="1057"/>
      <c r="N7" s="1057"/>
      <c r="O7" s="1057"/>
      <c r="P7" s="1058"/>
      <c r="Q7" s="1111">
        <v>6635</v>
      </c>
      <c r="R7" s="1112"/>
      <c r="S7" s="1112"/>
      <c r="T7" s="1112"/>
      <c r="U7" s="1112"/>
      <c r="V7" s="1112">
        <v>6296</v>
      </c>
      <c r="W7" s="1112"/>
      <c r="X7" s="1112"/>
      <c r="Y7" s="1112"/>
      <c r="Z7" s="1112"/>
      <c r="AA7" s="1112">
        <v>339</v>
      </c>
      <c r="AB7" s="1112"/>
      <c r="AC7" s="1112"/>
      <c r="AD7" s="1112"/>
      <c r="AE7" s="1113"/>
      <c r="AF7" s="1114">
        <v>339</v>
      </c>
      <c r="AG7" s="1115"/>
      <c r="AH7" s="1115"/>
      <c r="AI7" s="1115"/>
      <c r="AJ7" s="1116"/>
      <c r="AK7" s="1117">
        <v>50</v>
      </c>
      <c r="AL7" s="1118"/>
      <c r="AM7" s="1118"/>
      <c r="AN7" s="1118"/>
      <c r="AO7" s="1118"/>
      <c r="AP7" s="1118">
        <v>7850</v>
      </c>
      <c r="AQ7" s="1118"/>
      <c r="AR7" s="1118"/>
      <c r="AS7" s="1118"/>
      <c r="AT7" s="1118"/>
      <c r="AU7" s="1119"/>
      <c r="AV7" s="1119"/>
      <c r="AW7" s="1119"/>
      <c r="AX7" s="1119"/>
      <c r="AY7" s="1120"/>
      <c r="AZ7" s="218"/>
      <c r="BA7" s="218"/>
      <c r="BB7" s="218"/>
      <c r="BC7" s="218"/>
      <c r="BD7" s="218"/>
      <c r="BE7" s="219"/>
      <c r="BF7" s="219"/>
      <c r="BG7" s="219"/>
      <c r="BH7" s="219"/>
      <c r="BI7" s="219"/>
      <c r="BJ7" s="219"/>
      <c r="BK7" s="219"/>
      <c r="BL7" s="219"/>
      <c r="BM7" s="219"/>
      <c r="BN7" s="219"/>
      <c r="BO7" s="219"/>
      <c r="BP7" s="219"/>
      <c r="BQ7" s="222">
        <v>1</v>
      </c>
      <c r="BR7" s="223" t="s">
        <v>600</v>
      </c>
      <c r="BS7" s="1108" t="s">
        <v>597</v>
      </c>
      <c r="BT7" s="1109"/>
      <c r="BU7" s="1109"/>
      <c r="BV7" s="1109"/>
      <c r="BW7" s="1109"/>
      <c r="BX7" s="1109"/>
      <c r="BY7" s="1109"/>
      <c r="BZ7" s="1109"/>
      <c r="CA7" s="1109"/>
      <c r="CB7" s="1109"/>
      <c r="CC7" s="1109"/>
      <c r="CD7" s="1109"/>
      <c r="CE7" s="1109"/>
      <c r="CF7" s="1109"/>
      <c r="CG7" s="1121"/>
      <c r="CH7" s="1105">
        <v>-8</v>
      </c>
      <c r="CI7" s="1106"/>
      <c r="CJ7" s="1106"/>
      <c r="CK7" s="1106"/>
      <c r="CL7" s="1107"/>
      <c r="CM7" s="1105">
        <v>-40</v>
      </c>
      <c r="CN7" s="1106"/>
      <c r="CO7" s="1106"/>
      <c r="CP7" s="1106"/>
      <c r="CQ7" s="1107"/>
      <c r="CR7" s="1105">
        <v>5</v>
      </c>
      <c r="CS7" s="1106"/>
      <c r="CT7" s="1106"/>
      <c r="CU7" s="1106"/>
      <c r="CV7" s="1107"/>
      <c r="CW7" s="1105">
        <v>20</v>
      </c>
      <c r="CX7" s="1106"/>
      <c r="CY7" s="1106"/>
      <c r="CZ7" s="1106"/>
      <c r="DA7" s="1107"/>
      <c r="DB7" s="1105">
        <v>110</v>
      </c>
      <c r="DC7" s="1106"/>
      <c r="DD7" s="1106"/>
      <c r="DE7" s="1106"/>
      <c r="DF7" s="1107"/>
      <c r="DG7" s="1105" t="s">
        <v>515</v>
      </c>
      <c r="DH7" s="1106"/>
      <c r="DI7" s="1106"/>
      <c r="DJ7" s="1106"/>
      <c r="DK7" s="1107"/>
      <c r="DL7" s="1105">
        <v>37</v>
      </c>
      <c r="DM7" s="1106"/>
      <c r="DN7" s="1106"/>
      <c r="DO7" s="1106"/>
      <c r="DP7" s="1107"/>
      <c r="DQ7" s="1105" t="s">
        <v>515</v>
      </c>
      <c r="DR7" s="1106"/>
      <c r="DS7" s="1106"/>
      <c r="DT7" s="1106"/>
      <c r="DU7" s="1107"/>
      <c r="DV7" s="1108"/>
      <c r="DW7" s="1109"/>
      <c r="DX7" s="1109"/>
      <c r="DY7" s="1109"/>
      <c r="DZ7" s="1110"/>
      <c r="EA7" s="220"/>
    </row>
    <row r="8" spans="1:131" s="221" customFormat="1" ht="26.25" customHeight="1" x14ac:dyDescent="0.15">
      <c r="A8" s="224">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89"/>
      <c r="AL8" s="1090"/>
      <c r="AM8" s="1090"/>
      <c r="AN8" s="1090"/>
      <c r="AO8" s="1090"/>
      <c r="AP8" s="1090"/>
      <c r="AQ8" s="1090"/>
      <c r="AR8" s="1090"/>
      <c r="AS8" s="1090"/>
      <c r="AT8" s="1090"/>
      <c r="AU8" s="1091"/>
      <c r="AV8" s="1091"/>
      <c r="AW8" s="1091"/>
      <c r="AX8" s="1091"/>
      <c r="AY8" s="1092"/>
      <c r="AZ8" s="218"/>
      <c r="BA8" s="218"/>
      <c r="BB8" s="218"/>
      <c r="BC8" s="218"/>
      <c r="BD8" s="218"/>
      <c r="BE8" s="219"/>
      <c r="BF8" s="219"/>
      <c r="BG8" s="219"/>
      <c r="BH8" s="219"/>
      <c r="BI8" s="219"/>
      <c r="BJ8" s="219"/>
      <c r="BK8" s="219"/>
      <c r="BL8" s="219"/>
      <c r="BM8" s="219"/>
      <c r="BN8" s="219"/>
      <c r="BO8" s="219"/>
      <c r="BP8" s="219"/>
      <c r="BQ8" s="224">
        <v>2</v>
      </c>
      <c r="BR8" s="225"/>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0"/>
    </row>
    <row r="9" spans="1:131" s="221" customFormat="1" ht="26.25" customHeight="1" x14ac:dyDescent="0.15">
      <c r="A9" s="224">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89"/>
      <c r="AL9" s="1090"/>
      <c r="AM9" s="1090"/>
      <c r="AN9" s="1090"/>
      <c r="AO9" s="1090"/>
      <c r="AP9" s="1090"/>
      <c r="AQ9" s="1090"/>
      <c r="AR9" s="1090"/>
      <c r="AS9" s="1090"/>
      <c r="AT9" s="1090"/>
      <c r="AU9" s="1091"/>
      <c r="AV9" s="1091"/>
      <c r="AW9" s="1091"/>
      <c r="AX9" s="1091"/>
      <c r="AY9" s="1092"/>
      <c r="AZ9" s="218"/>
      <c r="BA9" s="218"/>
      <c r="BB9" s="218"/>
      <c r="BC9" s="218"/>
      <c r="BD9" s="218"/>
      <c r="BE9" s="219"/>
      <c r="BF9" s="219"/>
      <c r="BG9" s="219"/>
      <c r="BH9" s="219"/>
      <c r="BI9" s="219"/>
      <c r="BJ9" s="219"/>
      <c r="BK9" s="219"/>
      <c r="BL9" s="219"/>
      <c r="BM9" s="219"/>
      <c r="BN9" s="219"/>
      <c r="BO9" s="219"/>
      <c r="BP9" s="219"/>
      <c r="BQ9" s="224">
        <v>3</v>
      </c>
      <c r="BR9" s="225"/>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0"/>
    </row>
    <row r="10" spans="1:131" s="221" customFormat="1" ht="26.25" customHeight="1" x14ac:dyDescent="0.15">
      <c r="A10" s="224">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89"/>
      <c r="AL10" s="1090"/>
      <c r="AM10" s="1090"/>
      <c r="AN10" s="1090"/>
      <c r="AO10" s="1090"/>
      <c r="AP10" s="1090"/>
      <c r="AQ10" s="1090"/>
      <c r="AR10" s="1090"/>
      <c r="AS10" s="1090"/>
      <c r="AT10" s="1090"/>
      <c r="AU10" s="1091"/>
      <c r="AV10" s="1091"/>
      <c r="AW10" s="1091"/>
      <c r="AX10" s="1091"/>
      <c r="AY10" s="1092"/>
      <c r="AZ10" s="218"/>
      <c r="BA10" s="218"/>
      <c r="BB10" s="218"/>
      <c r="BC10" s="218"/>
      <c r="BD10" s="218"/>
      <c r="BE10" s="219"/>
      <c r="BF10" s="219"/>
      <c r="BG10" s="219"/>
      <c r="BH10" s="219"/>
      <c r="BI10" s="219"/>
      <c r="BJ10" s="219"/>
      <c r="BK10" s="219"/>
      <c r="BL10" s="219"/>
      <c r="BM10" s="219"/>
      <c r="BN10" s="219"/>
      <c r="BO10" s="219"/>
      <c r="BP10" s="219"/>
      <c r="BQ10" s="224">
        <v>4</v>
      </c>
      <c r="BR10" s="225"/>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0"/>
    </row>
    <row r="11" spans="1:131" s="221" customFormat="1" ht="26.25" customHeight="1" x14ac:dyDescent="0.15">
      <c r="A11" s="224">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89"/>
      <c r="AL11" s="1090"/>
      <c r="AM11" s="1090"/>
      <c r="AN11" s="1090"/>
      <c r="AO11" s="1090"/>
      <c r="AP11" s="1090"/>
      <c r="AQ11" s="1090"/>
      <c r="AR11" s="1090"/>
      <c r="AS11" s="1090"/>
      <c r="AT11" s="1090"/>
      <c r="AU11" s="1091"/>
      <c r="AV11" s="1091"/>
      <c r="AW11" s="1091"/>
      <c r="AX11" s="1091"/>
      <c r="AY11" s="1092"/>
      <c r="AZ11" s="218"/>
      <c r="BA11" s="218"/>
      <c r="BB11" s="218"/>
      <c r="BC11" s="218"/>
      <c r="BD11" s="218"/>
      <c r="BE11" s="219"/>
      <c r="BF11" s="219"/>
      <c r="BG11" s="219"/>
      <c r="BH11" s="219"/>
      <c r="BI11" s="219"/>
      <c r="BJ11" s="219"/>
      <c r="BK11" s="219"/>
      <c r="BL11" s="219"/>
      <c r="BM11" s="219"/>
      <c r="BN11" s="219"/>
      <c r="BO11" s="219"/>
      <c r="BP11" s="219"/>
      <c r="BQ11" s="224">
        <v>5</v>
      </c>
      <c r="BR11" s="225"/>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0"/>
    </row>
    <row r="12" spans="1:131" s="221" customFormat="1" ht="26.25" customHeight="1" x14ac:dyDescent="0.15">
      <c r="A12" s="224">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89"/>
      <c r="AL12" s="1090"/>
      <c r="AM12" s="1090"/>
      <c r="AN12" s="1090"/>
      <c r="AO12" s="1090"/>
      <c r="AP12" s="1090"/>
      <c r="AQ12" s="1090"/>
      <c r="AR12" s="1090"/>
      <c r="AS12" s="1090"/>
      <c r="AT12" s="1090"/>
      <c r="AU12" s="1091"/>
      <c r="AV12" s="1091"/>
      <c r="AW12" s="1091"/>
      <c r="AX12" s="1091"/>
      <c r="AY12" s="1092"/>
      <c r="AZ12" s="218"/>
      <c r="BA12" s="218"/>
      <c r="BB12" s="218"/>
      <c r="BC12" s="218"/>
      <c r="BD12" s="218"/>
      <c r="BE12" s="219"/>
      <c r="BF12" s="219"/>
      <c r="BG12" s="219"/>
      <c r="BH12" s="219"/>
      <c r="BI12" s="219"/>
      <c r="BJ12" s="219"/>
      <c r="BK12" s="219"/>
      <c r="BL12" s="219"/>
      <c r="BM12" s="219"/>
      <c r="BN12" s="219"/>
      <c r="BO12" s="219"/>
      <c r="BP12" s="219"/>
      <c r="BQ12" s="224">
        <v>6</v>
      </c>
      <c r="BR12" s="225"/>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0"/>
    </row>
    <row r="13" spans="1:131" s="221" customFormat="1" ht="26.25" customHeight="1" x14ac:dyDescent="0.15">
      <c r="A13" s="224">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89"/>
      <c r="AL13" s="1090"/>
      <c r="AM13" s="1090"/>
      <c r="AN13" s="1090"/>
      <c r="AO13" s="1090"/>
      <c r="AP13" s="1090"/>
      <c r="AQ13" s="1090"/>
      <c r="AR13" s="1090"/>
      <c r="AS13" s="1090"/>
      <c r="AT13" s="1090"/>
      <c r="AU13" s="1091"/>
      <c r="AV13" s="1091"/>
      <c r="AW13" s="1091"/>
      <c r="AX13" s="1091"/>
      <c r="AY13" s="1092"/>
      <c r="AZ13" s="218"/>
      <c r="BA13" s="218"/>
      <c r="BB13" s="218"/>
      <c r="BC13" s="218"/>
      <c r="BD13" s="218"/>
      <c r="BE13" s="219"/>
      <c r="BF13" s="219"/>
      <c r="BG13" s="219"/>
      <c r="BH13" s="219"/>
      <c r="BI13" s="219"/>
      <c r="BJ13" s="219"/>
      <c r="BK13" s="219"/>
      <c r="BL13" s="219"/>
      <c r="BM13" s="219"/>
      <c r="BN13" s="219"/>
      <c r="BO13" s="219"/>
      <c r="BP13" s="219"/>
      <c r="BQ13" s="224">
        <v>7</v>
      </c>
      <c r="BR13" s="225"/>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0"/>
    </row>
    <row r="14" spans="1:131" s="221" customFormat="1" ht="26.25" customHeight="1" x14ac:dyDescent="0.15">
      <c r="A14" s="224">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89"/>
      <c r="AL14" s="1090"/>
      <c r="AM14" s="1090"/>
      <c r="AN14" s="1090"/>
      <c r="AO14" s="1090"/>
      <c r="AP14" s="1090"/>
      <c r="AQ14" s="1090"/>
      <c r="AR14" s="1090"/>
      <c r="AS14" s="1090"/>
      <c r="AT14" s="1090"/>
      <c r="AU14" s="1091"/>
      <c r="AV14" s="1091"/>
      <c r="AW14" s="1091"/>
      <c r="AX14" s="1091"/>
      <c r="AY14" s="1092"/>
      <c r="AZ14" s="218"/>
      <c r="BA14" s="218"/>
      <c r="BB14" s="218"/>
      <c r="BC14" s="218"/>
      <c r="BD14" s="218"/>
      <c r="BE14" s="219"/>
      <c r="BF14" s="219"/>
      <c r="BG14" s="219"/>
      <c r="BH14" s="219"/>
      <c r="BI14" s="219"/>
      <c r="BJ14" s="219"/>
      <c r="BK14" s="219"/>
      <c r="BL14" s="219"/>
      <c r="BM14" s="219"/>
      <c r="BN14" s="219"/>
      <c r="BO14" s="219"/>
      <c r="BP14" s="219"/>
      <c r="BQ14" s="224">
        <v>8</v>
      </c>
      <c r="BR14" s="225"/>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0"/>
    </row>
    <row r="15" spans="1:131" s="221" customFormat="1" ht="26.25" customHeight="1" x14ac:dyDescent="0.15">
      <c r="A15" s="224">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89"/>
      <c r="AL15" s="1090"/>
      <c r="AM15" s="1090"/>
      <c r="AN15" s="1090"/>
      <c r="AO15" s="1090"/>
      <c r="AP15" s="1090"/>
      <c r="AQ15" s="1090"/>
      <c r="AR15" s="1090"/>
      <c r="AS15" s="1090"/>
      <c r="AT15" s="1090"/>
      <c r="AU15" s="1091"/>
      <c r="AV15" s="1091"/>
      <c r="AW15" s="1091"/>
      <c r="AX15" s="1091"/>
      <c r="AY15" s="1092"/>
      <c r="AZ15" s="218"/>
      <c r="BA15" s="218"/>
      <c r="BB15" s="218"/>
      <c r="BC15" s="218"/>
      <c r="BD15" s="218"/>
      <c r="BE15" s="219"/>
      <c r="BF15" s="219"/>
      <c r="BG15" s="219"/>
      <c r="BH15" s="219"/>
      <c r="BI15" s="219"/>
      <c r="BJ15" s="219"/>
      <c r="BK15" s="219"/>
      <c r="BL15" s="219"/>
      <c r="BM15" s="219"/>
      <c r="BN15" s="219"/>
      <c r="BO15" s="219"/>
      <c r="BP15" s="219"/>
      <c r="BQ15" s="224">
        <v>9</v>
      </c>
      <c r="BR15" s="225"/>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0"/>
    </row>
    <row r="16" spans="1:131" s="221" customFormat="1" ht="26.25" customHeight="1" x14ac:dyDescent="0.15">
      <c r="A16" s="224">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89"/>
      <c r="AL16" s="1090"/>
      <c r="AM16" s="1090"/>
      <c r="AN16" s="1090"/>
      <c r="AO16" s="1090"/>
      <c r="AP16" s="1090"/>
      <c r="AQ16" s="1090"/>
      <c r="AR16" s="1090"/>
      <c r="AS16" s="1090"/>
      <c r="AT16" s="1090"/>
      <c r="AU16" s="1091"/>
      <c r="AV16" s="1091"/>
      <c r="AW16" s="1091"/>
      <c r="AX16" s="1091"/>
      <c r="AY16" s="1092"/>
      <c r="AZ16" s="218"/>
      <c r="BA16" s="218"/>
      <c r="BB16" s="218"/>
      <c r="BC16" s="218"/>
      <c r="BD16" s="218"/>
      <c r="BE16" s="219"/>
      <c r="BF16" s="219"/>
      <c r="BG16" s="219"/>
      <c r="BH16" s="219"/>
      <c r="BI16" s="219"/>
      <c r="BJ16" s="219"/>
      <c r="BK16" s="219"/>
      <c r="BL16" s="219"/>
      <c r="BM16" s="219"/>
      <c r="BN16" s="219"/>
      <c r="BO16" s="219"/>
      <c r="BP16" s="219"/>
      <c r="BQ16" s="224">
        <v>10</v>
      </c>
      <c r="BR16" s="225"/>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0"/>
    </row>
    <row r="17" spans="1:131" s="221" customFormat="1" ht="26.25" customHeight="1" x14ac:dyDescent="0.15">
      <c r="A17" s="224">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89"/>
      <c r="AL17" s="1090"/>
      <c r="AM17" s="1090"/>
      <c r="AN17" s="1090"/>
      <c r="AO17" s="1090"/>
      <c r="AP17" s="1090"/>
      <c r="AQ17" s="1090"/>
      <c r="AR17" s="1090"/>
      <c r="AS17" s="1090"/>
      <c r="AT17" s="1090"/>
      <c r="AU17" s="1091"/>
      <c r="AV17" s="1091"/>
      <c r="AW17" s="1091"/>
      <c r="AX17" s="1091"/>
      <c r="AY17" s="1092"/>
      <c r="AZ17" s="218"/>
      <c r="BA17" s="218"/>
      <c r="BB17" s="218"/>
      <c r="BC17" s="218"/>
      <c r="BD17" s="218"/>
      <c r="BE17" s="219"/>
      <c r="BF17" s="219"/>
      <c r="BG17" s="219"/>
      <c r="BH17" s="219"/>
      <c r="BI17" s="219"/>
      <c r="BJ17" s="219"/>
      <c r="BK17" s="219"/>
      <c r="BL17" s="219"/>
      <c r="BM17" s="219"/>
      <c r="BN17" s="219"/>
      <c r="BO17" s="219"/>
      <c r="BP17" s="219"/>
      <c r="BQ17" s="224">
        <v>11</v>
      </c>
      <c r="BR17" s="225"/>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0"/>
    </row>
    <row r="18" spans="1:131" s="221" customFormat="1" ht="26.25" customHeight="1" x14ac:dyDescent="0.15">
      <c r="A18" s="224">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89"/>
      <c r="AL18" s="1090"/>
      <c r="AM18" s="1090"/>
      <c r="AN18" s="1090"/>
      <c r="AO18" s="1090"/>
      <c r="AP18" s="1090"/>
      <c r="AQ18" s="1090"/>
      <c r="AR18" s="1090"/>
      <c r="AS18" s="1090"/>
      <c r="AT18" s="1090"/>
      <c r="AU18" s="1091"/>
      <c r="AV18" s="1091"/>
      <c r="AW18" s="1091"/>
      <c r="AX18" s="1091"/>
      <c r="AY18" s="1092"/>
      <c r="AZ18" s="218"/>
      <c r="BA18" s="218"/>
      <c r="BB18" s="218"/>
      <c r="BC18" s="218"/>
      <c r="BD18" s="218"/>
      <c r="BE18" s="219"/>
      <c r="BF18" s="219"/>
      <c r="BG18" s="219"/>
      <c r="BH18" s="219"/>
      <c r="BI18" s="219"/>
      <c r="BJ18" s="219"/>
      <c r="BK18" s="219"/>
      <c r="BL18" s="219"/>
      <c r="BM18" s="219"/>
      <c r="BN18" s="219"/>
      <c r="BO18" s="219"/>
      <c r="BP18" s="219"/>
      <c r="BQ18" s="224">
        <v>12</v>
      </c>
      <c r="BR18" s="225"/>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0"/>
    </row>
    <row r="19" spans="1:131" s="221" customFormat="1" ht="26.25" customHeight="1" x14ac:dyDescent="0.15">
      <c r="A19" s="224">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89"/>
      <c r="AL19" s="1090"/>
      <c r="AM19" s="1090"/>
      <c r="AN19" s="1090"/>
      <c r="AO19" s="1090"/>
      <c r="AP19" s="1090"/>
      <c r="AQ19" s="1090"/>
      <c r="AR19" s="1090"/>
      <c r="AS19" s="1090"/>
      <c r="AT19" s="1090"/>
      <c r="AU19" s="1091"/>
      <c r="AV19" s="1091"/>
      <c r="AW19" s="1091"/>
      <c r="AX19" s="1091"/>
      <c r="AY19" s="1092"/>
      <c r="AZ19" s="218"/>
      <c r="BA19" s="218"/>
      <c r="BB19" s="218"/>
      <c r="BC19" s="218"/>
      <c r="BD19" s="218"/>
      <c r="BE19" s="219"/>
      <c r="BF19" s="219"/>
      <c r="BG19" s="219"/>
      <c r="BH19" s="219"/>
      <c r="BI19" s="219"/>
      <c r="BJ19" s="219"/>
      <c r="BK19" s="219"/>
      <c r="BL19" s="219"/>
      <c r="BM19" s="219"/>
      <c r="BN19" s="219"/>
      <c r="BO19" s="219"/>
      <c r="BP19" s="219"/>
      <c r="BQ19" s="224">
        <v>13</v>
      </c>
      <c r="BR19" s="225"/>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0"/>
    </row>
    <row r="20" spans="1:131" s="221" customFormat="1" ht="26.25" customHeight="1" x14ac:dyDescent="0.15">
      <c r="A20" s="224">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89"/>
      <c r="AL20" s="1090"/>
      <c r="AM20" s="1090"/>
      <c r="AN20" s="1090"/>
      <c r="AO20" s="1090"/>
      <c r="AP20" s="1090"/>
      <c r="AQ20" s="1090"/>
      <c r="AR20" s="1090"/>
      <c r="AS20" s="1090"/>
      <c r="AT20" s="1090"/>
      <c r="AU20" s="1091"/>
      <c r="AV20" s="1091"/>
      <c r="AW20" s="1091"/>
      <c r="AX20" s="1091"/>
      <c r="AY20" s="1092"/>
      <c r="AZ20" s="218"/>
      <c r="BA20" s="218"/>
      <c r="BB20" s="218"/>
      <c r="BC20" s="218"/>
      <c r="BD20" s="218"/>
      <c r="BE20" s="219"/>
      <c r="BF20" s="219"/>
      <c r="BG20" s="219"/>
      <c r="BH20" s="219"/>
      <c r="BI20" s="219"/>
      <c r="BJ20" s="219"/>
      <c r="BK20" s="219"/>
      <c r="BL20" s="219"/>
      <c r="BM20" s="219"/>
      <c r="BN20" s="219"/>
      <c r="BO20" s="219"/>
      <c r="BP20" s="219"/>
      <c r="BQ20" s="224">
        <v>14</v>
      </c>
      <c r="BR20" s="225"/>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0"/>
    </row>
    <row r="21" spans="1:131" s="221" customFormat="1" ht="26.25" customHeight="1" thickBot="1" x14ac:dyDescent="0.2">
      <c r="A21" s="224">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89"/>
      <c r="AL21" s="1090"/>
      <c r="AM21" s="1090"/>
      <c r="AN21" s="1090"/>
      <c r="AO21" s="1090"/>
      <c r="AP21" s="1090"/>
      <c r="AQ21" s="1090"/>
      <c r="AR21" s="1090"/>
      <c r="AS21" s="1090"/>
      <c r="AT21" s="1090"/>
      <c r="AU21" s="1091"/>
      <c r="AV21" s="1091"/>
      <c r="AW21" s="1091"/>
      <c r="AX21" s="1091"/>
      <c r="AY21" s="1092"/>
      <c r="AZ21" s="218"/>
      <c r="BA21" s="218"/>
      <c r="BB21" s="218"/>
      <c r="BC21" s="218"/>
      <c r="BD21" s="218"/>
      <c r="BE21" s="219"/>
      <c r="BF21" s="219"/>
      <c r="BG21" s="219"/>
      <c r="BH21" s="219"/>
      <c r="BI21" s="219"/>
      <c r="BJ21" s="219"/>
      <c r="BK21" s="219"/>
      <c r="BL21" s="219"/>
      <c r="BM21" s="219"/>
      <c r="BN21" s="219"/>
      <c r="BO21" s="219"/>
      <c r="BP21" s="219"/>
      <c r="BQ21" s="224">
        <v>15</v>
      </c>
      <c r="BR21" s="225"/>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0"/>
    </row>
    <row r="22" spans="1:131" s="221" customFormat="1" ht="26.25" customHeight="1" x14ac:dyDescent="0.15">
      <c r="A22" s="224">
        <v>16</v>
      </c>
      <c r="B22" s="1040"/>
      <c r="C22" s="1041"/>
      <c r="D22" s="1041"/>
      <c r="E22" s="1041"/>
      <c r="F22" s="1041"/>
      <c r="G22" s="1041"/>
      <c r="H22" s="1041"/>
      <c r="I22" s="1041"/>
      <c r="J22" s="1041"/>
      <c r="K22" s="1041"/>
      <c r="L22" s="1041"/>
      <c r="M22" s="1041"/>
      <c r="N22" s="1041"/>
      <c r="O22" s="1041"/>
      <c r="P22" s="1042"/>
      <c r="Q22" s="1082"/>
      <c r="R22" s="1083"/>
      <c r="S22" s="1083"/>
      <c r="T22" s="1083"/>
      <c r="U22" s="1083"/>
      <c r="V22" s="1083"/>
      <c r="W22" s="1083"/>
      <c r="X22" s="1083"/>
      <c r="Y22" s="1083"/>
      <c r="Z22" s="1083"/>
      <c r="AA22" s="1083"/>
      <c r="AB22" s="1083"/>
      <c r="AC22" s="1083"/>
      <c r="AD22" s="1083"/>
      <c r="AE22" s="1084"/>
      <c r="AF22" s="1045"/>
      <c r="AG22" s="1046"/>
      <c r="AH22" s="1046"/>
      <c r="AI22" s="1046"/>
      <c r="AJ22" s="1047"/>
      <c r="AK22" s="1085"/>
      <c r="AL22" s="1086"/>
      <c r="AM22" s="1086"/>
      <c r="AN22" s="1086"/>
      <c r="AO22" s="1086"/>
      <c r="AP22" s="1086"/>
      <c r="AQ22" s="1086"/>
      <c r="AR22" s="1086"/>
      <c r="AS22" s="1086"/>
      <c r="AT22" s="1086"/>
      <c r="AU22" s="1087"/>
      <c r="AV22" s="1087"/>
      <c r="AW22" s="1087"/>
      <c r="AX22" s="1087"/>
      <c r="AY22" s="1088"/>
      <c r="AZ22" s="1038" t="s">
        <v>392</v>
      </c>
      <c r="BA22" s="1038"/>
      <c r="BB22" s="1038"/>
      <c r="BC22" s="1038"/>
      <c r="BD22" s="1039"/>
      <c r="BE22" s="219"/>
      <c r="BF22" s="219"/>
      <c r="BG22" s="219"/>
      <c r="BH22" s="219"/>
      <c r="BI22" s="219"/>
      <c r="BJ22" s="219"/>
      <c r="BK22" s="219"/>
      <c r="BL22" s="219"/>
      <c r="BM22" s="219"/>
      <c r="BN22" s="219"/>
      <c r="BO22" s="219"/>
      <c r="BP22" s="219"/>
      <c r="BQ22" s="224">
        <v>16</v>
      </c>
      <c r="BR22" s="225"/>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0"/>
    </row>
    <row r="23" spans="1:131" s="221" customFormat="1" ht="26.25" customHeight="1" thickBot="1" x14ac:dyDescent="0.2">
      <c r="A23" s="226" t="s">
        <v>393</v>
      </c>
      <c r="B23" s="947" t="s">
        <v>394</v>
      </c>
      <c r="C23" s="948"/>
      <c r="D23" s="948"/>
      <c r="E23" s="948"/>
      <c r="F23" s="948"/>
      <c r="G23" s="948"/>
      <c r="H23" s="948"/>
      <c r="I23" s="948"/>
      <c r="J23" s="948"/>
      <c r="K23" s="948"/>
      <c r="L23" s="948"/>
      <c r="M23" s="948"/>
      <c r="N23" s="948"/>
      <c r="O23" s="948"/>
      <c r="P23" s="958"/>
      <c r="Q23" s="1076">
        <v>6635</v>
      </c>
      <c r="R23" s="1070"/>
      <c r="S23" s="1070"/>
      <c r="T23" s="1070"/>
      <c r="U23" s="1070"/>
      <c r="V23" s="1070">
        <v>6296</v>
      </c>
      <c r="W23" s="1070"/>
      <c r="X23" s="1070"/>
      <c r="Y23" s="1070"/>
      <c r="Z23" s="1070"/>
      <c r="AA23" s="1070">
        <v>339</v>
      </c>
      <c r="AB23" s="1070"/>
      <c r="AC23" s="1070"/>
      <c r="AD23" s="1070"/>
      <c r="AE23" s="1077"/>
      <c r="AF23" s="1078">
        <v>339</v>
      </c>
      <c r="AG23" s="1070"/>
      <c r="AH23" s="1070"/>
      <c r="AI23" s="1070"/>
      <c r="AJ23" s="1079"/>
      <c r="AK23" s="1080"/>
      <c r="AL23" s="1081"/>
      <c r="AM23" s="1081"/>
      <c r="AN23" s="1081"/>
      <c r="AO23" s="1081"/>
      <c r="AP23" s="1070">
        <v>7850</v>
      </c>
      <c r="AQ23" s="1070"/>
      <c r="AR23" s="1070"/>
      <c r="AS23" s="1070"/>
      <c r="AT23" s="1070"/>
      <c r="AU23" s="1071"/>
      <c r="AV23" s="1071"/>
      <c r="AW23" s="1071"/>
      <c r="AX23" s="1071"/>
      <c r="AY23" s="1072"/>
      <c r="AZ23" s="1073" t="s">
        <v>177</v>
      </c>
      <c r="BA23" s="1074"/>
      <c r="BB23" s="1074"/>
      <c r="BC23" s="1074"/>
      <c r="BD23" s="1075"/>
      <c r="BE23" s="219"/>
      <c r="BF23" s="219"/>
      <c r="BG23" s="219"/>
      <c r="BH23" s="219"/>
      <c r="BI23" s="219"/>
      <c r="BJ23" s="219"/>
      <c r="BK23" s="219"/>
      <c r="BL23" s="219"/>
      <c r="BM23" s="219"/>
      <c r="BN23" s="219"/>
      <c r="BO23" s="219"/>
      <c r="BP23" s="219"/>
      <c r="BQ23" s="224">
        <v>17</v>
      </c>
      <c r="BR23" s="225"/>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0"/>
    </row>
    <row r="24" spans="1:131" s="221" customFormat="1" ht="26.25" customHeight="1" x14ac:dyDescent="0.15">
      <c r="A24" s="1069" t="s">
        <v>395</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8"/>
      <c r="BA24" s="218"/>
      <c r="BB24" s="218"/>
      <c r="BC24" s="218"/>
      <c r="BD24" s="218"/>
      <c r="BE24" s="219"/>
      <c r="BF24" s="219"/>
      <c r="BG24" s="219"/>
      <c r="BH24" s="219"/>
      <c r="BI24" s="219"/>
      <c r="BJ24" s="219"/>
      <c r="BK24" s="219"/>
      <c r="BL24" s="219"/>
      <c r="BM24" s="219"/>
      <c r="BN24" s="219"/>
      <c r="BO24" s="219"/>
      <c r="BP24" s="219"/>
      <c r="BQ24" s="224">
        <v>18</v>
      </c>
      <c r="BR24" s="225"/>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0"/>
    </row>
    <row r="25" spans="1:131" ht="26.25" customHeight="1" thickBot="1" x14ac:dyDescent="0.2">
      <c r="A25" s="1068" t="s">
        <v>396</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8"/>
      <c r="BK25" s="218"/>
      <c r="BL25" s="218"/>
      <c r="BM25" s="218"/>
      <c r="BN25" s="218"/>
      <c r="BO25" s="227"/>
      <c r="BP25" s="227"/>
      <c r="BQ25" s="224">
        <v>19</v>
      </c>
      <c r="BR25" s="225"/>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6"/>
    </row>
    <row r="26" spans="1:131" ht="26.25" customHeight="1" x14ac:dyDescent="0.15">
      <c r="A26" s="1005" t="s">
        <v>374</v>
      </c>
      <c r="B26" s="1006"/>
      <c r="C26" s="1006"/>
      <c r="D26" s="1006"/>
      <c r="E26" s="1006"/>
      <c r="F26" s="1006"/>
      <c r="G26" s="1006"/>
      <c r="H26" s="1006"/>
      <c r="I26" s="1006"/>
      <c r="J26" s="1006"/>
      <c r="K26" s="1006"/>
      <c r="L26" s="1006"/>
      <c r="M26" s="1006"/>
      <c r="N26" s="1006"/>
      <c r="O26" s="1006"/>
      <c r="P26" s="1007"/>
      <c r="Q26" s="1011" t="s">
        <v>397</v>
      </c>
      <c r="R26" s="1012"/>
      <c r="S26" s="1012"/>
      <c r="T26" s="1012"/>
      <c r="U26" s="1013"/>
      <c r="V26" s="1011" t="s">
        <v>398</v>
      </c>
      <c r="W26" s="1012"/>
      <c r="X26" s="1012"/>
      <c r="Y26" s="1012"/>
      <c r="Z26" s="1013"/>
      <c r="AA26" s="1011" t="s">
        <v>399</v>
      </c>
      <c r="AB26" s="1012"/>
      <c r="AC26" s="1012"/>
      <c r="AD26" s="1012"/>
      <c r="AE26" s="1012"/>
      <c r="AF26" s="1064" t="s">
        <v>400</v>
      </c>
      <c r="AG26" s="1018"/>
      <c r="AH26" s="1018"/>
      <c r="AI26" s="1018"/>
      <c r="AJ26" s="1065"/>
      <c r="AK26" s="1012" t="s">
        <v>401</v>
      </c>
      <c r="AL26" s="1012"/>
      <c r="AM26" s="1012"/>
      <c r="AN26" s="1012"/>
      <c r="AO26" s="1013"/>
      <c r="AP26" s="1011" t="s">
        <v>402</v>
      </c>
      <c r="AQ26" s="1012"/>
      <c r="AR26" s="1012"/>
      <c r="AS26" s="1012"/>
      <c r="AT26" s="1013"/>
      <c r="AU26" s="1011" t="s">
        <v>403</v>
      </c>
      <c r="AV26" s="1012"/>
      <c r="AW26" s="1012"/>
      <c r="AX26" s="1012"/>
      <c r="AY26" s="1013"/>
      <c r="AZ26" s="1011" t="s">
        <v>404</v>
      </c>
      <c r="BA26" s="1012"/>
      <c r="BB26" s="1012"/>
      <c r="BC26" s="1012"/>
      <c r="BD26" s="1013"/>
      <c r="BE26" s="1011" t="s">
        <v>381</v>
      </c>
      <c r="BF26" s="1012"/>
      <c r="BG26" s="1012"/>
      <c r="BH26" s="1012"/>
      <c r="BI26" s="1025"/>
      <c r="BJ26" s="218"/>
      <c r="BK26" s="218"/>
      <c r="BL26" s="218"/>
      <c r="BM26" s="218"/>
      <c r="BN26" s="218"/>
      <c r="BO26" s="227"/>
      <c r="BP26" s="227"/>
      <c r="BQ26" s="224">
        <v>20</v>
      </c>
      <c r="BR26" s="225"/>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6"/>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6"/>
      <c r="AG27" s="1021"/>
      <c r="AH27" s="1021"/>
      <c r="AI27" s="1021"/>
      <c r="AJ27" s="1067"/>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8"/>
      <c r="BK27" s="218"/>
      <c r="BL27" s="218"/>
      <c r="BM27" s="218"/>
      <c r="BN27" s="218"/>
      <c r="BO27" s="227"/>
      <c r="BP27" s="227"/>
      <c r="BQ27" s="224">
        <v>21</v>
      </c>
      <c r="BR27" s="225"/>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6"/>
    </row>
    <row r="28" spans="1:131" ht="26.25" customHeight="1" thickTop="1" x14ac:dyDescent="0.15">
      <c r="A28" s="228">
        <v>1</v>
      </c>
      <c r="B28" s="1056" t="s">
        <v>405</v>
      </c>
      <c r="C28" s="1057"/>
      <c r="D28" s="1057"/>
      <c r="E28" s="1057"/>
      <c r="F28" s="1057"/>
      <c r="G28" s="1057"/>
      <c r="H28" s="1057"/>
      <c r="I28" s="1057"/>
      <c r="J28" s="1057"/>
      <c r="K28" s="1057"/>
      <c r="L28" s="1057"/>
      <c r="M28" s="1057"/>
      <c r="N28" s="1057"/>
      <c r="O28" s="1057"/>
      <c r="P28" s="1058"/>
      <c r="Q28" s="1059">
        <v>1299</v>
      </c>
      <c r="R28" s="1060"/>
      <c r="S28" s="1060"/>
      <c r="T28" s="1060"/>
      <c r="U28" s="1060"/>
      <c r="V28" s="1060">
        <v>1249</v>
      </c>
      <c r="W28" s="1060"/>
      <c r="X28" s="1060"/>
      <c r="Y28" s="1060"/>
      <c r="Z28" s="1060"/>
      <c r="AA28" s="1060">
        <v>50</v>
      </c>
      <c r="AB28" s="1060"/>
      <c r="AC28" s="1060"/>
      <c r="AD28" s="1060"/>
      <c r="AE28" s="1061"/>
      <c r="AF28" s="1062">
        <v>50</v>
      </c>
      <c r="AG28" s="1060"/>
      <c r="AH28" s="1060"/>
      <c r="AI28" s="1060"/>
      <c r="AJ28" s="1063"/>
      <c r="AK28" s="1052">
        <v>120</v>
      </c>
      <c r="AL28" s="1053"/>
      <c r="AM28" s="1053"/>
      <c r="AN28" s="1053"/>
      <c r="AO28" s="1053"/>
      <c r="AP28" s="1051" t="s">
        <v>515</v>
      </c>
      <c r="AQ28" s="1051"/>
      <c r="AR28" s="1051"/>
      <c r="AS28" s="1051"/>
      <c r="AT28" s="1051"/>
      <c r="AU28" s="1051" t="s">
        <v>515</v>
      </c>
      <c r="AV28" s="1051"/>
      <c r="AW28" s="1051"/>
      <c r="AX28" s="1051"/>
      <c r="AY28" s="1051"/>
      <c r="AZ28" s="1051" t="s">
        <v>515</v>
      </c>
      <c r="BA28" s="1051"/>
      <c r="BB28" s="1051"/>
      <c r="BC28" s="1051"/>
      <c r="BD28" s="1051"/>
      <c r="BE28" s="1054"/>
      <c r="BF28" s="1054"/>
      <c r="BG28" s="1054"/>
      <c r="BH28" s="1054"/>
      <c r="BI28" s="1055"/>
      <c r="BJ28" s="218"/>
      <c r="BK28" s="218"/>
      <c r="BL28" s="218"/>
      <c r="BM28" s="218"/>
      <c r="BN28" s="218"/>
      <c r="BO28" s="227"/>
      <c r="BP28" s="227"/>
      <c r="BQ28" s="224">
        <v>22</v>
      </c>
      <c r="BR28" s="225"/>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6"/>
    </row>
    <row r="29" spans="1:131" ht="26.25" customHeight="1" x14ac:dyDescent="0.15">
      <c r="A29" s="228">
        <v>2</v>
      </c>
      <c r="B29" s="1040" t="s">
        <v>406</v>
      </c>
      <c r="C29" s="1041"/>
      <c r="D29" s="1041"/>
      <c r="E29" s="1041"/>
      <c r="F29" s="1041"/>
      <c r="G29" s="1041"/>
      <c r="H29" s="1041"/>
      <c r="I29" s="1041"/>
      <c r="J29" s="1041"/>
      <c r="K29" s="1041"/>
      <c r="L29" s="1041"/>
      <c r="M29" s="1041"/>
      <c r="N29" s="1041"/>
      <c r="O29" s="1041"/>
      <c r="P29" s="1042"/>
      <c r="Q29" s="1048">
        <v>1598</v>
      </c>
      <c r="R29" s="1049"/>
      <c r="S29" s="1049"/>
      <c r="T29" s="1049"/>
      <c r="U29" s="1049"/>
      <c r="V29" s="1049">
        <v>1570</v>
      </c>
      <c r="W29" s="1049"/>
      <c r="X29" s="1049"/>
      <c r="Y29" s="1049"/>
      <c r="Z29" s="1049"/>
      <c r="AA29" s="1049">
        <v>28</v>
      </c>
      <c r="AB29" s="1049"/>
      <c r="AC29" s="1049"/>
      <c r="AD29" s="1049"/>
      <c r="AE29" s="1050"/>
      <c r="AF29" s="1045">
        <v>28</v>
      </c>
      <c r="AG29" s="1046"/>
      <c r="AH29" s="1046"/>
      <c r="AI29" s="1046"/>
      <c r="AJ29" s="1047"/>
      <c r="AK29" s="990">
        <v>259</v>
      </c>
      <c r="AL29" s="981"/>
      <c r="AM29" s="981"/>
      <c r="AN29" s="981"/>
      <c r="AO29" s="981"/>
      <c r="AP29" s="1051" t="s">
        <v>515</v>
      </c>
      <c r="AQ29" s="1051"/>
      <c r="AR29" s="1051"/>
      <c r="AS29" s="1051"/>
      <c r="AT29" s="1051"/>
      <c r="AU29" s="1051" t="s">
        <v>515</v>
      </c>
      <c r="AV29" s="1051"/>
      <c r="AW29" s="1051"/>
      <c r="AX29" s="1051"/>
      <c r="AY29" s="1051"/>
      <c r="AZ29" s="1051" t="s">
        <v>515</v>
      </c>
      <c r="BA29" s="1051"/>
      <c r="BB29" s="1051"/>
      <c r="BC29" s="1051"/>
      <c r="BD29" s="1051"/>
      <c r="BE29" s="982"/>
      <c r="BF29" s="982"/>
      <c r="BG29" s="982"/>
      <c r="BH29" s="982"/>
      <c r="BI29" s="983"/>
      <c r="BJ29" s="218"/>
      <c r="BK29" s="218"/>
      <c r="BL29" s="218"/>
      <c r="BM29" s="218"/>
      <c r="BN29" s="218"/>
      <c r="BO29" s="227"/>
      <c r="BP29" s="227"/>
      <c r="BQ29" s="224">
        <v>23</v>
      </c>
      <c r="BR29" s="225"/>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6"/>
    </row>
    <row r="30" spans="1:131" ht="26.25" customHeight="1" x14ac:dyDescent="0.15">
      <c r="A30" s="228">
        <v>3</v>
      </c>
      <c r="B30" s="1040" t="s">
        <v>407</v>
      </c>
      <c r="C30" s="1041"/>
      <c r="D30" s="1041"/>
      <c r="E30" s="1041"/>
      <c r="F30" s="1041"/>
      <c r="G30" s="1041"/>
      <c r="H30" s="1041"/>
      <c r="I30" s="1041"/>
      <c r="J30" s="1041"/>
      <c r="K30" s="1041"/>
      <c r="L30" s="1041"/>
      <c r="M30" s="1041"/>
      <c r="N30" s="1041"/>
      <c r="O30" s="1041"/>
      <c r="P30" s="1042"/>
      <c r="Q30" s="1048">
        <v>136</v>
      </c>
      <c r="R30" s="1049"/>
      <c r="S30" s="1049"/>
      <c r="T30" s="1049"/>
      <c r="U30" s="1049"/>
      <c r="V30" s="1049">
        <v>133</v>
      </c>
      <c r="W30" s="1049"/>
      <c r="X30" s="1049"/>
      <c r="Y30" s="1049"/>
      <c r="Z30" s="1049"/>
      <c r="AA30" s="1049">
        <v>3</v>
      </c>
      <c r="AB30" s="1049"/>
      <c r="AC30" s="1049"/>
      <c r="AD30" s="1049"/>
      <c r="AE30" s="1050"/>
      <c r="AF30" s="1045">
        <v>3</v>
      </c>
      <c r="AG30" s="1046"/>
      <c r="AH30" s="1046"/>
      <c r="AI30" s="1046"/>
      <c r="AJ30" s="1047"/>
      <c r="AK30" s="990">
        <v>52</v>
      </c>
      <c r="AL30" s="981"/>
      <c r="AM30" s="981"/>
      <c r="AN30" s="981"/>
      <c r="AO30" s="981"/>
      <c r="AP30" s="1051" t="s">
        <v>515</v>
      </c>
      <c r="AQ30" s="1051"/>
      <c r="AR30" s="1051"/>
      <c r="AS30" s="1051"/>
      <c r="AT30" s="1051"/>
      <c r="AU30" s="1051" t="s">
        <v>515</v>
      </c>
      <c r="AV30" s="1051"/>
      <c r="AW30" s="1051"/>
      <c r="AX30" s="1051"/>
      <c r="AY30" s="1051"/>
      <c r="AZ30" s="1051" t="s">
        <v>515</v>
      </c>
      <c r="BA30" s="1051"/>
      <c r="BB30" s="1051"/>
      <c r="BC30" s="1051"/>
      <c r="BD30" s="1051"/>
      <c r="BE30" s="982"/>
      <c r="BF30" s="982"/>
      <c r="BG30" s="982"/>
      <c r="BH30" s="982"/>
      <c r="BI30" s="983"/>
      <c r="BJ30" s="218"/>
      <c r="BK30" s="218"/>
      <c r="BL30" s="218"/>
      <c r="BM30" s="218"/>
      <c r="BN30" s="218"/>
      <c r="BO30" s="227"/>
      <c r="BP30" s="227"/>
      <c r="BQ30" s="224">
        <v>24</v>
      </c>
      <c r="BR30" s="225"/>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6"/>
    </row>
    <row r="31" spans="1:131" ht="26.25" customHeight="1" x14ac:dyDescent="0.15">
      <c r="A31" s="228">
        <v>4</v>
      </c>
      <c r="B31" s="1040" t="s">
        <v>408</v>
      </c>
      <c r="C31" s="1041"/>
      <c r="D31" s="1041"/>
      <c r="E31" s="1041"/>
      <c r="F31" s="1041"/>
      <c r="G31" s="1041"/>
      <c r="H31" s="1041"/>
      <c r="I31" s="1041"/>
      <c r="J31" s="1041"/>
      <c r="K31" s="1041"/>
      <c r="L31" s="1041"/>
      <c r="M31" s="1041"/>
      <c r="N31" s="1041"/>
      <c r="O31" s="1041"/>
      <c r="P31" s="1042"/>
      <c r="Q31" s="1048">
        <v>663</v>
      </c>
      <c r="R31" s="1049"/>
      <c r="S31" s="1049"/>
      <c r="T31" s="1049"/>
      <c r="U31" s="1049"/>
      <c r="V31" s="1049">
        <v>643</v>
      </c>
      <c r="W31" s="1049"/>
      <c r="X31" s="1049"/>
      <c r="Y31" s="1049"/>
      <c r="Z31" s="1049"/>
      <c r="AA31" s="1049">
        <v>20</v>
      </c>
      <c r="AB31" s="1049"/>
      <c r="AC31" s="1049"/>
      <c r="AD31" s="1049"/>
      <c r="AE31" s="1050"/>
      <c r="AF31" s="1045">
        <v>50</v>
      </c>
      <c r="AG31" s="1046"/>
      <c r="AH31" s="1046"/>
      <c r="AI31" s="1046"/>
      <c r="AJ31" s="1047"/>
      <c r="AK31" s="990">
        <v>316</v>
      </c>
      <c r="AL31" s="981"/>
      <c r="AM31" s="981"/>
      <c r="AN31" s="981"/>
      <c r="AO31" s="981"/>
      <c r="AP31" s="981">
        <v>33</v>
      </c>
      <c r="AQ31" s="981"/>
      <c r="AR31" s="981"/>
      <c r="AS31" s="981"/>
      <c r="AT31" s="981"/>
      <c r="AU31" s="981">
        <v>24</v>
      </c>
      <c r="AV31" s="981"/>
      <c r="AW31" s="981"/>
      <c r="AX31" s="981"/>
      <c r="AY31" s="981"/>
      <c r="AZ31" s="1051" t="s">
        <v>515</v>
      </c>
      <c r="BA31" s="1051"/>
      <c r="BB31" s="1051"/>
      <c r="BC31" s="1051"/>
      <c r="BD31" s="1051"/>
      <c r="BE31" s="982" t="s">
        <v>409</v>
      </c>
      <c r="BF31" s="982"/>
      <c r="BG31" s="982"/>
      <c r="BH31" s="982"/>
      <c r="BI31" s="983"/>
      <c r="BJ31" s="218"/>
      <c r="BK31" s="218"/>
      <c r="BL31" s="218"/>
      <c r="BM31" s="218"/>
      <c r="BN31" s="218"/>
      <c r="BO31" s="227"/>
      <c r="BP31" s="227"/>
      <c r="BQ31" s="224">
        <v>25</v>
      </c>
      <c r="BR31" s="225"/>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6"/>
    </row>
    <row r="32" spans="1:131" ht="26.25" customHeight="1" x14ac:dyDescent="0.15">
      <c r="A32" s="228">
        <v>5</v>
      </c>
      <c r="B32" s="1040" t="s">
        <v>410</v>
      </c>
      <c r="C32" s="1041"/>
      <c r="D32" s="1041"/>
      <c r="E32" s="1041"/>
      <c r="F32" s="1041"/>
      <c r="G32" s="1041"/>
      <c r="H32" s="1041"/>
      <c r="I32" s="1041"/>
      <c r="J32" s="1041"/>
      <c r="K32" s="1041"/>
      <c r="L32" s="1041"/>
      <c r="M32" s="1041"/>
      <c r="N32" s="1041"/>
      <c r="O32" s="1041"/>
      <c r="P32" s="1042"/>
      <c r="Q32" s="1048">
        <v>15</v>
      </c>
      <c r="R32" s="1049"/>
      <c r="S32" s="1049"/>
      <c r="T32" s="1049"/>
      <c r="U32" s="1049"/>
      <c r="V32" s="1049">
        <v>14</v>
      </c>
      <c r="W32" s="1049"/>
      <c r="X32" s="1049"/>
      <c r="Y32" s="1049"/>
      <c r="Z32" s="1049"/>
      <c r="AA32" s="1049">
        <v>1</v>
      </c>
      <c r="AB32" s="1049"/>
      <c r="AC32" s="1049"/>
      <c r="AD32" s="1049"/>
      <c r="AE32" s="1050"/>
      <c r="AF32" s="1045">
        <v>1</v>
      </c>
      <c r="AG32" s="1046"/>
      <c r="AH32" s="1046"/>
      <c r="AI32" s="1046"/>
      <c r="AJ32" s="1047"/>
      <c r="AK32" s="990">
        <v>0</v>
      </c>
      <c r="AL32" s="981"/>
      <c r="AM32" s="981"/>
      <c r="AN32" s="981"/>
      <c r="AO32" s="981"/>
      <c r="AP32" s="981">
        <v>4</v>
      </c>
      <c r="AQ32" s="981"/>
      <c r="AR32" s="981"/>
      <c r="AS32" s="981"/>
      <c r="AT32" s="981"/>
      <c r="AU32" s="981">
        <v>0</v>
      </c>
      <c r="AV32" s="981"/>
      <c r="AW32" s="981"/>
      <c r="AX32" s="981"/>
      <c r="AY32" s="981"/>
      <c r="AZ32" s="1051" t="s">
        <v>515</v>
      </c>
      <c r="BA32" s="1051"/>
      <c r="BB32" s="1051"/>
      <c r="BC32" s="1051"/>
      <c r="BD32" s="1051"/>
      <c r="BE32" s="982" t="s">
        <v>411</v>
      </c>
      <c r="BF32" s="982"/>
      <c r="BG32" s="982"/>
      <c r="BH32" s="982"/>
      <c r="BI32" s="983"/>
      <c r="BJ32" s="218"/>
      <c r="BK32" s="218"/>
      <c r="BL32" s="218"/>
      <c r="BM32" s="218"/>
      <c r="BN32" s="218"/>
      <c r="BO32" s="227"/>
      <c r="BP32" s="227"/>
      <c r="BQ32" s="224">
        <v>26</v>
      </c>
      <c r="BR32" s="225"/>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6"/>
    </row>
    <row r="33" spans="1:131" ht="26.25" customHeight="1" x14ac:dyDescent="0.15">
      <c r="A33" s="228">
        <v>6</v>
      </c>
      <c r="B33" s="1040" t="s">
        <v>412</v>
      </c>
      <c r="C33" s="1041"/>
      <c r="D33" s="1041"/>
      <c r="E33" s="1041"/>
      <c r="F33" s="1041"/>
      <c r="G33" s="1041"/>
      <c r="H33" s="1041"/>
      <c r="I33" s="1041"/>
      <c r="J33" s="1041"/>
      <c r="K33" s="1041"/>
      <c r="L33" s="1041"/>
      <c r="M33" s="1041"/>
      <c r="N33" s="1041"/>
      <c r="O33" s="1041"/>
      <c r="P33" s="1042"/>
      <c r="Q33" s="1048">
        <v>3</v>
      </c>
      <c r="R33" s="1049"/>
      <c r="S33" s="1049"/>
      <c r="T33" s="1049"/>
      <c r="U33" s="1049"/>
      <c r="V33" s="1049">
        <v>2</v>
      </c>
      <c r="W33" s="1049"/>
      <c r="X33" s="1049"/>
      <c r="Y33" s="1049"/>
      <c r="Z33" s="1049"/>
      <c r="AA33" s="1049">
        <v>1</v>
      </c>
      <c r="AB33" s="1049"/>
      <c r="AC33" s="1049"/>
      <c r="AD33" s="1049"/>
      <c r="AE33" s="1050"/>
      <c r="AF33" s="1045">
        <v>1</v>
      </c>
      <c r="AG33" s="1046"/>
      <c r="AH33" s="1046"/>
      <c r="AI33" s="1046"/>
      <c r="AJ33" s="1047"/>
      <c r="AK33" s="990" t="s">
        <v>515</v>
      </c>
      <c r="AL33" s="981"/>
      <c r="AM33" s="981"/>
      <c r="AN33" s="981"/>
      <c r="AO33" s="981"/>
      <c r="AP33" s="981" t="s">
        <v>515</v>
      </c>
      <c r="AQ33" s="981"/>
      <c r="AR33" s="981"/>
      <c r="AS33" s="981"/>
      <c r="AT33" s="981"/>
      <c r="AU33" s="981" t="s">
        <v>515</v>
      </c>
      <c r="AV33" s="981"/>
      <c r="AW33" s="981"/>
      <c r="AX33" s="981"/>
      <c r="AY33" s="981"/>
      <c r="AZ33" s="1051" t="s">
        <v>515</v>
      </c>
      <c r="BA33" s="1051"/>
      <c r="BB33" s="1051"/>
      <c r="BC33" s="1051"/>
      <c r="BD33" s="1051"/>
      <c r="BE33" s="982" t="s">
        <v>411</v>
      </c>
      <c r="BF33" s="982"/>
      <c r="BG33" s="982"/>
      <c r="BH33" s="982"/>
      <c r="BI33" s="983"/>
      <c r="BJ33" s="218"/>
      <c r="BK33" s="218"/>
      <c r="BL33" s="218"/>
      <c r="BM33" s="218"/>
      <c r="BN33" s="218"/>
      <c r="BO33" s="227"/>
      <c r="BP33" s="227"/>
      <c r="BQ33" s="224">
        <v>27</v>
      </c>
      <c r="BR33" s="225"/>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6"/>
    </row>
    <row r="34" spans="1:131" ht="26.25" customHeight="1" x14ac:dyDescent="0.15">
      <c r="A34" s="228">
        <v>7</v>
      </c>
      <c r="B34" s="1040" t="s">
        <v>413</v>
      </c>
      <c r="C34" s="1041"/>
      <c r="D34" s="1041"/>
      <c r="E34" s="1041"/>
      <c r="F34" s="1041"/>
      <c r="G34" s="1041"/>
      <c r="H34" s="1041"/>
      <c r="I34" s="1041"/>
      <c r="J34" s="1041"/>
      <c r="K34" s="1041"/>
      <c r="L34" s="1041"/>
      <c r="M34" s="1041"/>
      <c r="N34" s="1041"/>
      <c r="O34" s="1041"/>
      <c r="P34" s="1042"/>
      <c r="Q34" s="1048">
        <v>412</v>
      </c>
      <c r="R34" s="1049"/>
      <c r="S34" s="1049"/>
      <c r="T34" s="1049"/>
      <c r="U34" s="1049"/>
      <c r="V34" s="1049">
        <v>411</v>
      </c>
      <c r="W34" s="1049"/>
      <c r="X34" s="1049"/>
      <c r="Y34" s="1049"/>
      <c r="Z34" s="1049"/>
      <c r="AA34" s="1049">
        <v>1</v>
      </c>
      <c r="AB34" s="1049"/>
      <c r="AC34" s="1049"/>
      <c r="AD34" s="1049"/>
      <c r="AE34" s="1050"/>
      <c r="AF34" s="1045">
        <v>1</v>
      </c>
      <c r="AG34" s="1046"/>
      <c r="AH34" s="1046"/>
      <c r="AI34" s="1046"/>
      <c r="AJ34" s="1047"/>
      <c r="AK34" s="990">
        <v>210</v>
      </c>
      <c r="AL34" s="981"/>
      <c r="AM34" s="981"/>
      <c r="AN34" s="981"/>
      <c r="AO34" s="981"/>
      <c r="AP34" s="981">
        <v>2794</v>
      </c>
      <c r="AQ34" s="981"/>
      <c r="AR34" s="981"/>
      <c r="AS34" s="981"/>
      <c r="AT34" s="981"/>
      <c r="AU34" s="981">
        <v>2308</v>
      </c>
      <c r="AV34" s="981"/>
      <c r="AW34" s="981"/>
      <c r="AX34" s="981"/>
      <c r="AY34" s="981"/>
      <c r="AZ34" s="1051" t="s">
        <v>515</v>
      </c>
      <c r="BA34" s="1051"/>
      <c r="BB34" s="1051"/>
      <c r="BC34" s="1051"/>
      <c r="BD34" s="1051"/>
      <c r="BE34" s="982" t="s">
        <v>414</v>
      </c>
      <c r="BF34" s="982"/>
      <c r="BG34" s="982"/>
      <c r="BH34" s="982"/>
      <c r="BI34" s="983"/>
      <c r="BJ34" s="218"/>
      <c r="BK34" s="218"/>
      <c r="BL34" s="218"/>
      <c r="BM34" s="218"/>
      <c r="BN34" s="218"/>
      <c r="BO34" s="227"/>
      <c r="BP34" s="227"/>
      <c r="BQ34" s="224">
        <v>28</v>
      </c>
      <c r="BR34" s="225"/>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6"/>
    </row>
    <row r="35" spans="1:131" ht="26.25" customHeight="1" x14ac:dyDescent="0.15">
      <c r="A35" s="228">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18"/>
      <c r="BK35" s="218"/>
      <c r="BL35" s="218"/>
      <c r="BM35" s="218"/>
      <c r="BN35" s="218"/>
      <c r="BO35" s="227"/>
      <c r="BP35" s="227"/>
      <c r="BQ35" s="224">
        <v>29</v>
      </c>
      <c r="BR35" s="225"/>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6"/>
    </row>
    <row r="36" spans="1:131" ht="26.25" customHeight="1" x14ac:dyDescent="0.15">
      <c r="A36" s="228">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18"/>
      <c r="BK36" s="218"/>
      <c r="BL36" s="218"/>
      <c r="BM36" s="218"/>
      <c r="BN36" s="218"/>
      <c r="BO36" s="227"/>
      <c r="BP36" s="227"/>
      <c r="BQ36" s="224">
        <v>30</v>
      </c>
      <c r="BR36" s="225"/>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6"/>
    </row>
    <row r="37" spans="1:131" ht="26.25" customHeight="1" x14ac:dyDescent="0.15">
      <c r="A37" s="228">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18"/>
      <c r="BK37" s="218"/>
      <c r="BL37" s="218"/>
      <c r="BM37" s="218"/>
      <c r="BN37" s="218"/>
      <c r="BO37" s="227"/>
      <c r="BP37" s="227"/>
      <c r="BQ37" s="224">
        <v>31</v>
      </c>
      <c r="BR37" s="225"/>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6"/>
    </row>
    <row r="38" spans="1:131" ht="26.25" customHeight="1" x14ac:dyDescent="0.15">
      <c r="A38" s="228">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18"/>
      <c r="BK38" s="218"/>
      <c r="BL38" s="218"/>
      <c r="BM38" s="218"/>
      <c r="BN38" s="218"/>
      <c r="BO38" s="227"/>
      <c r="BP38" s="227"/>
      <c r="BQ38" s="224">
        <v>32</v>
      </c>
      <c r="BR38" s="225"/>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6"/>
    </row>
    <row r="39" spans="1:131" ht="26.25" customHeight="1" x14ac:dyDescent="0.15">
      <c r="A39" s="228">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18"/>
      <c r="BK39" s="218"/>
      <c r="BL39" s="218"/>
      <c r="BM39" s="218"/>
      <c r="BN39" s="218"/>
      <c r="BO39" s="227"/>
      <c r="BP39" s="227"/>
      <c r="BQ39" s="224">
        <v>33</v>
      </c>
      <c r="BR39" s="225"/>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6"/>
    </row>
    <row r="40" spans="1:131" ht="26.25" customHeight="1" x14ac:dyDescent="0.15">
      <c r="A40" s="224">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18"/>
      <c r="BK40" s="218"/>
      <c r="BL40" s="218"/>
      <c r="BM40" s="218"/>
      <c r="BN40" s="218"/>
      <c r="BO40" s="227"/>
      <c r="BP40" s="227"/>
      <c r="BQ40" s="224">
        <v>34</v>
      </c>
      <c r="BR40" s="225"/>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6"/>
    </row>
    <row r="41" spans="1:131" ht="26.25" customHeight="1" x14ac:dyDescent="0.15">
      <c r="A41" s="224">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18"/>
      <c r="BK41" s="218"/>
      <c r="BL41" s="218"/>
      <c r="BM41" s="218"/>
      <c r="BN41" s="218"/>
      <c r="BO41" s="227"/>
      <c r="BP41" s="227"/>
      <c r="BQ41" s="224">
        <v>35</v>
      </c>
      <c r="BR41" s="225"/>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6"/>
    </row>
    <row r="42" spans="1:131" ht="26.25" customHeight="1" x14ac:dyDescent="0.15">
      <c r="A42" s="224">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18"/>
      <c r="BK42" s="218"/>
      <c r="BL42" s="218"/>
      <c r="BM42" s="218"/>
      <c r="BN42" s="218"/>
      <c r="BO42" s="227"/>
      <c r="BP42" s="227"/>
      <c r="BQ42" s="224">
        <v>36</v>
      </c>
      <c r="BR42" s="225"/>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6"/>
    </row>
    <row r="43" spans="1:131" ht="26.25" customHeight="1" x14ac:dyDescent="0.15">
      <c r="A43" s="224">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8"/>
      <c r="BK43" s="218"/>
      <c r="BL43" s="218"/>
      <c r="BM43" s="218"/>
      <c r="BN43" s="218"/>
      <c r="BO43" s="227"/>
      <c r="BP43" s="227"/>
      <c r="BQ43" s="224">
        <v>37</v>
      </c>
      <c r="BR43" s="225"/>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6"/>
    </row>
    <row r="44" spans="1:131" ht="26.25" customHeight="1" x14ac:dyDescent="0.15">
      <c r="A44" s="224">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8"/>
      <c r="BK44" s="218"/>
      <c r="BL44" s="218"/>
      <c r="BM44" s="218"/>
      <c r="BN44" s="218"/>
      <c r="BO44" s="227"/>
      <c r="BP44" s="227"/>
      <c r="BQ44" s="224">
        <v>38</v>
      </c>
      <c r="BR44" s="225"/>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6"/>
    </row>
    <row r="45" spans="1:131" ht="26.25" customHeight="1" x14ac:dyDescent="0.15">
      <c r="A45" s="224">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8"/>
      <c r="BK45" s="218"/>
      <c r="BL45" s="218"/>
      <c r="BM45" s="218"/>
      <c r="BN45" s="218"/>
      <c r="BO45" s="227"/>
      <c r="BP45" s="227"/>
      <c r="BQ45" s="224">
        <v>39</v>
      </c>
      <c r="BR45" s="225"/>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6"/>
    </row>
    <row r="46" spans="1:131" ht="26.25" customHeight="1" x14ac:dyDescent="0.15">
      <c r="A46" s="224">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8"/>
      <c r="BK46" s="218"/>
      <c r="BL46" s="218"/>
      <c r="BM46" s="218"/>
      <c r="BN46" s="218"/>
      <c r="BO46" s="227"/>
      <c r="BP46" s="227"/>
      <c r="BQ46" s="224">
        <v>40</v>
      </c>
      <c r="BR46" s="225"/>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6"/>
    </row>
    <row r="47" spans="1:131" ht="26.25" customHeight="1" x14ac:dyDescent="0.15">
      <c r="A47" s="224">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8"/>
      <c r="BK47" s="218"/>
      <c r="BL47" s="218"/>
      <c r="BM47" s="218"/>
      <c r="BN47" s="218"/>
      <c r="BO47" s="227"/>
      <c r="BP47" s="227"/>
      <c r="BQ47" s="224">
        <v>41</v>
      </c>
      <c r="BR47" s="225"/>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6"/>
    </row>
    <row r="48" spans="1:131" ht="26.25" customHeight="1" x14ac:dyDescent="0.15">
      <c r="A48" s="224">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8"/>
      <c r="BK48" s="218"/>
      <c r="BL48" s="218"/>
      <c r="BM48" s="218"/>
      <c r="BN48" s="218"/>
      <c r="BO48" s="227"/>
      <c r="BP48" s="227"/>
      <c r="BQ48" s="224">
        <v>42</v>
      </c>
      <c r="BR48" s="225"/>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6"/>
    </row>
    <row r="49" spans="1:131" ht="26.25" customHeight="1" x14ac:dyDescent="0.15">
      <c r="A49" s="224">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8"/>
      <c r="BK49" s="218"/>
      <c r="BL49" s="218"/>
      <c r="BM49" s="218"/>
      <c r="BN49" s="218"/>
      <c r="BO49" s="227"/>
      <c r="BP49" s="227"/>
      <c r="BQ49" s="224">
        <v>43</v>
      </c>
      <c r="BR49" s="225"/>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6"/>
    </row>
    <row r="50" spans="1:131" ht="26.25" customHeight="1" x14ac:dyDescent="0.15">
      <c r="A50" s="224">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8"/>
      <c r="BK50" s="218"/>
      <c r="BL50" s="218"/>
      <c r="BM50" s="218"/>
      <c r="BN50" s="218"/>
      <c r="BO50" s="227"/>
      <c r="BP50" s="227"/>
      <c r="BQ50" s="224">
        <v>44</v>
      </c>
      <c r="BR50" s="225"/>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6"/>
    </row>
    <row r="51" spans="1:131" ht="26.25" customHeight="1" x14ac:dyDescent="0.15">
      <c r="A51" s="224">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8"/>
      <c r="BK51" s="218"/>
      <c r="BL51" s="218"/>
      <c r="BM51" s="218"/>
      <c r="BN51" s="218"/>
      <c r="BO51" s="227"/>
      <c r="BP51" s="227"/>
      <c r="BQ51" s="224">
        <v>45</v>
      </c>
      <c r="BR51" s="225"/>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6"/>
    </row>
    <row r="52" spans="1:131" ht="26.25" customHeight="1" x14ac:dyDescent="0.15">
      <c r="A52" s="224">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8"/>
      <c r="BK52" s="218"/>
      <c r="BL52" s="218"/>
      <c r="BM52" s="218"/>
      <c r="BN52" s="218"/>
      <c r="BO52" s="227"/>
      <c r="BP52" s="227"/>
      <c r="BQ52" s="224">
        <v>46</v>
      </c>
      <c r="BR52" s="225"/>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6"/>
    </row>
    <row r="53" spans="1:131" ht="26.25" customHeight="1" x14ac:dyDescent="0.15">
      <c r="A53" s="224">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8"/>
      <c r="BK53" s="218"/>
      <c r="BL53" s="218"/>
      <c r="BM53" s="218"/>
      <c r="BN53" s="218"/>
      <c r="BO53" s="227"/>
      <c r="BP53" s="227"/>
      <c r="BQ53" s="224">
        <v>47</v>
      </c>
      <c r="BR53" s="225"/>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6"/>
    </row>
    <row r="54" spans="1:131" ht="26.25" customHeight="1" x14ac:dyDescent="0.15">
      <c r="A54" s="224">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8"/>
      <c r="BK54" s="218"/>
      <c r="BL54" s="218"/>
      <c r="BM54" s="218"/>
      <c r="BN54" s="218"/>
      <c r="BO54" s="227"/>
      <c r="BP54" s="227"/>
      <c r="BQ54" s="224">
        <v>48</v>
      </c>
      <c r="BR54" s="225"/>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6"/>
    </row>
    <row r="55" spans="1:131" ht="26.25" customHeight="1" x14ac:dyDescent="0.15">
      <c r="A55" s="224">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8"/>
      <c r="BK55" s="218"/>
      <c r="BL55" s="218"/>
      <c r="BM55" s="218"/>
      <c r="BN55" s="218"/>
      <c r="BO55" s="227"/>
      <c r="BP55" s="227"/>
      <c r="BQ55" s="224">
        <v>49</v>
      </c>
      <c r="BR55" s="225"/>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6"/>
    </row>
    <row r="56" spans="1:131" ht="26.25" customHeight="1" x14ac:dyDescent="0.15">
      <c r="A56" s="224">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8"/>
      <c r="BK56" s="218"/>
      <c r="BL56" s="218"/>
      <c r="BM56" s="218"/>
      <c r="BN56" s="218"/>
      <c r="BO56" s="227"/>
      <c r="BP56" s="227"/>
      <c r="BQ56" s="224">
        <v>50</v>
      </c>
      <c r="BR56" s="225"/>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6"/>
    </row>
    <row r="57" spans="1:131" ht="26.25" customHeight="1" x14ac:dyDescent="0.15">
      <c r="A57" s="224">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8"/>
      <c r="BK57" s="218"/>
      <c r="BL57" s="218"/>
      <c r="BM57" s="218"/>
      <c r="BN57" s="218"/>
      <c r="BO57" s="227"/>
      <c r="BP57" s="227"/>
      <c r="BQ57" s="224">
        <v>51</v>
      </c>
      <c r="BR57" s="225"/>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6"/>
    </row>
    <row r="58" spans="1:131" ht="26.25" customHeight="1" x14ac:dyDescent="0.15">
      <c r="A58" s="224">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8"/>
      <c r="BK58" s="218"/>
      <c r="BL58" s="218"/>
      <c r="BM58" s="218"/>
      <c r="BN58" s="218"/>
      <c r="BO58" s="227"/>
      <c r="BP58" s="227"/>
      <c r="BQ58" s="224">
        <v>52</v>
      </c>
      <c r="BR58" s="225"/>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6"/>
    </row>
    <row r="59" spans="1:131" ht="26.25" customHeight="1" x14ac:dyDescent="0.15">
      <c r="A59" s="224">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8"/>
      <c r="BK59" s="218"/>
      <c r="BL59" s="218"/>
      <c r="BM59" s="218"/>
      <c r="BN59" s="218"/>
      <c r="BO59" s="227"/>
      <c r="BP59" s="227"/>
      <c r="BQ59" s="224">
        <v>53</v>
      </c>
      <c r="BR59" s="225"/>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6"/>
    </row>
    <row r="60" spans="1:131" ht="26.25" customHeight="1" x14ac:dyDescent="0.15">
      <c r="A60" s="224">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8"/>
      <c r="BK60" s="218"/>
      <c r="BL60" s="218"/>
      <c r="BM60" s="218"/>
      <c r="BN60" s="218"/>
      <c r="BO60" s="227"/>
      <c r="BP60" s="227"/>
      <c r="BQ60" s="224">
        <v>54</v>
      </c>
      <c r="BR60" s="225"/>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6"/>
    </row>
    <row r="61" spans="1:131" ht="26.25" customHeight="1" thickBot="1" x14ac:dyDescent="0.2">
      <c r="A61" s="224">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8"/>
      <c r="BK61" s="218"/>
      <c r="BL61" s="218"/>
      <c r="BM61" s="218"/>
      <c r="BN61" s="218"/>
      <c r="BO61" s="227"/>
      <c r="BP61" s="227"/>
      <c r="BQ61" s="224">
        <v>55</v>
      </c>
      <c r="BR61" s="225"/>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6"/>
    </row>
    <row r="62" spans="1:131" ht="26.25" customHeight="1" x14ac:dyDescent="0.15">
      <c r="A62" s="224">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415</v>
      </c>
      <c r="BK62" s="1038"/>
      <c r="BL62" s="1038"/>
      <c r="BM62" s="1038"/>
      <c r="BN62" s="1039"/>
      <c r="BO62" s="227"/>
      <c r="BP62" s="227"/>
      <c r="BQ62" s="224">
        <v>56</v>
      </c>
      <c r="BR62" s="225"/>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6"/>
    </row>
    <row r="63" spans="1:131" ht="26.25" customHeight="1" thickBot="1" x14ac:dyDescent="0.2">
      <c r="A63" s="226" t="s">
        <v>393</v>
      </c>
      <c r="B63" s="947" t="s">
        <v>416</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134</v>
      </c>
      <c r="AG63" s="969"/>
      <c r="AH63" s="969"/>
      <c r="AI63" s="969"/>
      <c r="AJ63" s="1032"/>
      <c r="AK63" s="1033"/>
      <c r="AL63" s="973"/>
      <c r="AM63" s="973"/>
      <c r="AN63" s="973"/>
      <c r="AO63" s="973"/>
      <c r="AP63" s="969">
        <v>2831</v>
      </c>
      <c r="AQ63" s="969"/>
      <c r="AR63" s="969"/>
      <c r="AS63" s="969"/>
      <c r="AT63" s="969"/>
      <c r="AU63" s="969">
        <v>2332</v>
      </c>
      <c r="AV63" s="969"/>
      <c r="AW63" s="969"/>
      <c r="AX63" s="969"/>
      <c r="AY63" s="969"/>
      <c r="AZ63" s="1027"/>
      <c r="BA63" s="1027"/>
      <c r="BB63" s="1027"/>
      <c r="BC63" s="1027"/>
      <c r="BD63" s="1027"/>
      <c r="BE63" s="970"/>
      <c r="BF63" s="970"/>
      <c r="BG63" s="970"/>
      <c r="BH63" s="970"/>
      <c r="BI63" s="971"/>
      <c r="BJ63" s="1028" t="s">
        <v>417</v>
      </c>
      <c r="BK63" s="963"/>
      <c r="BL63" s="963"/>
      <c r="BM63" s="963"/>
      <c r="BN63" s="1029"/>
      <c r="BO63" s="227"/>
      <c r="BP63" s="227"/>
      <c r="BQ63" s="224">
        <v>57</v>
      </c>
      <c r="BR63" s="225"/>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6"/>
    </row>
    <row r="65" spans="1:131" ht="26.25" customHeight="1" thickBot="1" x14ac:dyDescent="0.2">
      <c r="A65" s="218" t="s">
        <v>418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6"/>
    </row>
    <row r="66" spans="1:131" ht="26.25" customHeight="1" x14ac:dyDescent="0.15">
      <c r="A66" s="1005" t="s">
        <v>419</v>
      </c>
      <c r="B66" s="1006"/>
      <c r="C66" s="1006"/>
      <c r="D66" s="1006"/>
      <c r="E66" s="1006"/>
      <c r="F66" s="1006"/>
      <c r="G66" s="1006"/>
      <c r="H66" s="1006"/>
      <c r="I66" s="1006"/>
      <c r="J66" s="1006"/>
      <c r="K66" s="1006"/>
      <c r="L66" s="1006"/>
      <c r="M66" s="1006"/>
      <c r="N66" s="1006"/>
      <c r="O66" s="1006"/>
      <c r="P66" s="1007"/>
      <c r="Q66" s="1011" t="s">
        <v>420</v>
      </c>
      <c r="R66" s="1012"/>
      <c r="S66" s="1012"/>
      <c r="T66" s="1012"/>
      <c r="U66" s="1013"/>
      <c r="V66" s="1011" t="s">
        <v>421</v>
      </c>
      <c r="W66" s="1012"/>
      <c r="X66" s="1012"/>
      <c r="Y66" s="1012"/>
      <c r="Z66" s="1013"/>
      <c r="AA66" s="1011" t="s">
        <v>399</v>
      </c>
      <c r="AB66" s="1012"/>
      <c r="AC66" s="1012"/>
      <c r="AD66" s="1012"/>
      <c r="AE66" s="1013"/>
      <c r="AF66" s="1017" t="s">
        <v>422</v>
      </c>
      <c r="AG66" s="1018"/>
      <c r="AH66" s="1018"/>
      <c r="AI66" s="1018"/>
      <c r="AJ66" s="1019"/>
      <c r="AK66" s="1011" t="s">
        <v>401</v>
      </c>
      <c r="AL66" s="1006"/>
      <c r="AM66" s="1006"/>
      <c r="AN66" s="1006"/>
      <c r="AO66" s="1007"/>
      <c r="AP66" s="1011" t="s">
        <v>423</v>
      </c>
      <c r="AQ66" s="1012"/>
      <c r="AR66" s="1012"/>
      <c r="AS66" s="1012"/>
      <c r="AT66" s="1013"/>
      <c r="AU66" s="1011" t="s">
        <v>424</v>
      </c>
      <c r="AV66" s="1012"/>
      <c r="AW66" s="1012"/>
      <c r="AX66" s="1012"/>
      <c r="AY66" s="1013"/>
      <c r="AZ66" s="1011" t="s">
        <v>381</v>
      </c>
      <c r="BA66" s="1012"/>
      <c r="BB66" s="1012"/>
      <c r="BC66" s="1012"/>
      <c r="BD66" s="1025"/>
      <c r="BE66" s="227"/>
      <c r="BF66" s="227"/>
      <c r="BG66" s="227"/>
      <c r="BH66" s="227"/>
      <c r="BI66" s="227"/>
      <c r="BJ66" s="227"/>
      <c r="BK66" s="227"/>
      <c r="BL66" s="227"/>
      <c r="BM66" s="227"/>
      <c r="BN66" s="227"/>
      <c r="BO66" s="227"/>
      <c r="BP66" s="227"/>
      <c r="BQ66" s="224">
        <v>60</v>
      </c>
      <c r="BR66" s="229"/>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6"/>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7"/>
      <c r="BF67" s="227"/>
      <c r="BG67" s="227"/>
      <c r="BH67" s="227"/>
      <c r="BI67" s="227"/>
      <c r="BJ67" s="227"/>
      <c r="BK67" s="227"/>
      <c r="BL67" s="227"/>
      <c r="BM67" s="227"/>
      <c r="BN67" s="227"/>
      <c r="BO67" s="227"/>
      <c r="BP67" s="227"/>
      <c r="BQ67" s="224">
        <v>61</v>
      </c>
      <c r="BR67" s="229"/>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6"/>
    </row>
    <row r="68" spans="1:131" ht="26.25" customHeight="1" thickTop="1" x14ac:dyDescent="0.15">
      <c r="A68" s="222">
        <v>1</v>
      </c>
      <c r="B68" s="995" t="s">
        <v>586</v>
      </c>
      <c r="C68" s="996"/>
      <c r="D68" s="996"/>
      <c r="E68" s="996"/>
      <c r="F68" s="996"/>
      <c r="G68" s="996"/>
      <c r="H68" s="996"/>
      <c r="I68" s="996"/>
      <c r="J68" s="996"/>
      <c r="K68" s="996"/>
      <c r="L68" s="996"/>
      <c r="M68" s="996"/>
      <c r="N68" s="996"/>
      <c r="O68" s="996"/>
      <c r="P68" s="997"/>
      <c r="Q68" s="998">
        <v>416</v>
      </c>
      <c r="R68" s="992"/>
      <c r="S68" s="992"/>
      <c r="T68" s="992"/>
      <c r="U68" s="992"/>
      <c r="V68" s="992">
        <v>323</v>
      </c>
      <c r="W68" s="992"/>
      <c r="X68" s="992"/>
      <c r="Y68" s="992"/>
      <c r="Z68" s="992"/>
      <c r="AA68" s="992">
        <v>93</v>
      </c>
      <c r="AB68" s="992"/>
      <c r="AC68" s="992"/>
      <c r="AD68" s="992"/>
      <c r="AE68" s="992"/>
      <c r="AF68" s="992">
        <v>93</v>
      </c>
      <c r="AG68" s="992"/>
      <c r="AH68" s="992"/>
      <c r="AI68" s="992"/>
      <c r="AJ68" s="992"/>
      <c r="AK68" s="992" t="s">
        <v>595</v>
      </c>
      <c r="AL68" s="992"/>
      <c r="AM68" s="992"/>
      <c r="AN68" s="992"/>
      <c r="AO68" s="992"/>
      <c r="AP68" s="992">
        <v>2224</v>
      </c>
      <c r="AQ68" s="992"/>
      <c r="AR68" s="992"/>
      <c r="AS68" s="992"/>
      <c r="AT68" s="992"/>
      <c r="AU68" s="992">
        <v>694</v>
      </c>
      <c r="AV68" s="992"/>
      <c r="AW68" s="992"/>
      <c r="AX68" s="992"/>
      <c r="AY68" s="992"/>
      <c r="AZ68" s="993" t="s">
        <v>596</v>
      </c>
      <c r="BA68" s="993"/>
      <c r="BB68" s="993"/>
      <c r="BC68" s="993"/>
      <c r="BD68" s="994"/>
      <c r="BE68" s="227"/>
      <c r="BF68" s="227"/>
      <c r="BG68" s="227"/>
      <c r="BH68" s="227"/>
      <c r="BI68" s="227"/>
      <c r="BJ68" s="227"/>
      <c r="BK68" s="227"/>
      <c r="BL68" s="227"/>
      <c r="BM68" s="227"/>
      <c r="BN68" s="227"/>
      <c r="BO68" s="227"/>
      <c r="BP68" s="227"/>
      <c r="BQ68" s="224">
        <v>62</v>
      </c>
      <c r="BR68" s="229"/>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6"/>
    </row>
    <row r="69" spans="1:131" ht="26.25" customHeight="1" x14ac:dyDescent="0.15">
      <c r="A69" s="224">
        <v>2</v>
      </c>
      <c r="B69" s="984" t="s">
        <v>587</v>
      </c>
      <c r="C69" s="985"/>
      <c r="D69" s="985"/>
      <c r="E69" s="985"/>
      <c r="F69" s="985"/>
      <c r="G69" s="985"/>
      <c r="H69" s="985"/>
      <c r="I69" s="985"/>
      <c r="J69" s="985"/>
      <c r="K69" s="985"/>
      <c r="L69" s="985"/>
      <c r="M69" s="985"/>
      <c r="N69" s="985"/>
      <c r="O69" s="985"/>
      <c r="P69" s="986"/>
      <c r="Q69" s="987">
        <v>807</v>
      </c>
      <c r="R69" s="981"/>
      <c r="S69" s="981"/>
      <c r="T69" s="981"/>
      <c r="U69" s="981"/>
      <c r="V69" s="981">
        <v>787</v>
      </c>
      <c r="W69" s="981"/>
      <c r="X69" s="981"/>
      <c r="Y69" s="981"/>
      <c r="Z69" s="981"/>
      <c r="AA69" s="981">
        <v>20</v>
      </c>
      <c r="AB69" s="981"/>
      <c r="AC69" s="981"/>
      <c r="AD69" s="981"/>
      <c r="AE69" s="981"/>
      <c r="AF69" s="981">
        <v>20</v>
      </c>
      <c r="AG69" s="981"/>
      <c r="AH69" s="981"/>
      <c r="AI69" s="981"/>
      <c r="AJ69" s="981"/>
      <c r="AK69" s="981">
        <v>20</v>
      </c>
      <c r="AL69" s="981"/>
      <c r="AM69" s="981"/>
      <c r="AN69" s="981"/>
      <c r="AO69" s="981"/>
      <c r="AP69" s="981" t="s">
        <v>515</v>
      </c>
      <c r="AQ69" s="981"/>
      <c r="AR69" s="981"/>
      <c r="AS69" s="981"/>
      <c r="AT69" s="981"/>
      <c r="AU69" s="981" t="s">
        <v>515</v>
      </c>
      <c r="AV69" s="981"/>
      <c r="AW69" s="981"/>
      <c r="AX69" s="981"/>
      <c r="AY69" s="981"/>
      <c r="AZ69" s="982"/>
      <c r="BA69" s="982"/>
      <c r="BB69" s="982"/>
      <c r="BC69" s="982"/>
      <c r="BD69" s="983"/>
      <c r="BE69" s="227"/>
      <c r="BF69" s="227"/>
      <c r="BG69" s="227"/>
      <c r="BH69" s="227"/>
      <c r="BI69" s="227"/>
      <c r="BJ69" s="227"/>
      <c r="BK69" s="227"/>
      <c r="BL69" s="227"/>
      <c r="BM69" s="227"/>
      <c r="BN69" s="227"/>
      <c r="BO69" s="227"/>
      <c r="BP69" s="227"/>
      <c r="BQ69" s="224">
        <v>63</v>
      </c>
      <c r="BR69" s="229"/>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6"/>
    </row>
    <row r="70" spans="1:131" ht="26.25" customHeight="1" x14ac:dyDescent="0.15">
      <c r="A70" s="224">
        <v>3</v>
      </c>
      <c r="B70" s="984" t="s">
        <v>588</v>
      </c>
      <c r="C70" s="985"/>
      <c r="D70" s="985"/>
      <c r="E70" s="985"/>
      <c r="F70" s="985"/>
      <c r="G70" s="985"/>
      <c r="H70" s="985"/>
      <c r="I70" s="985"/>
      <c r="J70" s="985"/>
      <c r="K70" s="985"/>
      <c r="L70" s="985"/>
      <c r="M70" s="985"/>
      <c r="N70" s="985"/>
      <c r="O70" s="985"/>
      <c r="P70" s="986"/>
      <c r="Q70" s="987">
        <v>6910</v>
      </c>
      <c r="R70" s="981"/>
      <c r="S70" s="981"/>
      <c r="T70" s="981"/>
      <c r="U70" s="981"/>
      <c r="V70" s="981">
        <v>6702</v>
      </c>
      <c r="W70" s="981"/>
      <c r="X70" s="981"/>
      <c r="Y70" s="981"/>
      <c r="Z70" s="981"/>
      <c r="AA70" s="981">
        <v>208</v>
      </c>
      <c r="AB70" s="981"/>
      <c r="AC70" s="981"/>
      <c r="AD70" s="981"/>
      <c r="AE70" s="981"/>
      <c r="AF70" s="981">
        <v>208</v>
      </c>
      <c r="AG70" s="981"/>
      <c r="AH70" s="981"/>
      <c r="AI70" s="981"/>
      <c r="AJ70" s="981"/>
      <c r="AK70" s="981" t="s">
        <v>515</v>
      </c>
      <c r="AL70" s="981"/>
      <c r="AM70" s="981"/>
      <c r="AN70" s="981"/>
      <c r="AO70" s="981"/>
      <c r="AP70" s="981" t="s">
        <v>515</v>
      </c>
      <c r="AQ70" s="981"/>
      <c r="AR70" s="981"/>
      <c r="AS70" s="981"/>
      <c r="AT70" s="981"/>
      <c r="AU70" s="981" t="s">
        <v>515</v>
      </c>
      <c r="AV70" s="981"/>
      <c r="AW70" s="981"/>
      <c r="AX70" s="981"/>
      <c r="AY70" s="981"/>
      <c r="AZ70" s="982"/>
      <c r="BA70" s="982"/>
      <c r="BB70" s="982"/>
      <c r="BC70" s="982"/>
      <c r="BD70" s="983"/>
      <c r="BE70" s="227"/>
      <c r="BF70" s="227"/>
      <c r="BG70" s="227"/>
      <c r="BH70" s="227"/>
      <c r="BI70" s="227"/>
      <c r="BJ70" s="227"/>
      <c r="BK70" s="227"/>
      <c r="BL70" s="227"/>
      <c r="BM70" s="227"/>
      <c r="BN70" s="227"/>
      <c r="BO70" s="227"/>
      <c r="BP70" s="227"/>
      <c r="BQ70" s="224">
        <v>64</v>
      </c>
      <c r="BR70" s="229"/>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6"/>
    </row>
    <row r="71" spans="1:131" ht="26.25" customHeight="1" x14ac:dyDescent="0.15">
      <c r="A71" s="224">
        <v>4</v>
      </c>
      <c r="B71" s="984" t="s">
        <v>589</v>
      </c>
      <c r="C71" s="985"/>
      <c r="D71" s="985"/>
      <c r="E71" s="985"/>
      <c r="F71" s="985"/>
      <c r="G71" s="985"/>
      <c r="H71" s="985"/>
      <c r="I71" s="985"/>
      <c r="J71" s="985"/>
      <c r="K71" s="985"/>
      <c r="L71" s="985"/>
      <c r="M71" s="985"/>
      <c r="N71" s="985"/>
      <c r="O71" s="985"/>
      <c r="P71" s="986"/>
      <c r="Q71" s="987">
        <v>2470</v>
      </c>
      <c r="R71" s="981"/>
      <c r="S71" s="981"/>
      <c r="T71" s="981"/>
      <c r="U71" s="981"/>
      <c r="V71" s="981">
        <v>2393</v>
      </c>
      <c r="W71" s="981"/>
      <c r="X71" s="981"/>
      <c r="Y71" s="981"/>
      <c r="Z71" s="981"/>
      <c r="AA71" s="981">
        <v>77</v>
      </c>
      <c r="AB71" s="981"/>
      <c r="AC71" s="981"/>
      <c r="AD71" s="981"/>
      <c r="AE71" s="981"/>
      <c r="AF71" s="981">
        <v>77</v>
      </c>
      <c r="AG71" s="981"/>
      <c r="AH71" s="981"/>
      <c r="AI71" s="981"/>
      <c r="AJ71" s="981"/>
      <c r="AK71" s="981">
        <v>393</v>
      </c>
      <c r="AL71" s="981"/>
      <c r="AM71" s="981"/>
      <c r="AN71" s="981"/>
      <c r="AO71" s="981"/>
      <c r="AP71" s="981">
        <v>1540</v>
      </c>
      <c r="AQ71" s="981"/>
      <c r="AR71" s="981"/>
      <c r="AS71" s="981"/>
      <c r="AT71" s="981"/>
      <c r="AU71" s="981" t="s">
        <v>515</v>
      </c>
      <c r="AV71" s="981"/>
      <c r="AW71" s="981"/>
      <c r="AX71" s="981"/>
      <c r="AY71" s="981"/>
      <c r="AZ71" s="982"/>
      <c r="BA71" s="982"/>
      <c r="BB71" s="982"/>
      <c r="BC71" s="982"/>
      <c r="BD71" s="983"/>
      <c r="BE71" s="227"/>
      <c r="BF71" s="227"/>
      <c r="BG71" s="227"/>
      <c r="BH71" s="227"/>
      <c r="BI71" s="227"/>
      <c r="BJ71" s="227"/>
      <c r="BK71" s="227"/>
      <c r="BL71" s="227"/>
      <c r="BM71" s="227"/>
      <c r="BN71" s="227"/>
      <c r="BO71" s="227"/>
      <c r="BP71" s="227"/>
      <c r="BQ71" s="224">
        <v>65</v>
      </c>
      <c r="BR71" s="229"/>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6"/>
    </row>
    <row r="72" spans="1:131" ht="26.25" customHeight="1" x14ac:dyDescent="0.15">
      <c r="A72" s="224">
        <v>5</v>
      </c>
      <c r="B72" s="984" t="s">
        <v>590</v>
      </c>
      <c r="C72" s="985"/>
      <c r="D72" s="985"/>
      <c r="E72" s="985"/>
      <c r="F72" s="985"/>
      <c r="G72" s="985"/>
      <c r="H72" s="985"/>
      <c r="I72" s="985"/>
      <c r="J72" s="985"/>
      <c r="K72" s="985"/>
      <c r="L72" s="985"/>
      <c r="M72" s="985"/>
      <c r="N72" s="985"/>
      <c r="O72" s="985"/>
      <c r="P72" s="986"/>
      <c r="Q72" s="987">
        <v>4682</v>
      </c>
      <c r="R72" s="981"/>
      <c r="S72" s="981"/>
      <c r="T72" s="981"/>
      <c r="U72" s="981"/>
      <c r="V72" s="981">
        <v>4601</v>
      </c>
      <c r="W72" s="981"/>
      <c r="X72" s="981"/>
      <c r="Y72" s="981"/>
      <c r="Z72" s="981"/>
      <c r="AA72" s="981">
        <v>81</v>
      </c>
      <c r="AB72" s="981"/>
      <c r="AC72" s="981"/>
      <c r="AD72" s="981"/>
      <c r="AE72" s="981"/>
      <c r="AF72" s="981">
        <v>81</v>
      </c>
      <c r="AG72" s="981"/>
      <c r="AH72" s="981"/>
      <c r="AI72" s="981"/>
      <c r="AJ72" s="981"/>
      <c r="AK72" s="981">
        <v>172</v>
      </c>
      <c r="AL72" s="981"/>
      <c r="AM72" s="981"/>
      <c r="AN72" s="981"/>
      <c r="AO72" s="981"/>
      <c r="AP72" s="981">
        <v>2459</v>
      </c>
      <c r="AQ72" s="981"/>
      <c r="AR72" s="981"/>
      <c r="AS72" s="981"/>
      <c r="AT72" s="981"/>
      <c r="AU72" s="981">
        <v>29</v>
      </c>
      <c r="AV72" s="981"/>
      <c r="AW72" s="981"/>
      <c r="AX72" s="981"/>
      <c r="AY72" s="981"/>
      <c r="AZ72" s="982"/>
      <c r="BA72" s="982"/>
      <c r="BB72" s="982"/>
      <c r="BC72" s="982"/>
      <c r="BD72" s="983"/>
      <c r="BE72" s="227"/>
      <c r="BF72" s="227"/>
      <c r="BG72" s="227"/>
      <c r="BH72" s="227"/>
      <c r="BI72" s="227"/>
      <c r="BJ72" s="227"/>
      <c r="BK72" s="227"/>
      <c r="BL72" s="227"/>
      <c r="BM72" s="227"/>
      <c r="BN72" s="227"/>
      <c r="BO72" s="227"/>
      <c r="BP72" s="227"/>
      <c r="BQ72" s="224">
        <v>66</v>
      </c>
      <c r="BR72" s="229"/>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6"/>
    </row>
    <row r="73" spans="1:131" ht="26.25" customHeight="1" x14ac:dyDescent="0.15">
      <c r="A73" s="224">
        <v>6</v>
      </c>
      <c r="B73" s="984" t="s">
        <v>591</v>
      </c>
      <c r="C73" s="985"/>
      <c r="D73" s="985"/>
      <c r="E73" s="985"/>
      <c r="F73" s="985"/>
      <c r="G73" s="985"/>
      <c r="H73" s="985"/>
      <c r="I73" s="985"/>
      <c r="J73" s="985"/>
      <c r="K73" s="985"/>
      <c r="L73" s="985"/>
      <c r="M73" s="985"/>
      <c r="N73" s="985"/>
      <c r="O73" s="985"/>
      <c r="P73" s="986"/>
      <c r="Q73" s="987">
        <v>149</v>
      </c>
      <c r="R73" s="981"/>
      <c r="S73" s="981"/>
      <c r="T73" s="981"/>
      <c r="U73" s="981"/>
      <c r="V73" s="981">
        <v>129</v>
      </c>
      <c r="W73" s="981"/>
      <c r="X73" s="981"/>
      <c r="Y73" s="981"/>
      <c r="Z73" s="981"/>
      <c r="AA73" s="981">
        <v>20</v>
      </c>
      <c r="AB73" s="981"/>
      <c r="AC73" s="981"/>
      <c r="AD73" s="981"/>
      <c r="AE73" s="981"/>
      <c r="AF73" s="981">
        <v>20</v>
      </c>
      <c r="AG73" s="981"/>
      <c r="AH73" s="981"/>
      <c r="AI73" s="981"/>
      <c r="AJ73" s="981"/>
      <c r="AK73" s="981">
        <v>12</v>
      </c>
      <c r="AL73" s="981"/>
      <c r="AM73" s="981"/>
      <c r="AN73" s="981"/>
      <c r="AO73" s="981"/>
      <c r="AP73" s="981" t="s">
        <v>515</v>
      </c>
      <c r="AQ73" s="981"/>
      <c r="AR73" s="981"/>
      <c r="AS73" s="981"/>
      <c r="AT73" s="981"/>
      <c r="AU73" s="981" t="s">
        <v>515</v>
      </c>
      <c r="AV73" s="981"/>
      <c r="AW73" s="981"/>
      <c r="AX73" s="981"/>
      <c r="AY73" s="981"/>
      <c r="AZ73" s="982"/>
      <c r="BA73" s="982"/>
      <c r="BB73" s="982"/>
      <c r="BC73" s="982"/>
      <c r="BD73" s="983"/>
      <c r="BE73" s="227"/>
      <c r="BF73" s="227"/>
      <c r="BG73" s="227"/>
      <c r="BH73" s="227"/>
      <c r="BI73" s="227"/>
      <c r="BJ73" s="227"/>
      <c r="BK73" s="227"/>
      <c r="BL73" s="227"/>
      <c r="BM73" s="227"/>
      <c r="BN73" s="227"/>
      <c r="BO73" s="227"/>
      <c r="BP73" s="227"/>
      <c r="BQ73" s="224">
        <v>67</v>
      </c>
      <c r="BR73" s="229"/>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6"/>
    </row>
    <row r="74" spans="1:131" ht="26.25" customHeight="1" x14ac:dyDescent="0.15">
      <c r="A74" s="224">
        <v>7</v>
      </c>
      <c r="B74" s="984" t="s">
        <v>592</v>
      </c>
      <c r="C74" s="985"/>
      <c r="D74" s="985"/>
      <c r="E74" s="985"/>
      <c r="F74" s="985"/>
      <c r="G74" s="985"/>
      <c r="H74" s="985"/>
      <c r="I74" s="985"/>
      <c r="J74" s="985"/>
      <c r="K74" s="985"/>
      <c r="L74" s="985"/>
      <c r="M74" s="985"/>
      <c r="N74" s="985"/>
      <c r="O74" s="985"/>
      <c r="P74" s="986"/>
      <c r="Q74" s="987">
        <v>349</v>
      </c>
      <c r="R74" s="981"/>
      <c r="S74" s="981"/>
      <c r="T74" s="981"/>
      <c r="U74" s="981"/>
      <c r="V74" s="981">
        <v>298</v>
      </c>
      <c r="W74" s="981"/>
      <c r="X74" s="981"/>
      <c r="Y74" s="981"/>
      <c r="Z74" s="981"/>
      <c r="AA74" s="981">
        <v>51</v>
      </c>
      <c r="AB74" s="981"/>
      <c r="AC74" s="981"/>
      <c r="AD74" s="981"/>
      <c r="AE74" s="981"/>
      <c r="AF74" s="981">
        <v>51</v>
      </c>
      <c r="AG74" s="981"/>
      <c r="AH74" s="981"/>
      <c r="AI74" s="981"/>
      <c r="AJ74" s="981"/>
      <c r="AK74" s="981">
        <v>25</v>
      </c>
      <c r="AL74" s="981"/>
      <c r="AM74" s="981"/>
      <c r="AN74" s="981"/>
      <c r="AO74" s="981"/>
      <c r="AP74" s="981" t="s">
        <v>515</v>
      </c>
      <c r="AQ74" s="981"/>
      <c r="AR74" s="981"/>
      <c r="AS74" s="981"/>
      <c r="AT74" s="981"/>
      <c r="AU74" s="981" t="s">
        <v>515</v>
      </c>
      <c r="AV74" s="981"/>
      <c r="AW74" s="981"/>
      <c r="AX74" s="981"/>
      <c r="AY74" s="981"/>
      <c r="AZ74" s="982"/>
      <c r="BA74" s="982"/>
      <c r="BB74" s="982"/>
      <c r="BC74" s="982"/>
      <c r="BD74" s="983"/>
      <c r="BE74" s="227"/>
      <c r="BF74" s="227"/>
      <c r="BG74" s="227"/>
      <c r="BH74" s="227"/>
      <c r="BI74" s="227"/>
      <c r="BJ74" s="227"/>
      <c r="BK74" s="227"/>
      <c r="BL74" s="227"/>
      <c r="BM74" s="227"/>
      <c r="BN74" s="227"/>
      <c r="BO74" s="227"/>
      <c r="BP74" s="227"/>
      <c r="BQ74" s="224">
        <v>68</v>
      </c>
      <c r="BR74" s="229"/>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6"/>
    </row>
    <row r="75" spans="1:131" ht="26.25" customHeight="1" x14ac:dyDescent="0.15">
      <c r="A75" s="224">
        <v>8</v>
      </c>
      <c r="B75" s="984" t="s">
        <v>593</v>
      </c>
      <c r="C75" s="985"/>
      <c r="D75" s="985"/>
      <c r="E75" s="985"/>
      <c r="F75" s="985"/>
      <c r="G75" s="985"/>
      <c r="H75" s="985"/>
      <c r="I75" s="985"/>
      <c r="J75" s="985"/>
      <c r="K75" s="985"/>
      <c r="L75" s="985"/>
      <c r="M75" s="985"/>
      <c r="N75" s="985"/>
      <c r="O75" s="985"/>
      <c r="P75" s="986"/>
      <c r="Q75" s="988">
        <v>553</v>
      </c>
      <c r="R75" s="989"/>
      <c r="S75" s="989"/>
      <c r="T75" s="989"/>
      <c r="U75" s="990"/>
      <c r="V75" s="991">
        <v>522</v>
      </c>
      <c r="W75" s="989"/>
      <c r="X75" s="989"/>
      <c r="Y75" s="989"/>
      <c r="Z75" s="990"/>
      <c r="AA75" s="991">
        <v>31</v>
      </c>
      <c r="AB75" s="989"/>
      <c r="AC75" s="989"/>
      <c r="AD75" s="989"/>
      <c r="AE75" s="990"/>
      <c r="AF75" s="991">
        <v>31</v>
      </c>
      <c r="AG75" s="989"/>
      <c r="AH75" s="989"/>
      <c r="AI75" s="989"/>
      <c r="AJ75" s="990"/>
      <c r="AK75" s="991">
        <v>24</v>
      </c>
      <c r="AL75" s="989"/>
      <c r="AM75" s="989"/>
      <c r="AN75" s="989"/>
      <c r="AO75" s="990"/>
      <c r="AP75" s="991" t="s">
        <v>515</v>
      </c>
      <c r="AQ75" s="989"/>
      <c r="AR75" s="989"/>
      <c r="AS75" s="989"/>
      <c r="AT75" s="990"/>
      <c r="AU75" s="991" t="s">
        <v>515</v>
      </c>
      <c r="AV75" s="989"/>
      <c r="AW75" s="989"/>
      <c r="AX75" s="989"/>
      <c r="AY75" s="990"/>
      <c r="AZ75" s="982"/>
      <c r="BA75" s="982"/>
      <c r="BB75" s="982"/>
      <c r="BC75" s="982"/>
      <c r="BD75" s="983"/>
      <c r="BE75" s="227"/>
      <c r="BF75" s="227"/>
      <c r="BG75" s="227"/>
      <c r="BH75" s="227"/>
      <c r="BI75" s="227"/>
      <c r="BJ75" s="227"/>
      <c r="BK75" s="227"/>
      <c r="BL75" s="227"/>
      <c r="BM75" s="227"/>
      <c r="BN75" s="227"/>
      <c r="BO75" s="227"/>
      <c r="BP75" s="227"/>
      <c r="BQ75" s="224">
        <v>69</v>
      </c>
      <c r="BR75" s="229"/>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6"/>
    </row>
    <row r="76" spans="1:131" ht="26.25" customHeight="1" x14ac:dyDescent="0.15">
      <c r="A76" s="224">
        <v>9</v>
      </c>
      <c r="B76" s="984" t="s">
        <v>594</v>
      </c>
      <c r="C76" s="985"/>
      <c r="D76" s="985"/>
      <c r="E76" s="985"/>
      <c r="F76" s="985"/>
      <c r="G76" s="985"/>
      <c r="H76" s="985"/>
      <c r="I76" s="985"/>
      <c r="J76" s="985"/>
      <c r="K76" s="985"/>
      <c r="L76" s="985"/>
      <c r="M76" s="985"/>
      <c r="N76" s="985"/>
      <c r="O76" s="985"/>
      <c r="P76" s="986"/>
      <c r="Q76" s="988">
        <v>172371</v>
      </c>
      <c r="R76" s="989"/>
      <c r="S76" s="989"/>
      <c r="T76" s="989"/>
      <c r="U76" s="990"/>
      <c r="V76" s="991">
        <v>165579</v>
      </c>
      <c r="W76" s="989"/>
      <c r="X76" s="989"/>
      <c r="Y76" s="989"/>
      <c r="Z76" s="990"/>
      <c r="AA76" s="991">
        <v>6792</v>
      </c>
      <c r="AB76" s="989"/>
      <c r="AC76" s="989"/>
      <c r="AD76" s="989"/>
      <c r="AE76" s="990"/>
      <c r="AF76" s="991">
        <v>6788</v>
      </c>
      <c r="AG76" s="989"/>
      <c r="AH76" s="989"/>
      <c r="AI76" s="989"/>
      <c r="AJ76" s="990"/>
      <c r="AK76" s="991">
        <v>7704</v>
      </c>
      <c r="AL76" s="989"/>
      <c r="AM76" s="989"/>
      <c r="AN76" s="989"/>
      <c r="AO76" s="990"/>
      <c r="AP76" s="991" t="s">
        <v>515</v>
      </c>
      <c r="AQ76" s="989"/>
      <c r="AR76" s="989"/>
      <c r="AS76" s="989"/>
      <c r="AT76" s="990"/>
      <c r="AU76" s="991" t="s">
        <v>515</v>
      </c>
      <c r="AV76" s="989"/>
      <c r="AW76" s="989"/>
      <c r="AX76" s="989"/>
      <c r="AY76" s="990"/>
      <c r="AZ76" s="982"/>
      <c r="BA76" s="982"/>
      <c r="BB76" s="982"/>
      <c r="BC76" s="982"/>
      <c r="BD76" s="983"/>
      <c r="BE76" s="227"/>
      <c r="BF76" s="227"/>
      <c r="BG76" s="227"/>
      <c r="BH76" s="227"/>
      <c r="BI76" s="227"/>
      <c r="BJ76" s="227"/>
      <c r="BK76" s="227"/>
      <c r="BL76" s="227"/>
      <c r="BM76" s="227"/>
      <c r="BN76" s="227"/>
      <c r="BO76" s="227"/>
      <c r="BP76" s="227"/>
      <c r="BQ76" s="224">
        <v>70</v>
      </c>
      <c r="BR76" s="229"/>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6"/>
    </row>
    <row r="77" spans="1:131" ht="26.25" customHeight="1" x14ac:dyDescent="0.15">
      <c r="A77" s="224">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27"/>
      <c r="BF77" s="227"/>
      <c r="BG77" s="227"/>
      <c r="BH77" s="227"/>
      <c r="BI77" s="227"/>
      <c r="BJ77" s="227"/>
      <c r="BK77" s="227"/>
      <c r="BL77" s="227"/>
      <c r="BM77" s="227"/>
      <c r="BN77" s="227"/>
      <c r="BO77" s="227"/>
      <c r="BP77" s="227"/>
      <c r="BQ77" s="224">
        <v>71</v>
      </c>
      <c r="BR77" s="229"/>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6"/>
    </row>
    <row r="78" spans="1:131" ht="26.25" customHeight="1" x14ac:dyDescent="0.15">
      <c r="A78" s="224">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27"/>
      <c r="BF78" s="227"/>
      <c r="BG78" s="227"/>
      <c r="BH78" s="227"/>
      <c r="BI78" s="227"/>
      <c r="BJ78" s="216"/>
      <c r="BK78" s="216"/>
      <c r="BL78" s="216"/>
      <c r="BM78" s="216"/>
      <c r="BN78" s="216"/>
      <c r="BO78" s="227"/>
      <c r="BP78" s="227"/>
      <c r="BQ78" s="224">
        <v>72</v>
      </c>
      <c r="BR78" s="229"/>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6"/>
    </row>
    <row r="79" spans="1:131" ht="26.25" customHeight="1" x14ac:dyDescent="0.15">
      <c r="A79" s="224">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27"/>
      <c r="BF79" s="227"/>
      <c r="BG79" s="227"/>
      <c r="BH79" s="227"/>
      <c r="BI79" s="227"/>
      <c r="BJ79" s="216"/>
      <c r="BK79" s="216"/>
      <c r="BL79" s="216"/>
      <c r="BM79" s="216"/>
      <c r="BN79" s="216"/>
      <c r="BO79" s="227"/>
      <c r="BP79" s="227"/>
      <c r="BQ79" s="224">
        <v>73</v>
      </c>
      <c r="BR79" s="229"/>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6"/>
    </row>
    <row r="80" spans="1:131" ht="26.25" customHeight="1" x14ac:dyDescent="0.15">
      <c r="A80" s="224">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7"/>
      <c r="BF80" s="227"/>
      <c r="BG80" s="227"/>
      <c r="BH80" s="227"/>
      <c r="BI80" s="227"/>
      <c r="BJ80" s="227"/>
      <c r="BK80" s="227"/>
      <c r="BL80" s="227"/>
      <c r="BM80" s="227"/>
      <c r="BN80" s="227"/>
      <c r="BO80" s="227"/>
      <c r="BP80" s="227"/>
      <c r="BQ80" s="224">
        <v>74</v>
      </c>
      <c r="BR80" s="229"/>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6"/>
    </row>
    <row r="81" spans="1:131" ht="26.25" customHeight="1" x14ac:dyDescent="0.15">
      <c r="A81" s="224">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7"/>
      <c r="BF81" s="227"/>
      <c r="BG81" s="227"/>
      <c r="BH81" s="227"/>
      <c r="BI81" s="227"/>
      <c r="BJ81" s="227"/>
      <c r="BK81" s="227"/>
      <c r="BL81" s="227"/>
      <c r="BM81" s="227"/>
      <c r="BN81" s="227"/>
      <c r="BO81" s="227"/>
      <c r="BP81" s="227"/>
      <c r="BQ81" s="224">
        <v>75</v>
      </c>
      <c r="BR81" s="229"/>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6"/>
    </row>
    <row r="82" spans="1:131" ht="26.25" customHeight="1" x14ac:dyDescent="0.15">
      <c r="A82" s="224">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7"/>
      <c r="BF82" s="227"/>
      <c r="BG82" s="227"/>
      <c r="BH82" s="227"/>
      <c r="BI82" s="227"/>
      <c r="BJ82" s="227"/>
      <c r="BK82" s="227"/>
      <c r="BL82" s="227"/>
      <c r="BM82" s="227"/>
      <c r="BN82" s="227"/>
      <c r="BO82" s="227"/>
      <c r="BP82" s="227"/>
      <c r="BQ82" s="224">
        <v>76</v>
      </c>
      <c r="BR82" s="229"/>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6"/>
    </row>
    <row r="83" spans="1:131" ht="26.25" customHeight="1" x14ac:dyDescent="0.15">
      <c r="A83" s="224">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7"/>
      <c r="BF83" s="227"/>
      <c r="BG83" s="227"/>
      <c r="BH83" s="227"/>
      <c r="BI83" s="227"/>
      <c r="BJ83" s="227"/>
      <c r="BK83" s="227"/>
      <c r="BL83" s="227"/>
      <c r="BM83" s="227"/>
      <c r="BN83" s="227"/>
      <c r="BO83" s="227"/>
      <c r="BP83" s="227"/>
      <c r="BQ83" s="224">
        <v>77</v>
      </c>
      <c r="BR83" s="229"/>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6"/>
    </row>
    <row r="84" spans="1:131" ht="26.25" customHeight="1" x14ac:dyDescent="0.15">
      <c r="A84" s="224">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7"/>
      <c r="BF84" s="227"/>
      <c r="BG84" s="227"/>
      <c r="BH84" s="227"/>
      <c r="BI84" s="227"/>
      <c r="BJ84" s="227"/>
      <c r="BK84" s="227"/>
      <c r="BL84" s="227"/>
      <c r="BM84" s="227"/>
      <c r="BN84" s="227"/>
      <c r="BO84" s="227"/>
      <c r="BP84" s="227"/>
      <c r="BQ84" s="224">
        <v>78</v>
      </c>
      <c r="BR84" s="229"/>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6"/>
    </row>
    <row r="85" spans="1:131" ht="26.25" customHeight="1" x14ac:dyDescent="0.15">
      <c r="A85" s="224">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7"/>
      <c r="BF85" s="227"/>
      <c r="BG85" s="227"/>
      <c r="BH85" s="227"/>
      <c r="BI85" s="227"/>
      <c r="BJ85" s="227"/>
      <c r="BK85" s="227"/>
      <c r="BL85" s="227"/>
      <c r="BM85" s="227"/>
      <c r="BN85" s="227"/>
      <c r="BO85" s="227"/>
      <c r="BP85" s="227"/>
      <c r="BQ85" s="224">
        <v>79</v>
      </c>
      <c r="BR85" s="229"/>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6"/>
    </row>
    <row r="86" spans="1:131" ht="26.25" customHeight="1" x14ac:dyDescent="0.15">
      <c r="A86" s="224">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7"/>
      <c r="BF86" s="227"/>
      <c r="BG86" s="227"/>
      <c r="BH86" s="227"/>
      <c r="BI86" s="227"/>
      <c r="BJ86" s="227"/>
      <c r="BK86" s="227"/>
      <c r="BL86" s="227"/>
      <c r="BM86" s="227"/>
      <c r="BN86" s="227"/>
      <c r="BO86" s="227"/>
      <c r="BP86" s="227"/>
      <c r="BQ86" s="224">
        <v>80</v>
      </c>
      <c r="BR86" s="229"/>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6"/>
    </row>
    <row r="87" spans="1:131" ht="26.25" customHeight="1" x14ac:dyDescent="0.15">
      <c r="A87" s="23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7"/>
      <c r="BF87" s="227"/>
      <c r="BG87" s="227"/>
      <c r="BH87" s="227"/>
      <c r="BI87" s="227"/>
      <c r="BJ87" s="227"/>
      <c r="BK87" s="227"/>
      <c r="BL87" s="227"/>
      <c r="BM87" s="227"/>
      <c r="BN87" s="227"/>
      <c r="BO87" s="227"/>
      <c r="BP87" s="227"/>
      <c r="BQ87" s="224">
        <v>81</v>
      </c>
      <c r="BR87" s="229"/>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6"/>
    </row>
    <row r="88" spans="1:131" ht="26.25" customHeight="1" thickBot="1" x14ac:dyDescent="0.2">
      <c r="A88" s="226" t="s">
        <v>393</v>
      </c>
      <c r="B88" s="947" t="s">
        <v>425</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7369</v>
      </c>
      <c r="AG88" s="969"/>
      <c r="AH88" s="969"/>
      <c r="AI88" s="969"/>
      <c r="AJ88" s="969"/>
      <c r="AK88" s="973"/>
      <c r="AL88" s="973"/>
      <c r="AM88" s="973"/>
      <c r="AN88" s="973"/>
      <c r="AO88" s="973"/>
      <c r="AP88" s="969">
        <v>6223</v>
      </c>
      <c r="AQ88" s="969"/>
      <c r="AR88" s="969"/>
      <c r="AS88" s="969"/>
      <c r="AT88" s="969"/>
      <c r="AU88" s="969">
        <v>723</v>
      </c>
      <c r="AV88" s="969"/>
      <c r="AW88" s="969"/>
      <c r="AX88" s="969"/>
      <c r="AY88" s="969"/>
      <c r="AZ88" s="970"/>
      <c r="BA88" s="970"/>
      <c r="BB88" s="970"/>
      <c r="BC88" s="970"/>
      <c r="BD88" s="971"/>
      <c r="BE88" s="227"/>
      <c r="BF88" s="227"/>
      <c r="BG88" s="227"/>
      <c r="BH88" s="227"/>
      <c r="BI88" s="227"/>
      <c r="BJ88" s="227"/>
      <c r="BK88" s="227"/>
      <c r="BL88" s="227"/>
      <c r="BM88" s="227"/>
      <c r="BN88" s="227"/>
      <c r="BO88" s="227"/>
      <c r="BP88" s="227"/>
      <c r="BQ88" s="224">
        <v>82</v>
      </c>
      <c r="BR88" s="229"/>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947" t="s">
        <v>426</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5</v>
      </c>
      <c r="CS102" s="963"/>
      <c r="CT102" s="963"/>
      <c r="CU102" s="963"/>
      <c r="CV102" s="964"/>
      <c r="CW102" s="962">
        <v>20</v>
      </c>
      <c r="CX102" s="963"/>
      <c r="CY102" s="963"/>
      <c r="CZ102" s="963"/>
      <c r="DA102" s="964"/>
      <c r="DB102" s="962">
        <v>110</v>
      </c>
      <c r="DC102" s="963"/>
      <c r="DD102" s="963"/>
      <c r="DE102" s="963"/>
      <c r="DF102" s="964"/>
      <c r="DG102" s="962" t="s">
        <v>598</v>
      </c>
      <c r="DH102" s="963"/>
      <c r="DI102" s="963"/>
      <c r="DJ102" s="963"/>
      <c r="DK102" s="964"/>
      <c r="DL102" s="962">
        <v>37</v>
      </c>
      <c r="DM102" s="963"/>
      <c r="DN102" s="963"/>
      <c r="DO102" s="963"/>
      <c r="DP102" s="964"/>
      <c r="DQ102" s="962" t="s">
        <v>598</v>
      </c>
      <c r="DR102" s="963"/>
      <c r="DS102" s="963"/>
      <c r="DT102" s="963"/>
      <c r="DU102" s="964"/>
      <c r="DV102" s="947"/>
      <c r="DW102" s="948"/>
      <c r="DX102" s="948"/>
      <c r="DY102" s="948"/>
      <c r="DZ102" s="949"/>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50" t="s">
        <v>427</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1" t="s">
        <v>428</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429</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430</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52" t="s">
        <v>431</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432</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6" customFormat="1" ht="26.25" customHeight="1" x14ac:dyDescent="0.15">
      <c r="A109" s="905" t="s">
        <v>433</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434</v>
      </c>
      <c r="AB109" s="906"/>
      <c r="AC109" s="906"/>
      <c r="AD109" s="906"/>
      <c r="AE109" s="907"/>
      <c r="AF109" s="908" t="s">
        <v>435</v>
      </c>
      <c r="AG109" s="906"/>
      <c r="AH109" s="906"/>
      <c r="AI109" s="906"/>
      <c r="AJ109" s="907"/>
      <c r="AK109" s="908" t="s">
        <v>308</v>
      </c>
      <c r="AL109" s="906"/>
      <c r="AM109" s="906"/>
      <c r="AN109" s="906"/>
      <c r="AO109" s="907"/>
      <c r="AP109" s="908" t="s">
        <v>436</v>
      </c>
      <c r="AQ109" s="906"/>
      <c r="AR109" s="906"/>
      <c r="AS109" s="906"/>
      <c r="AT109" s="939"/>
      <c r="AU109" s="905" t="s">
        <v>433</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434</v>
      </c>
      <c r="BR109" s="906"/>
      <c r="BS109" s="906"/>
      <c r="BT109" s="906"/>
      <c r="BU109" s="907"/>
      <c r="BV109" s="908" t="s">
        <v>435</v>
      </c>
      <c r="BW109" s="906"/>
      <c r="BX109" s="906"/>
      <c r="BY109" s="906"/>
      <c r="BZ109" s="907"/>
      <c r="CA109" s="908" t="s">
        <v>308</v>
      </c>
      <c r="CB109" s="906"/>
      <c r="CC109" s="906"/>
      <c r="CD109" s="906"/>
      <c r="CE109" s="907"/>
      <c r="CF109" s="946" t="s">
        <v>436</v>
      </c>
      <c r="CG109" s="946"/>
      <c r="CH109" s="946"/>
      <c r="CI109" s="946"/>
      <c r="CJ109" s="946"/>
      <c r="CK109" s="908" t="s">
        <v>437</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434</v>
      </c>
      <c r="DH109" s="906"/>
      <c r="DI109" s="906"/>
      <c r="DJ109" s="906"/>
      <c r="DK109" s="907"/>
      <c r="DL109" s="908" t="s">
        <v>435</v>
      </c>
      <c r="DM109" s="906"/>
      <c r="DN109" s="906"/>
      <c r="DO109" s="906"/>
      <c r="DP109" s="907"/>
      <c r="DQ109" s="908" t="s">
        <v>308</v>
      </c>
      <c r="DR109" s="906"/>
      <c r="DS109" s="906"/>
      <c r="DT109" s="906"/>
      <c r="DU109" s="907"/>
      <c r="DV109" s="908" t="s">
        <v>436</v>
      </c>
      <c r="DW109" s="906"/>
      <c r="DX109" s="906"/>
      <c r="DY109" s="906"/>
      <c r="DZ109" s="939"/>
    </row>
    <row r="110" spans="1:131" s="216" customFormat="1" ht="26.25" customHeight="1" x14ac:dyDescent="0.15">
      <c r="A110" s="817" t="s">
        <v>438</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613135</v>
      </c>
      <c r="AB110" s="899"/>
      <c r="AC110" s="899"/>
      <c r="AD110" s="899"/>
      <c r="AE110" s="900"/>
      <c r="AF110" s="901">
        <v>583219</v>
      </c>
      <c r="AG110" s="899"/>
      <c r="AH110" s="899"/>
      <c r="AI110" s="899"/>
      <c r="AJ110" s="900"/>
      <c r="AK110" s="901">
        <v>573352</v>
      </c>
      <c r="AL110" s="899"/>
      <c r="AM110" s="899"/>
      <c r="AN110" s="899"/>
      <c r="AO110" s="900"/>
      <c r="AP110" s="902">
        <v>16.5</v>
      </c>
      <c r="AQ110" s="903"/>
      <c r="AR110" s="903"/>
      <c r="AS110" s="903"/>
      <c r="AT110" s="904"/>
      <c r="AU110" s="940" t="s">
        <v>73</v>
      </c>
      <c r="AV110" s="941"/>
      <c r="AW110" s="941"/>
      <c r="AX110" s="941"/>
      <c r="AY110" s="941"/>
      <c r="AZ110" s="870" t="s">
        <v>439</v>
      </c>
      <c r="BA110" s="818"/>
      <c r="BB110" s="818"/>
      <c r="BC110" s="818"/>
      <c r="BD110" s="818"/>
      <c r="BE110" s="818"/>
      <c r="BF110" s="818"/>
      <c r="BG110" s="818"/>
      <c r="BH110" s="818"/>
      <c r="BI110" s="818"/>
      <c r="BJ110" s="818"/>
      <c r="BK110" s="818"/>
      <c r="BL110" s="818"/>
      <c r="BM110" s="818"/>
      <c r="BN110" s="818"/>
      <c r="BO110" s="818"/>
      <c r="BP110" s="819"/>
      <c r="BQ110" s="871">
        <v>7765057</v>
      </c>
      <c r="BR110" s="852"/>
      <c r="BS110" s="852"/>
      <c r="BT110" s="852"/>
      <c r="BU110" s="852"/>
      <c r="BV110" s="852">
        <v>7596424</v>
      </c>
      <c r="BW110" s="852"/>
      <c r="BX110" s="852"/>
      <c r="BY110" s="852"/>
      <c r="BZ110" s="852"/>
      <c r="CA110" s="852">
        <v>7850367</v>
      </c>
      <c r="CB110" s="852"/>
      <c r="CC110" s="852"/>
      <c r="CD110" s="852"/>
      <c r="CE110" s="852"/>
      <c r="CF110" s="876">
        <v>226.1</v>
      </c>
      <c r="CG110" s="877"/>
      <c r="CH110" s="877"/>
      <c r="CI110" s="877"/>
      <c r="CJ110" s="877"/>
      <c r="CK110" s="936" t="s">
        <v>440</v>
      </c>
      <c r="CL110" s="829"/>
      <c r="CM110" s="870" t="s">
        <v>441</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442</v>
      </c>
      <c r="DH110" s="852"/>
      <c r="DI110" s="852"/>
      <c r="DJ110" s="852"/>
      <c r="DK110" s="852"/>
      <c r="DL110" s="852" t="s">
        <v>177</v>
      </c>
      <c r="DM110" s="852"/>
      <c r="DN110" s="852"/>
      <c r="DO110" s="852"/>
      <c r="DP110" s="852"/>
      <c r="DQ110" s="852" t="s">
        <v>442</v>
      </c>
      <c r="DR110" s="852"/>
      <c r="DS110" s="852"/>
      <c r="DT110" s="852"/>
      <c r="DU110" s="852"/>
      <c r="DV110" s="853" t="s">
        <v>177</v>
      </c>
      <c r="DW110" s="853"/>
      <c r="DX110" s="853"/>
      <c r="DY110" s="853"/>
      <c r="DZ110" s="854"/>
    </row>
    <row r="111" spans="1:131" s="216" customFormat="1" ht="26.25" customHeight="1" x14ac:dyDescent="0.15">
      <c r="A111" s="784" t="s">
        <v>443</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177</v>
      </c>
      <c r="AB111" s="929"/>
      <c r="AC111" s="929"/>
      <c r="AD111" s="929"/>
      <c r="AE111" s="930"/>
      <c r="AF111" s="931" t="s">
        <v>417</v>
      </c>
      <c r="AG111" s="929"/>
      <c r="AH111" s="929"/>
      <c r="AI111" s="929"/>
      <c r="AJ111" s="930"/>
      <c r="AK111" s="931" t="s">
        <v>177</v>
      </c>
      <c r="AL111" s="929"/>
      <c r="AM111" s="929"/>
      <c r="AN111" s="929"/>
      <c r="AO111" s="930"/>
      <c r="AP111" s="932" t="s">
        <v>177</v>
      </c>
      <c r="AQ111" s="933"/>
      <c r="AR111" s="933"/>
      <c r="AS111" s="933"/>
      <c r="AT111" s="934"/>
      <c r="AU111" s="942"/>
      <c r="AV111" s="943"/>
      <c r="AW111" s="943"/>
      <c r="AX111" s="943"/>
      <c r="AY111" s="943"/>
      <c r="AZ111" s="825" t="s">
        <v>444</v>
      </c>
      <c r="BA111" s="762"/>
      <c r="BB111" s="762"/>
      <c r="BC111" s="762"/>
      <c r="BD111" s="762"/>
      <c r="BE111" s="762"/>
      <c r="BF111" s="762"/>
      <c r="BG111" s="762"/>
      <c r="BH111" s="762"/>
      <c r="BI111" s="762"/>
      <c r="BJ111" s="762"/>
      <c r="BK111" s="762"/>
      <c r="BL111" s="762"/>
      <c r="BM111" s="762"/>
      <c r="BN111" s="762"/>
      <c r="BO111" s="762"/>
      <c r="BP111" s="763"/>
      <c r="BQ111" s="826" t="s">
        <v>442</v>
      </c>
      <c r="BR111" s="827"/>
      <c r="BS111" s="827"/>
      <c r="BT111" s="827"/>
      <c r="BU111" s="827"/>
      <c r="BV111" s="827" t="s">
        <v>177</v>
      </c>
      <c r="BW111" s="827"/>
      <c r="BX111" s="827"/>
      <c r="BY111" s="827"/>
      <c r="BZ111" s="827"/>
      <c r="CA111" s="827" t="s">
        <v>442</v>
      </c>
      <c r="CB111" s="827"/>
      <c r="CC111" s="827"/>
      <c r="CD111" s="827"/>
      <c r="CE111" s="827"/>
      <c r="CF111" s="885" t="s">
        <v>177</v>
      </c>
      <c r="CG111" s="886"/>
      <c r="CH111" s="886"/>
      <c r="CI111" s="886"/>
      <c r="CJ111" s="886"/>
      <c r="CK111" s="937"/>
      <c r="CL111" s="831"/>
      <c r="CM111" s="825" t="s">
        <v>445</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417</v>
      </c>
      <c r="DH111" s="827"/>
      <c r="DI111" s="827"/>
      <c r="DJ111" s="827"/>
      <c r="DK111" s="827"/>
      <c r="DL111" s="827" t="s">
        <v>177</v>
      </c>
      <c r="DM111" s="827"/>
      <c r="DN111" s="827"/>
      <c r="DO111" s="827"/>
      <c r="DP111" s="827"/>
      <c r="DQ111" s="827" t="s">
        <v>177</v>
      </c>
      <c r="DR111" s="827"/>
      <c r="DS111" s="827"/>
      <c r="DT111" s="827"/>
      <c r="DU111" s="827"/>
      <c r="DV111" s="804" t="s">
        <v>177</v>
      </c>
      <c r="DW111" s="804"/>
      <c r="DX111" s="804"/>
      <c r="DY111" s="804"/>
      <c r="DZ111" s="805"/>
    </row>
    <row r="112" spans="1:131" s="216" customFormat="1" ht="26.25" customHeight="1" x14ac:dyDescent="0.15">
      <c r="A112" s="922" t="s">
        <v>446</v>
      </c>
      <c r="B112" s="923"/>
      <c r="C112" s="762" t="s">
        <v>447</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177</v>
      </c>
      <c r="AB112" s="790"/>
      <c r="AC112" s="790"/>
      <c r="AD112" s="790"/>
      <c r="AE112" s="791"/>
      <c r="AF112" s="792" t="s">
        <v>177</v>
      </c>
      <c r="AG112" s="790"/>
      <c r="AH112" s="790"/>
      <c r="AI112" s="790"/>
      <c r="AJ112" s="791"/>
      <c r="AK112" s="792" t="s">
        <v>177</v>
      </c>
      <c r="AL112" s="790"/>
      <c r="AM112" s="790"/>
      <c r="AN112" s="790"/>
      <c r="AO112" s="791"/>
      <c r="AP112" s="834" t="s">
        <v>177</v>
      </c>
      <c r="AQ112" s="835"/>
      <c r="AR112" s="835"/>
      <c r="AS112" s="835"/>
      <c r="AT112" s="836"/>
      <c r="AU112" s="942"/>
      <c r="AV112" s="943"/>
      <c r="AW112" s="943"/>
      <c r="AX112" s="943"/>
      <c r="AY112" s="943"/>
      <c r="AZ112" s="825" t="s">
        <v>448</v>
      </c>
      <c r="BA112" s="762"/>
      <c r="BB112" s="762"/>
      <c r="BC112" s="762"/>
      <c r="BD112" s="762"/>
      <c r="BE112" s="762"/>
      <c r="BF112" s="762"/>
      <c r="BG112" s="762"/>
      <c r="BH112" s="762"/>
      <c r="BI112" s="762"/>
      <c r="BJ112" s="762"/>
      <c r="BK112" s="762"/>
      <c r="BL112" s="762"/>
      <c r="BM112" s="762"/>
      <c r="BN112" s="762"/>
      <c r="BO112" s="762"/>
      <c r="BP112" s="763"/>
      <c r="BQ112" s="826">
        <v>2551860</v>
      </c>
      <c r="BR112" s="827"/>
      <c r="BS112" s="827"/>
      <c r="BT112" s="827"/>
      <c r="BU112" s="827"/>
      <c r="BV112" s="827">
        <v>2449099</v>
      </c>
      <c r="BW112" s="827"/>
      <c r="BX112" s="827"/>
      <c r="BY112" s="827"/>
      <c r="BZ112" s="827"/>
      <c r="CA112" s="827">
        <v>2332272</v>
      </c>
      <c r="CB112" s="827"/>
      <c r="CC112" s="827"/>
      <c r="CD112" s="827"/>
      <c r="CE112" s="827"/>
      <c r="CF112" s="885">
        <v>67.2</v>
      </c>
      <c r="CG112" s="886"/>
      <c r="CH112" s="886"/>
      <c r="CI112" s="886"/>
      <c r="CJ112" s="886"/>
      <c r="CK112" s="937"/>
      <c r="CL112" s="831"/>
      <c r="CM112" s="825" t="s">
        <v>449</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177</v>
      </c>
      <c r="DH112" s="827"/>
      <c r="DI112" s="827"/>
      <c r="DJ112" s="827"/>
      <c r="DK112" s="827"/>
      <c r="DL112" s="827" t="s">
        <v>442</v>
      </c>
      <c r="DM112" s="827"/>
      <c r="DN112" s="827"/>
      <c r="DO112" s="827"/>
      <c r="DP112" s="827"/>
      <c r="DQ112" s="827" t="s">
        <v>417</v>
      </c>
      <c r="DR112" s="827"/>
      <c r="DS112" s="827"/>
      <c r="DT112" s="827"/>
      <c r="DU112" s="827"/>
      <c r="DV112" s="804" t="s">
        <v>177</v>
      </c>
      <c r="DW112" s="804"/>
      <c r="DX112" s="804"/>
      <c r="DY112" s="804"/>
      <c r="DZ112" s="805"/>
    </row>
    <row r="113" spans="1:130" s="216" customFormat="1" ht="26.25" customHeight="1" x14ac:dyDescent="0.15">
      <c r="A113" s="924"/>
      <c r="B113" s="925"/>
      <c r="C113" s="762" t="s">
        <v>450</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197093</v>
      </c>
      <c r="AB113" s="929"/>
      <c r="AC113" s="929"/>
      <c r="AD113" s="929"/>
      <c r="AE113" s="930"/>
      <c r="AF113" s="931">
        <v>195518</v>
      </c>
      <c r="AG113" s="929"/>
      <c r="AH113" s="929"/>
      <c r="AI113" s="929"/>
      <c r="AJ113" s="930"/>
      <c r="AK113" s="931">
        <v>179836</v>
      </c>
      <c r="AL113" s="929"/>
      <c r="AM113" s="929"/>
      <c r="AN113" s="929"/>
      <c r="AO113" s="930"/>
      <c r="AP113" s="932">
        <v>5.2</v>
      </c>
      <c r="AQ113" s="933"/>
      <c r="AR113" s="933"/>
      <c r="AS113" s="933"/>
      <c r="AT113" s="934"/>
      <c r="AU113" s="942"/>
      <c r="AV113" s="943"/>
      <c r="AW113" s="943"/>
      <c r="AX113" s="943"/>
      <c r="AY113" s="943"/>
      <c r="AZ113" s="825" t="s">
        <v>451</v>
      </c>
      <c r="BA113" s="762"/>
      <c r="BB113" s="762"/>
      <c r="BC113" s="762"/>
      <c r="BD113" s="762"/>
      <c r="BE113" s="762"/>
      <c r="BF113" s="762"/>
      <c r="BG113" s="762"/>
      <c r="BH113" s="762"/>
      <c r="BI113" s="762"/>
      <c r="BJ113" s="762"/>
      <c r="BK113" s="762"/>
      <c r="BL113" s="762"/>
      <c r="BM113" s="762"/>
      <c r="BN113" s="762"/>
      <c r="BO113" s="762"/>
      <c r="BP113" s="763"/>
      <c r="BQ113" s="826">
        <v>844785</v>
      </c>
      <c r="BR113" s="827"/>
      <c r="BS113" s="827"/>
      <c r="BT113" s="827"/>
      <c r="BU113" s="827"/>
      <c r="BV113" s="827">
        <v>786492</v>
      </c>
      <c r="BW113" s="827"/>
      <c r="BX113" s="827"/>
      <c r="BY113" s="827"/>
      <c r="BZ113" s="827"/>
      <c r="CA113" s="827">
        <v>723372</v>
      </c>
      <c r="CB113" s="827"/>
      <c r="CC113" s="827"/>
      <c r="CD113" s="827"/>
      <c r="CE113" s="827"/>
      <c r="CF113" s="885">
        <v>20.8</v>
      </c>
      <c r="CG113" s="886"/>
      <c r="CH113" s="886"/>
      <c r="CI113" s="886"/>
      <c r="CJ113" s="886"/>
      <c r="CK113" s="937"/>
      <c r="CL113" s="831"/>
      <c r="CM113" s="825" t="s">
        <v>452</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177</v>
      </c>
      <c r="DH113" s="790"/>
      <c r="DI113" s="790"/>
      <c r="DJ113" s="790"/>
      <c r="DK113" s="791"/>
      <c r="DL113" s="792" t="s">
        <v>177</v>
      </c>
      <c r="DM113" s="790"/>
      <c r="DN113" s="790"/>
      <c r="DO113" s="790"/>
      <c r="DP113" s="791"/>
      <c r="DQ113" s="792" t="s">
        <v>177</v>
      </c>
      <c r="DR113" s="790"/>
      <c r="DS113" s="790"/>
      <c r="DT113" s="790"/>
      <c r="DU113" s="791"/>
      <c r="DV113" s="834" t="s">
        <v>177</v>
      </c>
      <c r="DW113" s="835"/>
      <c r="DX113" s="835"/>
      <c r="DY113" s="835"/>
      <c r="DZ113" s="836"/>
    </row>
    <row r="114" spans="1:130" s="216" customFormat="1" ht="26.25" customHeight="1" x14ac:dyDescent="0.15">
      <c r="A114" s="924"/>
      <c r="B114" s="925"/>
      <c r="C114" s="762" t="s">
        <v>453</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104127</v>
      </c>
      <c r="AB114" s="790"/>
      <c r="AC114" s="790"/>
      <c r="AD114" s="790"/>
      <c r="AE114" s="791"/>
      <c r="AF114" s="792">
        <v>97515</v>
      </c>
      <c r="AG114" s="790"/>
      <c r="AH114" s="790"/>
      <c r="AI114" s="790"/>
      <c r="AJ114" s="791"/>
      <c r="AK114" s="792">
        <v>91313</v>
      </c>
      <c r="AL114" s="790"/>
      <c r="AM114" s="790"/>
      <c r="AN114" s="790"/>
      <c r="AO114" s="791"/>
      <c r="AP114" s="834">
        <v>2.6</v>
      </c>
      <c r="AQ114" s="835"/>
      <c r="AR114" s="835"/>
      <c r="AS114" s="835"/>
      <c r="AT114" s="836"/>
      <c r="AU114" s="942"/>
      <c r="AV114" s="943"/>
      <c r="AW114" s="943"/>
      <c r="AX114" s="943"/>
      <c r="AY114" s="943"/>
      <c r="AZ114" s="825" t="s">
        <v>454</v>
      </c>
      <c r="BA114" s="762"/>
      <c r="BB114" s="762"/>
      <c r="BC114" s="762"/>
      <c r="BD114" s="762"/>
      <c r="BE114" s="762"/>
      <c r="BF114" s="762"/>
      <c r="BG114" s="762"/>
      <c r="BH114" s="762"/>
      <c r="BI114" s="762"/>
      <c r="BJ114" s="762"/>
      <c r="BK114" s="762"/>
      <c r="BL114" s="762"/>
      <c r="BM114" s="762"/>
      <c r="BN114" s="762"/>
      <c r="BO114" s="762"/>
      <c r="BP114" s="763"/>
      <c r="BQ114" s="826">
        <v>448303</v>
      </c>
      <c r="BR114" s="827"/>
      <c r="BS114" s="827"/>
      <c r="BT114" s="827"/>
      <c r="BU114" s="827"/>
      <c r="BV114" s="827">
        <v>400517</v>
      </c>
      <c r="BW114" s="827"/>
      <c r="BX114" s="827"/>
      <c r="BY114" s="827"/>
      <c r="BZ114" s="827"/>
      <c r="CA114" s="827">
        <v>378754</v>
      </c>
      <c r="CB114" s="827"/>
      <c r="CC114" s="827"/>
      <c r="CD114" s="827"/>
      <c r="CE114" s="827"/>
      <c r="CF114" s="885">
        <v>10.9</v>
      </c>
      <c r="CG114" s="886"/>
      <c r="CH114" s="886"/>
      <c r="CI114" s="886"/>
      <c r="CJ114" s="886"/>
      <c r="CK114" s="937"/>
      <c r="CL114" s="831"/>
      <c r="CM114" s="825" t="s">
        <v>455</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417</v>
      </c>
      <c r="DH114" s="790"/>
      <c r="DI114" s="790"/>
      <c r="DJ114" s="790"/>
      <c r="DK114" s="791"/>
      <c r="DL114" s="792" t="s">
        <v>177</v>
      </c>
      <c r="DM114" s="790"/>
      <c r="DN114" s="790"/>
      <c r="DO114" s="790"/>
      <c r="DP114" s="791"/>
      <c r="DQ114" s="792" t="s">
        <v>177</v>
      </c>
      <c r="DR114" s="790"/>
      <c r="DS114" s="790"/>
      <c r="DT114" s="790"/>
      <c r="DU114" s="791"/>
      <c r="DV114" s="834" t="s">
        <v>177</v>
      </c>
      <c r="DW114" s="835"/>
      <c r="DX114" s="835"/>
      <c r="DY114" s="835"/>
      <c r="DZ114" s="836"/>
    </row>
    <row r="115" spans="1:130" s="216" customFormat="1" ht="26.25" customHeight="1" x14ac:dyDescent="0.15">
      <c r="A115" s="924"/>
      <c r="B115" s="925"/>
      <c r="C115" s="762" t="s">
        <v>456</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56</v>
      </c>
      <c r="AB115" s="929"/>
      <c r="AC115" s="929"/>
      <c r="AD115" s="929"/>
      <c r="AE115" s="930"/>
      <c r="AF115" s="931">
        <v>44</v>
      </c>
      <c r="AG115" s="929"/>
      <c r="AH115" s="929"/>
      <c r="AI115" s="929"/>
      <c r="AJ115" s="930"/>
      <c r="AK115" s="931">
        <v>28</v>
      </c>
      <c r="AL115" s="929"/>
      <c r="AM115" s="929"/>
      <c r="AN115" s="929"/>
      <c r="AO115" s="930"/>
      <c r="AP115" s="932">
        <v>0</v>
      </c>
      <c r="AQ115" s="933"/>
      <c r="AR115" s="933"/>
      <c r="AS115" s="933"/>
      <c r="AT115" s="934"/>
      <c r="AU115" s="942"/>
      <c r="AV115" s="943"/>
      <c r="AW115" s="943"/>
      <c r="AX115" s="943"/>
      <c r="AY115" s="943"/>
      <c r="AZ115" s="825" t="s">
        <v>457</v>
      </c>
      <c r="BA115" s="762"/>
      <c r="BB115" s="762"/>
      <c r="BC115" s="762"/>
      <c r="BD115" s="762"/>
      <c r="BE115" s="762"/>
      <c r="BF115" s="762"/>
      <c r="BG115" s="762"/>
      <c r="BH115" s="762"/>
      <c r="BI115" s="762"/>
      <c r="BJ115" s="762"/>
      <c r="BK115" s="762"/>
      <c r="BL115" s="762"/>
      <c r="BM115" s="762"/>
      <c r="BN115" s="762"/>
      <c r="BO115" s="762"/>
      <c r="BP115" s="763"/>
      <c r="BQ115" s="826">
        <v>1933</v>
      </c>
      <c r="BR115" s="827"/>
      <c r="BS115" s="827"/>
      <c r="BT115" s="827"/>
      <c r="BU115" s="827"/>
      <c r="BV115" s="827" t="s">
        <v>177</v>
      </c>
      <c r="BW115" s="827"/>
      <c r="BX115" s="827"/>
      <c r="BY115" s="827"/>
      <c r="BZ115" s="827"/>
      <c r="CA115" s="827" t="s">
        <v>177</v>
      </c>
      <c r="CB115" s="827"/>
      <c r="CC115" s="827"/>
      <c r="CD115" s="827"/>
      <c r="CE115" s="827"/>
      <c r="CF115" s="885" t="s">
        <v>177</v>
      </c>
      <c r="CG115" s="886"/>
      <c r="CH115" s="886"/>
      <c r="CI115" s="886"/>
      <c r="CJ115" s="886"/>
      <c r="CK115" s="937"/>
      <c r="CL115" s="831"/>
      <c r="CM115" s="825" t="s">
        <v>458</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177</v>
      </c>
      <c r="DH115" s="790"/>
      <c r="DI115" s="790"/>
      <c r="DJ115" s="790"/>
      <c r="DK115" s="791"/>
      <c r="DL115" s="792" t="s">
        <v>177</v>
      </c>
      <c r="DM115" s="790"/>
      <c r="DN115" s="790"/>
      <c r="DO115" s="790"/>
      <c r="DP115" s="791"/>
      <c r="DQ115" s="792" t="s">
        <v>177</v>
      </c>
      <c r="DR115" s="790"/>
      <c r="DS115" s="790"/>
      <c r="DT115" s="790"/>
      <c r="DU115" s="791"/>
      <c r="DV115" s="834" t="s">
        <v>177</v>
      </c>
      <c r="DW115" s="835"/>
      <c r="DX115" s="835"/>
      <c r="DY115" s="835"/>
      <c r="DZ115" s="836"/>
    </row>
    <row r="116" spans="1:130" s="216" customFormat="1" ht="26.25" customHeight="1" x14ac:dyDescent="0.15">
      <c r="A116" s="926"/>
      <c r="B116" s="927"/>
      <c r="C116" s="849" t="s">
        <v>459</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177</v>
      </c>
      <c r="AB116" s="790"/>
      <c r="AC116" s="790"/>
      <c r="AD116" s="790"/>
      <c r="AE116" s="791"/>
      <c r="AF116" s="792" t="s">
        <v>177</v>
      </c>
      <c r="AG116" s="790"/>
      <c r="AH116" s="790"/>
      <c r="AI116" s="790"/>
      <c r="AJ116" s="791"/>
      <c r="AK116" s="792" t="s">
        <v>177</v>
      </c>
      <c r="AL116" s="790"/>
      <c r="AM116" s="790"/>
      <c r="AN116" s="790"/>
      <c r="AO116" s="791"/>
      <c r="AP116" s="834" t="s">
        <v>177</v>
      </c>
      <c r="AQ116" s="835"/>
      <c r="AR116" s="835"/>
      <c r="AS116" s="835"/>
      <c r="AT116" s="836"/>
      <c r="AU116" s="942"/>
      <c r="AV116" s="943"/>
      <c r="AW116" s="943"/>
      <c r="AX116" s="943"/>
      <c r="AY116" s="943"/>
      <c r="AZ116" s="919" t="s">
        <v>460</v>
      </c>
      <c r="BA116" s="920"/>
      <c r="BB116" s="920"/>
      <c r="BC116" s="920"/>
      <c r="BD116" s="920"/>
      <c r="BE116" s="920"/>
      <c r="BF116" s="920"/>
      <c r="BG116" s="920"/>
      <c r="BH116" s="920"/>
      <c r="BI116" s="920"/>
      <c r="BJ116" s="920"/>
      <c r="BK116" s="920"/>
      <c r="BL116" s="920"/>
      <c r="BM116" s="920"/>
      <c r="BN116" s="920"/>
      <c r="BO116" s="920"/>
      <c r="BP116" s="921"/>
      <c r="BQ116" s="826" t="s">
        <v>177</v>
      </c>
      <c r="BR116" s="827"/>
      <c r="BS116" s="827"/>
      <c r="BT116" s="827"/>
      <c r="BU116" s="827"/>
      <c r="BV116" s="827" t="s">
        <v>177</v>
      </c>
      <c r="BW116" s="827"/>
      <c r="BX116" s="827"/>
      <c r="BY116" s="827"/>
      <c r="BZ116" s="827"/>
      <c r="CA116" s="827" t="s">
        <v>442</v>
      </c>
      <c r="CB116" s="827"/>
      <c r="CC116" s="827"/>
      <c r="CD116" s="827"/>
      <c r="CE116" s="827"/>
      <c r="CF116" s="885" t="s">
        <v>442</v>
      </c>
      <c r="CG116" s="886"/>
      <c r="CH116" s="886"/>
      <c r="CI116" s="886"/>
      <c r="CJ116" s="886"/>
      <c r="CK116" s="937"/>
      <c r="CL116" s="831"/>
      <c r="CM116" s="825" t="s">
        <v>461</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177</v>
      </c>
      <c r="DH116" s="790"/>
      <c r="DI116" s="790"/>
      <c r="DJ116" s="790"/>
      <c r="DK116" s="791"/>
      <c r="DL116" s="792" t="s">
        <v>177</v>
      </c>
      <c r="DM116" s="790"/>
      <c r="DN116" s="790"/>
      <c r="DO116" s="790"/>
      <c r="DP116" s="791"/>
      <c r="DQ116" s="792" t="s">
        <v>417</v>
      </c>
      <c r="DR116" s="790"/>
      <c r="DS116" s="790"/>
      <c r="DT116" s="790"/>
      <c r="DU116" s="791"/>
      <c r="DV116" s="834" t="s">
        <v>177</v>
      </c>
      <c r="DW116" s="835"/>
      <c r="DX116" s="835"/>
      <c r="DY116" s="835"/>
      <c r="DZ116" s="836"/>
    </row>
    <row r="117" spans="1:130" s="216" customFormat="1" ht="26.25" customHeight="1" x14ac:dyDescent="0.15">
      <c r="A117" s="905" t="s">
        <v>190</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462</v>
      </c>
      <c r="Z117" s="907"/>
      <c r="AA117" s="912">
        <v>914411</v>
      </c>
      <c r="AB117" s="913"/>
      <c r="AC117" s="913"/>
      <c r="AD117" s="913"/>
      <c r="AE117" s="914"/>
      <c r="AF117" s="915">
        <v>876296</v>
      </c>
      <c r="AG117" s="913"/>
      <c r="AH117" s="913"/>
      <c r="AI117" s="913"/>
      <c r="AJ117" s="914"/>
      <c r="AK117" s="915">
        <v>844529</v>
      </c>
      <c r="AL117" s="913"/>
      <c r="AM117" s="913"/>
      <c r="AN117" s="913"/>
      <c r="AO117" s="914"/>
      <c r="AP117" s="916"/>
      <c r="AQ117" s="917"/>
      <c r="AR117" s="917"/>
      <c r="AS117" s="917"/>
      <c r="AT117" s="918"/>
      <c r="AU117" s="942"/>
      <c r="AV117" s="943"/>
      <c r="AW117" s="943"/>
      <c r="AX117" s="943"/>
      <c r="AY117" s="943"/>
      <c r="AZ117" s="873" t="s">
        <v>463</v>
      </c>
      <c r="BA117" s="874"/>
      <c r="BB117" s="874"/>
      <c r="BC117" s="874"/>
      <c r="BD117" s="874"/>
      <c r="BE117" s="874"/>
      <c r="BF117" s="874"/>
      <c r="BG117" s="874"/>
      <c r="BH117" s="874"/>
      <c r="BI117" s="874"/>
      <c r="BJ117" s="874"/>
      <c r="BK117" s="874"/>
      <c r="BL117" s="874"/>
      <c r="BM117" s="874"/>
      <c r="BN117" s="874"/>
      <c r="BO117" s="874"/>
      <c r="BP117" s="875"/>
      <c r="BQ117" s="826" t="s">
        <v>177</v>
      </c>
      <c r="BR117" s="827"/>
      <c r="BS117" s="827"/>
      <c r="BT117" s="827"/>
      <c r="BU117" s="827"/>
      <c r="BV117" s="827" t="s">
        <v>177</v>
      </c>
      <c r="BW117" s="827"/>
      <c r="BX117" s="827"/>
      <c r="BY117" s="827"/>
      <c r="BZ117" s="827"/>
      <c r="CA117" s="827" t="s">
        <v>177</v>
      </c>
      <c r="CB117" s="827"/>
      <c r="CC117" s="827"/>
      <c r="CD117" s="827"/>
      <c r="CE117" s="827"/>
      <c r="CF117" s="885" t="s">
        <v>177</v>
      </c>
      <c r="CG117" s="886"/>
      <c r="CH117" s="886"/>
      <c r="CI117" s="886"/>
      <c r="CJ117" s="886"/>
      <c r="CK117" s="937"/>
      <c r="CL117" s="831"/>
      <c r="CM117" s="825" t="s">
        <v>464</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177</v>
      </c>
      <c r="DH117" s="790"/>
      <c r="DI117" s="790"/>
      <c r="DJ117" s="790"/>
      <c r="DK117" s="791"/>
      <c r="DL117" s="792" t="s">
        <v>442</v>
      </c>
      <c r="DM117" s="790"/>
      <c r="DN117" s="790"/>
      <c r="DO117" s="790"/>
      <c r="DP117" s="791"/>
      <c r="DQ117" s="792" t="s">
        <v>417</v>
      </c>
      <c r="DR117" s="790"/>
      <c r="DS117" s="790"/>
      <c r="DT117" s="790"/>
      <c r="DU117" s="791"/>
      <c r="DV117" s="834" t="s">
        <v>177</v>
      </c>
      <c r="DW117" s="835"/>
      <c r="DX117" s="835"/>
      <c r="DY117" s="835"/>
      <c r="DZ117" s="836"/>
    </row>
    <row r="118" spans="1:130" s="216" customFormat="1" ht="26.25" customHeight="1" x14ac:dyDescent="0.15">
      <c r="A118" s="905" t="s">
        <v>437</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434</v>
      </c>
      <c r="AB118" s="906"/>
      <c r="AC118" s="906"/>
      <c r="AD118" s="906"/>
      <c r="AE118" s="907"/>
      <c r="AF118" s="908" t="s">
        <v>435</v>
      </c>
      <c r="AG118" s="906"/>
      <c r="AH118" s="906"/>
      <c r="AI118" s="906"/>
      <c r="AJ118" s="907"/>
      <c r="AK118" s="908" t="s">
        <v>308</v>
      </c>
      <c r="AL118" s="906"/>
      <c r="AM118" s="906"/>
      <c r="AN118" s="906"/>
      <c r="AO118" s="907"/>
      <c r="AP118" s="909" t="s">
        <v>436</v>
      </c>
      <c r="AQ118" s="910"/>
      <c r="AR118" s="910"/>
      <c r="AS118" s="910"/>
      <c r="AT118" s="911"/>
      <c r="AU118" s="942"/>
      <c r="AV118" s="943"/>
      <c r="AW118" s="943"/>
      <c r="AX118" s="943"/>
      <c r="AY118" s="943"/>
      <c r="AZ118" s="848" t="s">
        <v>465</v>
      </c>
      <c r="BA118" s="849"/>
      <c r="BB118" s="849"/>
      <c r="BC118" s="849"/>
      <c r="BD118" s="849"/>
      <c r="BE118" s="849"/>
      <c r="BF118" s="849"/>
      <c r="BG118" s="849"/>
      <c r="BH118" s="849"/>
      <c r="BI118" s="849"/>
      <c r="BJ118" s="849"/>
      <c r="BK118" s="849"/>
      <c r="BL118" s="849"/>
      <c r="BM118" s="849"/>
      <c r="BN118" s="849"/>
      <c r="BO118" s="849"/>
      <c r="BP118" s="850"/>
      <c r="BQ118" s="889" t="s">
        <v>417</v>
      </c>
      <c r="BR118" s="855"/>
      <c r="BS118" s="855"/>
      <c r="BT118" s="855"/>
      <c r="BU118" s="855"/>
      <c r="BV118" s="855" t="s">
        <v>177</v>
      </c>
      <c r="BW118" s="855"/>
      <c r="BX118" s="855"/>
      <c r="BY118" s="855"/>
      <c r="BZ118" s="855"/>
      <c r="CA118" s="855" t="s">
        <v>442</v>
      </c>
      <c r="CB118" s="855"/>
      <c r="CC118" s="855"/>
      <c r="CD118" s="855"/>
      <c r="CE118" s="855"/>
      <c r="CF118" s="885" t="s">
        <v>417</v>
      </c>
      <c r="CG118" s="886"/>
      <c r="CH118" s="886"/>
      <c r="CI118" s="886"/>
      <c r="CJ118" s="886"/>
      <c r="CK118" s="937"/>
      <c r="CL118" s="831"/>
      <c r="CM118" s="825" t="s">
        <v>466</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442</v>
      </c>
      <c r="DH118" s="790"/>
      <c r="DI118" s="790"/>
      <c r="DJ118" s="790"/>
      <c r="DK118" s="791"/>
      <c r="DL118" s="792" t="s">
        <v>467</v>
      </c>
      <c r="DM118" s="790"/>
      <c r="DN118" s="790"/>
      <c r="DO118" s="790"/>
      <c r="DP118" s="791"/>
      <c r="DQ118" s="792" t="s">
        <v>177</v>
      </c>
      <c r="DR118" s="790"/>
      <c r="DS118" s="790"/>
      <c r="DT118" s="790"/>
      <c r="DU118" s="791"/>
      <c r="DV118" s="834" t="s">
        <v>177</v>
      </c>
      <c r="DW118" s="835"/>
      <c r="DX118" s="835"/>
      <c r="DY118" s="835"/>
      <c r="DZ118" s="836"/>
    </row>
    <row r="119" spans="1:130" s="216" customFormat="1" ht="26.25" customHeight="1" x14ac:dyDescent="0.15">
      <c r="A119" s="828" t="s">
        <v>440</v>
      </c>
      <c r="B119" s="829"/>
      <c r="C119" s="870" t="s">
        <v>441</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442</v>
      </c>
      <c r="AB119" s="899"/>
      <c r="AC119" s="899"/>
      <c r="AD119" s="899"/>
      <c r="AE119" s="900"/>
      <c r="AF119" s="901" t="s">
        <v>177</v>
      </c>
      <c r="AG119" s="899"/>
      <c r="AH119" s="899"/>
      <c r="AI119" s="899"/>
      <c r="AJ119" s="900"/>
      <c r="AK119" s="901" t="s">
        <v>177</v>
      </c>
      <c r="AL119" s="899"/>
      <c r="AM119" s="899"/>
      <c r="AN119" s="899"/>
      <c r="AO119" s="900"/>
      <c r="AP119" s="902" t="s">
        <v>442</v>
      </c>
      <c r="AQ119" s="903"/>
      <c r="AR119" s="903"/>
      <c r="AS119" s="903"/>
      <c r="AT119" s="904"/>
      <c r="AU119" s="944"/>
      <c r="AV119" s="945"/>
      <c r="AW119" s="945"/>
      <c r="AX119" s="945"/>
      <c r="AY119" s="945"/>
      <c r="AZ119" s="237" t="s">
        <v>190</v>
      </c>
      <c r="BA119" s="237"/>
      <c r="BB119" s="237"/>
      <c r="BC119" s="237"/>
      <c r="BD119" s="237"/>
      <c r="BE119" s="237"/>
      <c r="BF119" s="237"/>
      <c r="BG119" s="237"/>
      <c r="BH119" s="237"/>
      <c r="BI119" s="237"/>
      <c r="BJ119" s="237"/>
      <c r="BK119" s="237"/>
      <c r="BL119" s="237"/>
      <c r="BM119" s="237"/>
      <c r="BN119" s="237"/>
      <c r="BO119" s="887" t="s">
        <v>468</v>
      </c>
      <c r="BP119" s="888"/>
      <c r="BQ119" s="889">
        <v>11611938</v>
      </c>
      <c r="BR119" s="855"/>
      <c r="BS119" s="855"/>
      <c r="BT119" s="855"/>
      <c r="BU119" s="855"/>
      <c r="BV119" s="855">
        <v>11232532</v>
      </c>
      <c r="BW119" s="855"/>
      <c r="BX119" s="855"/>
      <c r="BY119" s="855"/>
      <c r="BZ119" s="855"/>
      <c r="CA119" s="855">
        <v>11284765</v>
      </c>
      <c r="CB119" s="855"/>
      <c r="CC119" s="855"/>
      <c r="CD119" s="855"/>
      <c r="CE119" s="855"/>
      <c r="CF119" s="758"/>
      <c r="CG119" s="759"/>
      <c r="CH119" s="759"/>
      <c r="CI119" s="759"/>
      <c r="CJ119" s="844"/>
      <c r="CK119" s="938"/>
      <c r="CL119" s="833"/>
      <c r="CM119" s="848" t="s">
        <v>469</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417</v>
      </c>
      <c r="DH119" s="774"/>
      <c r="DI119" s="774"/>
      <c r="DJ119" s="774"/>
      <c r="DK119" s="775"/>
      <c r="DL119" s="776" t="s">
        <v>177</v>
      </c>
      <c r="DM119" s="774"/>
      <c r="DN119" s="774"/>
      <c r="DO119" s="774"/>
      <c r="DP119" s="775"/>
      <c r="DQ119" s="776" t="s">
        <v>177</v>
      </c>
      <c r="DR119" s="774"/>
      <c r="DS119" s="774"/>
      <c r="DT119" s="774"/>
      <c r="DU119" s="775"/>
      <c r="DV119" s="858" t="s">
        <v>177</v>
      </c>
      <c r="DW119" s="859"/>
      <c r="DX119" s="859"/>
      <c r="DY119" s="859"/>
      <c r="DZ119" s="860"/>
    </row>
    <row r="120" spans="1:130" s="216" customFormat="1" ht="26.25" customHeight="1" x14ac:dyDescent="0.15">
      <c r="A120" s="830"/>
      <c r="B120" s="831"/>
      <c r="C120" s="825" t="s">
        <v>445</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177</v>
      </c>
      <c r="AB120" s="790"/>
      <c r="AC120" s="790"/>
      <c r="AD120" s="790"/>
      <c r="AE120" s="791"/>
      <c r="AF120" s="792" t="s">
        <v>177</v>
      </c>
      <c r="AG120" s="790"/>
      <c r="AH120" s="790"/>
      <c r="AI120" s="790"/>
      <c r="AJ120" s="791"/>
      <c r="AK120" s="792" t="s">
        <v>177</v>
      </c>
      <c r="AL120" s="790"/>
      <c r="AM120" s="790"/>
      <c r="AN120" s="790"/>
      <c r="AO120" s="791"/>
      <c r="AP120" s="834" t="s">
        <v>417</v>
      </c>
      <c r="AQ120" s="835"/>
      <c r="AR120" s="835"/>
      <c r="AS120" s="835"/>
      <c r="AT120" s="836"/>
      <c r="AU120" s="890" t="s">
        <v>470</v>
      </c>
      <c r="AV120" s="891"/>
      <c r="AW120" s="891"/>
      <c r="AX120" s="891"/>
      <c r="AY120" s="892"/>
      <c r="AZ120" s="870" t="s">
        <v>471</v>
      </c>
      <c r="BA120" s="818"/>
      <c r="BB120" s="818"/>
      <c r="BC120" s="818"/>
      <c r="BD120" s="818"/>
      <c r="BE120" s="818"/>
      <c r="BF120" s="818"/>
      <c r="BG120" s="818"/>
      <c r="BH120" s="818"/>
      <c r="BI120" s="818"/>
      <c r="BJ120" s="818"/>
      <c r="BK120" s="818"/>
      <c r="BL120" s="818"/>
      <c r="BM120" s="818"/>
      <c r="BN120" s="818"/>
      <c r="BO120" s="818"/>
      <c r="BP120" s="819"/>
      <c r="BQ120" s="871">
        <v>1818375</v>
      </c>
      <c r="BR120" s="852"/>
      <c r="BS120" s="852"/>
      <c r="BT120" s="852"/>
      <c r="BU120" s="852"/>
      <c r="BV120" s="852">
        <v>2093096</v>
      </c>
      <c r="BW120" s="852"/>
      <c r="BX120" s="852"/>
      <c r="BY120" s="852"/>
      <c r="BZ120" s="852"/>
      <c r="CA120" s="852">
        <v>2685098</v>
      </c>
      <c r="CB120" s="852"/>
      <c r="CC120" s="852"/>
      <c r="CD120" s="852"/>
      <c r="CE120" s="852"/>
      <c r="CF120" s="876">
        <v>77.3</v>
      </c>
      <c r="CG120" s="877"/>
      <c r="CH120" s="877"/>
      <c r="CI120" s="877"/>
      <c r="CJ120" s="877"/>
      <c r="CK120" s="878" t="s">
        <v>472</v>
      </c>
      <c r="CL120" s="862"/>
      <c r="CM120" s="862"/>
      <c r="CN120" s="862"/>
      <c r="CO120" s="863"/>
      <c r="CP120" s="882" t="s">
        <v>413</v>
      </c>
      <c r="CQ120" s="883"/>
      <c r="CR120" s="883"/>
      <c r="CS120" s="883"/>
      <c r="CT120" s="883"/>
      <c r="CU120" s="883"/>
      <c r="CV120" s="883"/>
      <c r="CW120" s="883"/>
      <c r="CX120" s="883"/>
      <c r="CY120" s="883"/>
      <c r="CZ120" s="883"/>
      <c r="DA120" s="883"/>
      <c r="DB120" s="883"/>
      <c r="DC120" s="883"/>
      <c r="DD120" s="883"/>
      <c r="DE120" s="883"/>
      <c r="DF120" s="884"/>
      <c r="DG120" s="871">
        <v>2521858</v>
      </c>
      <c r="DH120" s="852"/>
      <c r="DI120" s="852"/>
      <c r="DJ120" s="852"/>
      <c r="DK120" s="852"/>
      <c r="DL120" s="852">
        <v>2421874</v>
      </c>
      <c r="DM120" s="852"/>
      <c r="DN120" s="852"/>
      <c r="DO120" s="852"/>
      <c r="DP120" s="852"/>
      <c r="DQ120" s="852">
        <v>2308091</v>
      </c>
      <c r="DR120" s="852"/>
      <c r="DS120" s="852"/>
      <c r="DT120" s="852"/>
      <c r="DU120" s="852"/>
      <c r="DV120" s="853">
        <v>66.5</v>
      </c>
      <c r="DW120" s="853"/>
      <c r="DX120" s="853"/>
      <c r="DY120" s="853"/>
      <c r="DZ120" s="854"/>
    </row>
    <row r="121" spans="1:130" s="216" customFormat="1" ht="26.25" customHeight="1" x14ac:dyDescent="0.15">
      <c r="A121" s="830"/>
      <c r="B121" s="831"/>
      <c r="C121" s="873" t="s">
        <v>473</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177</v>
      </c>
      <c r="AB121" s="790"/>
      <c r="AC121" s="790"/>
      <c r="AD121" s="790"/>
      <c r="AE121" s="791"/>
      <c r="AF121" s="792" t="s">
        <v>442</v>
      </c>
      <c r="AG121" s="790"/>
      <c r="AH121" s="790"/>
      <c r="AI121" s="790"/>
      <c r="AJ121" s="791"/>
      <c r="AK121" s="792" t="s">
        <v>467</v>
      </c>
      <c r="AL121" s="790"/>
      <c r="AM121" s="790"/>
      <c r="AN121" s="790"/>
      <c r="AO121" s="791"/>
      <c r="AP121" s="834" t="s">
        <v>177</v>
      </c>
      <c r="AQ121" s="835"/>
      <c r="AR121" s="835"/>
      <c r="AS121" s="835"/>
      <c r="AT121" s="836"/>
      <c r="AU121" s="893"/>
      <c r="AV121" s="894"/>
      <c r="AW121" s="894"/>
      <c r="AX121" s="894"/>
      <c r="AY121" s="895"/>
      <c r="AZ121" s="825" t="s">
        <v>474</v>
      </c>
      <c r="BA121" s="762"/>
      <c r="BB121" s="762"/>
      <c r="BC121" s="762"/>
      <c r="BD121" s="762"/>
      <c r="BE121" s="762"/>
      <c r="BF121" s="762"/>
      <c r="BG121" s="762"/>
      <c r="BH121" s="762"/>
      <c r="BI121" s="762"/>
      <c r="BJ121" s="762"/>
      <c r="BK121" s="762"/>
      <c r="BL121" s="762"/>
      <c r="BM121" s="762"/>
      <c r="BN121" s="762"/>
      <c r="BO121" s="762"/>
      <c r="BP121" s="763"/>
      <c r="BQ121" s="826">
        <v>189490</v>
      </c>
      <c r="BR121" s="827"/>
      <c r="BS121" s="827"/>
      <c r="BT121" s="827"/>
      <c r="BU121" s="827"/>
      <c r="BV121" s="827">
        <v>178719</v>
      </c>
      <c r="BW121" s="827"/>
      <c r="BX121" s="827"/>
      <c r="BY121" s="827"/>
      <c r="BZ121" s="827"/>
      <c r="CA121" s="827">
        <v>65559</v>
      </c>
      <c r="CB121" s="827"/>
      <c r="CC121" s="827"/>
      <c r="CD121" s="827"/>
      <c r="CE121" s="827"/>
      <c r="CF121" s="885">
        <v>1.9</v>
      </c>
      <c r="CG121" s="886"/>
      <c r="CH121" s="886"/>
      <c r="CI121" s="886"/>
      <c r="CJ121" s="886"/>
      <c r="CK121" s="879"/>
      <c r="CL121" s="865"/>
      <c r="CM121" s="865"/>
      <c r="CN121" s="865"/>
      <c r="CO121" s="866"/>
      <c r="CP121" s="845" t="s">
        <v>408</v>
      </c>
      <c r="CQ121" s="846"/>
      <c r="CR121" s="846"/>
      <c r="CS121" s="846"/>
      <c r="CT121" s="846"/>
      <c r="CU121" s="846"/>
      <c r="CV121" s="846"/>
      <c r="CW121" s="846"/>
      <c r="CX121" s="846"/>
      <c r="CY121" s="846"/>
      <c r="CZ121" s="846"/>
      <c r="DA121" s="846"/>
      <c r="DB121" s="846"/>
      <c r="DC121" s="846"/>
      <c r="DD121" s="846"/>
      <c r="DE121" s="846"/>
      <c r="DF121" s="847"/>
      <c r="DG121" s="826">
        <v>29862</v>
      </c>
      <c r="DH121" s="827"/>
      <c r="DI121" s="827"/>
      <c r="DJ121" s="827"/>
      <c r="DK121" s="827"/>
      <c r="DL121" s="827">
        <v>27048</v>
      </c>
      <c r="DM121" s="827"/>
      <c r="DN121" s="827"/>
      <c r="DO121" s="827"/>
      <c r="DP121" s="827"/>
      <c r="DQ121" s="827">
        <v>24041</v>
      </c>
      <c r="DR121" s="827"/>
      <c r="DS121" s="827"/>
      <c r="DT121" s="827"/>
      <c r="DU121" s="827"/>
      <c r="DV121" s="804">
        <v>0.7</v>
      </c>
      <c r="DW121" s="804"/>
      <c r="DX121" s="804"/>
      <c r="DY121" s="804"/>
      <c r="DZ121" s="805"/>
    </row>
    <row r="122" spans="1:130" s="216" customFormat="1" ht="26.25" customHeight="1" x14ac:dyDescent="0.15">
      <c r="A122" s="830"/>
      <c r="B122" s="831"/>
      <c r="C122" s="825" t="s">
        <v>455</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177</v>
      </c>
      <c r="AB122" s="790"/>
      <c r="AC122" s="790"/>
      <c r="AD122" s="790"/>
      <c r="AE122" s="791"/>
      <c r="AF122" s="792" t="s">
        <v>442</v>
      </c>
      <c r="AG122" s="790"/>
      <c r="AH122" s="790"/>
      <c r="AI122" s="790"/>
      <c r="AJ122" s="791"/>
      <c r="AK122" s="792" t="s">
        <v>467</v>
      </c>
      <c r="AL122" s="790"/>
      <c r="AM122" s="790"/>
      <c r="AN122" s="790"/>
      <c r="AO122" s="791"/>
      <c r="AP122" s="834" t="s">
        <v>177</v>
      </c>
      <c r="AQ122" s="835"/>
      <c r="AR122" s="835"/>
      <c r="AS122" s="835"/>
      <c r="AT122" s="836"/>
      <c r="AU122" s="893"/>
      <c r="AV122" s="894"/>
      <c r="AW122" s="894"/>
      <c r="AX122" s="894"/>
      <c r="AY122" s="895"/>
      <c r="AZ122" s="848" t="s">
        <v>475</v>
      </c>
      <c r="BA122" s="849"/>
      <c r="BB122" s="849"/>
      <c r="BC122" s="849"/>
      <c r="BD122" s="849"/>
      <c r="BE122" s="849"/>
      <c r="BF122" s="849"/>
      <c r="BG122" s="849"/>
      <c r="BH122" s="849"/>
      <c r="BI122" s="849"/>
      <c r="BJ122" s="849"/>
      <c r="BK122" s="849"/>
      <c r="BL122" s="849"/>
      <c r="BM122" s="849"/>
      <c r="BN122" s="849"/>
      <c r="BO122" s="849"/>
      <c r="BP122" s="850"/>
      <c r="BQ122" s="889">
        <v>5231954</v>
      </c>
      <c r="BR122" s="855"/>
      <c r="BS122" s="855"/>
      <c r="BT122" s="855"/>
      <c r="BU122" s="855"/>
      <c r="BV122" s="855">
        <v>5140240</v>
      </c>
      <c r="BW122" s="855"/>
      <c r="BX122" s="855"/>
      <c r="BY122" s="855"/>
      <c r="BZ122" s="855"/>
      <c r="CA122" s="855">
        <v>4894904</v>
      </c>
      <c r="CB122" s="855"/>
      <c r="CC122" s="855"/>
      <c r="CD122" s="855"/>
      <c r="CE122" s="855"/>
      <c r="CF122" s="856">
        <v>141</v>
      </c>
      <c r="CG122" s="857"/>
      <c r="CH122" s="857"/>
      <c r="CI122" s="857"/>
      <c r="CJ122" s="857"/>
      <c r="CK122" s="879"/>
      <c r="CL122" s="865"/>
      <c r="CM122" s="865"/>
      <c r="CN122" s="865"/>
      <c r="CO122" s="866"/>
      <c r="CP122" s="845" t="s">
        <v>410</v>
      </c>
      <c r="CQ122" s="846"/>
      <c r="CR122" s="846"/>
      <c r="CS122" s="846"/>
      <c r="CT122" s="846"/>
      <c r="CU122" s="846"/>
      <c r="CV122" s="846"/>
      <c r="CW122" s="846"/>
      <c r="CX122" s="846"/>
      <c r="CY122" s="846"/>
      <c r="CZ122" s="846"/>
      <c r="DA122" s="846"/>
      <c r="DB122" s="846"/>
      <c r="DC122" s="846"/>
      <c r="DD122" s="846"/>
      <c r="DE122" s="846"/>
      <c r="DF122" s="847"/>
      <c r="DG122" s="826">
        <v>140</v>
      </c>
      <c r="DH122" s="827"/>
      <c r="DI122" s="827"/>
      <c r="DJ122" s="827"/>
      <c r="DK122" s="827"/>
      <c r="DL122" s="827">
        <v>177</v>
      </c>
      <c r="DM122" s="827"/>
      <c r="DN122" s="827"/>
      <c r="DO122" s="827"/>
      <c r="DP122" s="827"/>
      <c r="DQ122" s="827">
        <v>140</v>
      </c>
      <c r="DR122" s="827"/>
      <c r="DS122" s="827"/>
      <c r="DT122" s="827"/>
      <c r="DU122" s="827"/>
      <c r="DV122" s="804">
        <v>0</v>
      </c>
      <c r="DW122" s="804"/>
      <c r="DX122" s="804"/>
      <c r="DY122" s="804"/>
      <c r="DZ122" s="805"/>
    </row>
    <row r="123" spans="1:130" s="216" customFormat="1" ht="26.25" customHeight="1" x14ac:dyDescent="0.15">
      <c r="A123" s="830"/>
      <c r="B123" s="831"/>
      <c r="C123" s="825" t="s">
        <v>461</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177</v>
      </c>
      <c r="AB123" s="790"/>
      <c r="AC123" s="790"/>
      <c r="AD123" s="790"/>
      <c r="AE123" s="791"/>
      <c r="AF123" s="792" t="s">
        <v>417</v>
      </c>
      <c r="AG123" s="790"/>
      <c r="AH123" s="790"/>
      <c r="AI123" s="790"/>
      <c r="AJ123" s="791"/>
      <c r="AK123" s="792" t="s">
        <v>177</v>
      </c>
      <c r="AL123" s="790"/>
      <c r="AM123" s="790"/>
      <c r="AN123" s="790"/>
      <c r="AO123" s="791"/>
      <c r="AP123" s="834" t="s">
        <v>417</v>
      </c>
      <c r="AQ123" s="835"/>
      <c r="AR123" s="835"/>
      <c r="AS123" s="835"/>
      <c r="AT123" s="836"/>
      <c r="AU123" s="896"/>
      <c r="AV123" s="897"/>
      <c r="AW123" s="897"/>
      <c r="AX123" s="897"/>
      <c r="AY123" s="897"/>
      <c r="AZ123" s="237" t="s">
        <v>190</v>
      </c>
      <c r="BA123" s="237"/>
      <c r="BB123" s="237"/>
      <c r="BC123" s="237"/>
      <c r="BD123" s="237"/>
      <c r="BE123" s="237"/>
      <c r="BF123" s="237"/>
      <c r="BG123" s="237"/>
      <c r="BH123" s="237"/>
      <c r="BI123" s="237"/>
      <c r="BJ123" s="237"/>
      <c r="BK123" s="237"/>
      <c r="BL123" s="237"/>
      <c r="BM123" s="237"/>
      <c r="BN123" s="237"/>
      <c r="BO123" s="887" t="s">
        <v>476</v>
      </c>
      <c r="BP123" s="888"/>
      <c r="BQ123" s="842">
        <v>7239819</v>
      </c>
      <c r="BR123" s="843"/>
      <c r="BS123" s="843"/>
      <c r="BT123" s="843"/>
      <c r="BU123" s="843"/>
      <c r="BV123" s="843">
        <v>7412055</v>
      </c>
      <c r="BW123" s="843"/>
      <c r="BX123" s="843"/>
      <c r="BY123" s="843"/>
      <c r="BZ123" s="843"/>
      <c r="CA123" s="843">
        <v>7645561</v>
      </c>
      <c r="CB123" s="843"/>
      <c r="CC123" s="843"/>
      <c r="CD123" s="843"/>
      <c r="CE123" s="843"/>
      <c r="CF123" s="758"/>
      <c r="CG123" s="759"/>
      <c r="CH123" s="759"/>
      <c r="CI123" s="759"/>
      <c r="CJ123" s="844"/>
      <c r="CK123" s="879"/>
      <c r="CL123" s="865"/>
      <c r="CM123" s="865"/>
      <c r="CN123" s="865"/>
      <c r="CO123" s="866"/>
      <c r="CP123" s="845" t="s">
        <v>477</v>
      </c>
      <c r="CQ123" s="846"/>
      <c r="CR123" s="846"/>
      <c r="CS123" s="846"/>
      <c r="CT123" s="846"/>
      <c r="CU123" s="846"/>
      <c r="CV123" s="846"/>
      <c r="CW123" s="846"/>
      <c r="CX123" s="846"/>
      <c r="CY123" s="846"/>
      <c r="CZ123" s="846"/>
      <c r="DA123" s="846"/>
      <c r="DB123" s="846"/>
      <c r="DC123" s="846"/>
      <c r="DD123" s="846"/>
      <c r="DE123" s="846"/>
      <c r="DF123" s="847"/>
      <c r="DG123" s="789" t="s">
        <v>442</v>
      </c>
      <c r="DH123" s="790"/>
      <c r="DI123" s="790"/>
      <c r="DJ123" s="790"/>
      <c r="DK123" s="791"/>
      <c r="DL123" s="792" t="s">
        <v>177</v>
      </c>
      <c r="DM123" s="790"/>
      <c r="DN123" s="790"/>
      <c r="DO123" s="790"/>
      <c r="DP123" s="791"/>
      <c r="DQ123" s="792" t="s">
        <v>177</v>
      </c>
      <c r="DR123" s="790"/>
      <c r="DS123" s="790"/>
      <c r="DT123" s="790"/>
      <c r="DU123" s="791"/>
      <c r="DV123" s="834" t="s">
        <v>177</v>
      </c>
      <c r="DW123" s="835"/>
      <c r="DX123" s="835"/>
      <c r="DY123" s="835"/>
      <c r="DZ123" s="836"/>
    </row>
    <row r="124" spans="1:130" s="216" customFormat="1" ht="26.25" customHeight="1" thickBot="1" x14ac:dyDescent="0.2">
      <c r="A124" s="830"/>
      <c r="B124" s="831"/>
      <c r="C124" s="825" t="s">
        <v>464</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177</v>
      </c>
      <c r="AB124" s="790"/>
      <c r="AC124" s="790"/>
      <c r="AD124" s="790"/>
      <c r="AE124" s="791"/>
      <c r="AF124" s="792" t="s">
        <v>467</v>
      </c>
      <c r="AG124" s="790"/>
      <c r="AH124" s="790"/>
      <c r="AI124" s="790"/>
      <c r="AJ124" s="791"/>
      <c r="AK124" s="792" t="s">
        <v>417</v>
      </c>
      <c r="AL124" s="790"/>
      <c r="AM124" s="790"/>
      <c r="AN124" s="790"/>
      <c r="AO124" s="791"/>
      <c r="AP124" s="834" t="s">
        <v>417</v>
      </c>
      <c r="AQ124" s="835"/>
      <c r="AR124" s="835"/>
      <c r="AS124" s="835"/>
      <c r="AT124" s="836"/>
      <c r="AU124" s="837" t="s">
        <v>478</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140.9</v>
      </c>
      <c r="BR124" s="841"/>
      <c r="BS124" s="841"/>
      <c r="BT124" s="841"/>
      <c r="BU124" s="841"/>
      <c r="BV124" s="841">
        <v>118</v>
      </c>
      <c r="BW124" s="841"/>
      <c r="BX124" s="841"/>
      <c r="BY124" s="841"/>
      <c r="BZ124" s="841"/>
      <c r="CA124" s="841">
        <v>104.8</v>
      </c>
      <c r="CB124" s="841"/>
      <c r="CC124" s="841"/>
      <c r="CD124" s="841"/>
      <c r="CE124" s="841"/>
      <c r="CF124" s="736"/>
      <c r="CG124" s="737"/>
      <c r="CH124" s="737"/>
      <c r="CI124" s="737"/>
      <c r="CJ124" s="872"/>
      <c r="CK124" s="880"/>
      <c r="CL124" s="880"/>
      <c r="CM124" s="880"/>
      <c r="CN124" s="880"/>
      <c r="CO124" s="881"/>
      <c r="CP124" s="845" t="s">
        <v>479</v>
      </c>
      <c r="CQ124" s="846"/>
      <c r="CR124" s="846"/>
      <c r="CS124" s="846"/>
      <c r="CT124" s="846"/>
      <c r="CU124" s="846"/>
      <c r="CV124" s="846"/>
      <c r="CW124" s="846"/>
      <c r="CX124" s="846"/>
      <c r="CY124" s="846"/>
      <c r="CZ124" s="846"/>
      <c r="DA124" s="846"/>
      <c r="DB124" s="846"/>
      <c r="DC124" s="846"/>
      <c r="DD124" s="846"/>
      <c r="DE124" s="846"/>
      <c r="DF124" s="847"/>
      <c r="DG124" s="773" t="s">
        <v>177</v>
      </c>
      <c r="DH124" s="774"/>
      <c r="DI124" s="774"/>
      <c r="DJ124" s="774"/>
      <c r="DK124" s="775"/>
      <c r="DL124" s="776" t="s">
        <v>177</v>
      </c>
      <c r="DM124" s="774"/>
      <c r="DN124" s="774"/>
      <c r="DO124" s="774"/>
      <c r="DP124" s="775"/>
      <c r="DQ124" s="776" t="s">
        <v>177</v>
      </c>
      <c r="DR124" s="774"/>
      <c r="DS124" s="774"/>
      <c r="DT124" s="774"/>
      <c r="DU124" s="775"/>
      <c r="DV124" s="858" t="s">
        <v>467</v>
      </c>
      <c r="DW124" s="859"/>
      <c r="DX124" s="859"/>
      <c r="DY124" s="859"/>
      <c r="DZ124" s="860"/>
    </row>
    <row r="125" spans="1:130" s="216" customFormat="1" ht="26.25" customHeight="1" x14ac:dyDescent="0.15">
      <c r="A125" s="830"/>
      <c r="B125" s="831"/>
      <c r="C125" s="825" t="s">
        <v>466</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442</v>
      </c>
      <c r="AB125" s="790"/>
      <c r="AC125" s="790"/>
      <c r="AD125" s="790"/>
      <c r="AE125" s="791"/>
      <c r="AF125" s="792" t="s">
        <v>177</v>
      </c>
      <c r="AG125" s="790"/>
      <c r="AH125" s="790"/>
      <c r="AI125" s="790"/>
      <c r="AJ125" s="791"/>
      <c r="AK125" s="792" t="s">
        <v>467</v>
      </c>
      <c r="AL125" s="790"/>
      <c r="AM125" s="790"/>
      <c r="AN125" s="790"/>
      <c r="AO125" s="791"/>
      <c r="AP125" s="834" t="s">
        <v>177</v>
      </c>
      <c r="AQ125" s="835"/>
      <c r="AR125" s="835"/>
      <c r="AS125" s="835"/>
      <c r="AT125" s="836"/>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1" t="s">
        <v>480</v>
      </c>
      <c r="CL125" s="862"/>
      <c r="CM125" s="862"/>
      <c r="CN125" s="862"/>
      <c r="CO125" s="863"/>
      <c r="CP125" s="870" t="s">
        <v>481</v>
      </c>
      <c r="CQ125" s="818"/>
      <c r="CR125" s="818"/>
      <c r="CS125" s="818"/>
      <c r="CT125" s="818"/>
      <c r="CU125" s="818"/>
      <c r="CV125" s="818"/>
      <c r="CW125" s="818"/>
      <c r="CX125" s="818"/>
      <c r="CY125" s="818"/>
      <c r="CZ125" s="818"/>
      <c r="DA125" s="818"/>
      <c r="DB125" s="818"/>
      <c r="DC125" s="818"/>
      <c r="DD125" s="818"/>
      <c r="DE125" s="818"/>
      <c r="DF125" s="819"/>
      <c r="DG125" s="871" t="s">
        <v>442</v>
      </c>
      <c r="DH125" s="852"/>
      <c r="DI125" s="852"/>
      <c r="DJ125" s="852"/>
      <c r="DK125" s="852"/>
      <c r="DL125" s="852" t="s">
        <v>177</v>
      </c>
      <c r="DM125" s="852"/>
      <c r="DN125" s="852"/>
      <c r="DO125" s="852"/>
      <c r="DP125" s="852"/>
      <c r="DQ125" s="852" t="s">
        <v>177</v>
      </c>
      <c r="DR125" s="852"/>
      <c r="DS125" s="852"/>
      <c r="DT125" s="852"/>
      <c r="DU125" s="852"/>
      <c r="DV125" s="853" t="s">
        <v>177</v>
      </c>
      <c r="DW125" s="853"/>
      <c r="DX125" s="853"/>
      <c r="DY125" s="853"/>
      <c r="DZ125" s="854"/>
    </row>
    <row r="126" spans="1:130" s="216" customFormat="1" ht="26.25" customHeight="1" thickBot="1" x14ac:dyDescent="0.2">
      <c r="A126" s="830"/>
      <c r="B126" s="831"/>
      <c r="C126" s="825" t="s">
        <v>469</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467</v>
      </c>
      <c r="AB126" s="790"/>
      <c r="AC126" s="790"/>
      <c r="AD126" s="790"/>
      <c r="AE126" s="791"/>
      <c r="AF126" s="792" t="s">
        <v>442</v>
      </c>
      <c r="AG126" s="790"/>
      <c r="AH126" s="790"/>
      <c r="AI126" s="790"/>
      <c r="AJ126" s="791"/>
      <c r="AK126" s="792" t="s">
        <v>417</v>
      </c>
      <c r="AL126" s="790"/>
      <c r="AM126" s="790"/>
      <c r="AN126" s="790"/>
      <c r="AO126" s="791"/>
      <c r="AP126" s="834" t="s">
        <v>177</v>
      </c>
      <c r="AQ126" s="835"/>
      <c r="AR126" s="835"/>
      <c r="AS126" s="835"/>
      <c r="AT126" s="836"/>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4"/>
      <c r="CL126" s="865"/>
      <c r="CM126" s="865"/>
      <c r="CN126" s="865"/>
      <c r="CO126" s="866"/>
      <c r="CP126" s="825" t="s">
        <v>482</v>
      </c>
      <c r="CQ126" s="762"/>
      <c r="CR126" s="762"/>
      <c r="CS126" s="762"/>
      <c r="CT126" s="762"/>
      <c r="CU126" s="762"/>
      <c r="CV126" s="762"/>
      <c r="CW126" s="762"/>
      <c r="CX126" s="762"/>
      <c r="CY126" s="762"/>
      <c r="CZ126" s="762"/>
      <c r="DA126" s="762"/>
      <c r="DB126" s="762"/>
      <c r="DC126" s="762"/>
      <c r="DD126" s="762"/>
      <c r="DE126" s="762"/>
      <c r="DF126" s="763"/>
      <c r="DG126" s="826">
        <v>1933</v>
      </c>
      <c r="DH126" s="827"/>
      <c r="DI126" s="827"/>
      <c r="DJ126" s="827"/>
      <c r="DK126" s="827"/>
      <c r="DL126" s="827" t="s">
        <v>177</v>
      </c>
      <c r="DM126" s="827"/>
      <c r="DN126" s="827"/>
      <c r="DO126" s="827"/>
      <c r="DP126" s="827"/>
      <c r="DQ126" s="827" t="s">
        <v>177</v>
      </c>
      <c r="DR126" s="827"/>
      <c r="DS126" s="827"/>
      <c r="DT126" s="827"/>
      <c r="DU126" s="827"/>
      <c r="DV126" s="804" t="s">
        <v>177</v>
      </c>
      <c r="DW126" s="804"/>
      <c r="DX126" s="804"/>
      <c r="DY126" s="804"/>
      <c r="DZ126" s="805"/>
    </row>
    <row r="127" spans="1:130" s="216" customFormat="1" ht="26.25" customHeight="1" x14ac:dyDescent="0.15">
      <c r="A127" s="832"/>
      <c r="B127" s="833"/>
      <c r="C127" s="848" t="s">
        <v>483</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56</v>
      </c>
      <c r="AB127" s="790"/>
      <c r="AC127" s="790"/>
      <c r="AD127" s="790"/>
      <c r="AE127" s="791"/>
      <c r="AF127" s="792">
        <v>44</v>
      </c>
      <c r="AG127" s="790"/>
      <c r="AH127" s="790"/>
      <c r="AI127" s="790"/>
      <c r="AJ127" s="791"/>
      <c r="AK127" s="792">
        <v>28</v>
      </c>
      <c r="AL127" s="790"/>
      <c r="AM127" s="790"/>
      <c r="AN127" s="790"/>
      <c r="AO127" s="791"/>
      <c r="AP127" s="834">
        <v>0</v>
      </c>
      <c r="AQ127" s="835"/>
      <c r="AR127" s="835"/>
      <c r="AS127" s="835"/>
      <c r="AT127" s="836"/>
      <c r="AU127" s="218"/>
      <c r="AV127" s="218"/>
      <c r="AW127" s="218"/>
      <c r="AX127" s="851" t="s">
        <v>484</v>
      </c>
      <c r="AY127" s="822"/>
      <c r="AZ127" s="822"/>
      <c r="BA127" s="822"/>
      <c r="BB127" s="822"/>
      <c r="BC127" s="822"/>
      <c r="BD127" s="822"/>
      <c r="BE127" s="823"/>
      <c r="BF127" s="821" t="s">
        <v>485</v>
      </c>
      <c r="BG127" s="822"/>
      <c r="BH127" s="822"/>
      <c r="BI127" s="822"/>
      <c r="BJ127" s="822"/>
      <c r="BK127" s="822"/>
      <c r="BL127" s="823"/>
      <c r="BM127" s="821" t="s">
        <v>486</v>
      </c>
      <c r="BN127" s="822"/>
      <c r="BO127" s="822"/>
      <c r="BP127" s="822"/>
      <c r="BQ127" s="822"/>
      <c r="BR127" s="822"/>
      <c r="BS127" s="823"/>
      <c r="BT127" s="821" t="s">
        <v>487</v>
      </c>
      <c r="BU127" s="822"/>
      <c r="BV127" s="822"/>
      <c r="BW127" s="822"/>
      <c r="BX127" s="822"/>
      <c r="BY127" s="822"/>
      <c r="BZ127" s="824"/>
      <c r="CA127" s="218"/>
      <c r="CB127" s="218"/>
      <c r="CC127" s="218"/>
      <c r="CD127" s="241"/>
      <c r="CE127" s="241"/>
      <c r="CF127" s="241"/>
      <c r="CG127" s="218"/>
      <c r="CH127" s="218"/>
      <c r="CI127" s="218"/>
      <c r="CJ127" s="240"/>
      <c r="CK127" s="864"/>
      <c r="CL127" s="865"/>
      <c r="CM127" s="865"/>
      <c r="CN127" s="865"/>
      <c r="CO127" s="866"/>
      <c r="CP127" s="825" t="s">
        <v>488</v>
      </c>
      <c r="CQ127" s="762"/>
      <c r="CR127" s="762"/>
      <c r="CS127" s="762"/>
      <c r="CT127" s="762"/>
      <c r="CU127" s="762"/>
      <c r="CV127" s="762"/>
      <c r="CW127" s="762"/>
      <c r="CX127" s="762"/>
      <c r="CY127" s="762"/>
      <c r="CZ127" s="762"/>
      <c r="DA127" s="762"/>
      <c r="DB127" s="762"/>
      <c r="DC127" s="762"/>
      <c r="DD127" s="762"/>
      <c r="DE127" s="762"/>
      <c r="DF127" s="763"/>
      <c r="DG127" s="826" t="s">
        <v>177</v>
      </c>
      <c r="DH127" s="827"/>
      <c r="DI127" s="827"/>
      <c r="DJ127" s="827"/>
      <c r="DK127" s="827"/>
      <c r="DL127" s="827" t="s">
        <v>177</v>
      </c>
      <c r="DM127" s="827"/>
      <c r="DN127" s="827"/>
      <c r="DO127" s="827"/>
      <c r="DP127" s="827"/>
      <c r="DQ127" s="827" t="s">
        <v>177</v>
      </c>
      <c r="DR127" s="827"/>
      <c r="DS127" s="827"/>
      <c r="DT127" s="827"/>
      <c r="DU127" s="827"/>
      <c r="DV127" s="804" t="s">
        <v>177</v>
      </c>
      <c r="DW127" s="804"/>
      <c r="DX127" s="804"/>
      <c r="DY127" s="804"/>
      <c r="DZ127" s="805"/>
    </row>
    <row r="128" spans="1:130" s="216" customFormat="1" ht="26.25" customHeight="1" thickBot="1" x14ac:dyDescent="0.2">
      <c r="A128" s="806" t="s">
        <v>489</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490</v>
      </c>
      <c r="X128" s="808"/>
      <c r="Y128" s="808"/>
      <c r="Z128" s="809"/>
      <c r="AA128" s="810">
        <v>14300</v>
      </c>
      <c r="AB128" s="811"/>
      <c r="AC128" s="811"/>
      <c r="AD128" s="811"/>
      <c r="AE128" s="812"/>
      <c r="AF128" s="813">
        <v>14212</v>
      </c>
      <c r="AG128" s="811"/>
      <c r="AH128" s="811"/>
      <c r="AI128" s="811"/>
      <c r="AJ128" s="812"/>
      <c r="AK128" s="813">
        <v>267</v>
      </c>
      <c r="AL128" s="811"/>
      <c r="AM128" s="811"/>
      <c r="AN128" s="811"/>
      <c r="AO128" s="812"/>
      <c r="AP128" s="814"/>
      <c r="AQ128" s="815"/>
      <c r="AR128" s="815"/>
      <c r="AS128" s="815"/>
      <c r="AT128" s="816"/>
      <c r="AU128" s="218"/>
      <c r="AV128" s="218"/>
      <c r="AW128" s="218"/>
      <c r="AX128" s="817" t="s">
        <v>491</v>
      </c>
      <c r="AY128" s="818"/>
      <c r="AZ128" s="818"/>
      <c r="BA128" s="818"/>
      <c r="BB128" s="818"/>
      <c r="BC128" s="818"/>
      <c r="BD128" s="818"/>
      <c r="BE128" s="819"/>
      <c r="BF128" s="796" t="s">
        <v>177</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1"/>
      <c r="CB128" s="241"/>
      <c r="CC128" s="241"/>
      <c r="CD128" s="241"/>
      <c r="CE128" s="241"/>
      <c r="CF128" s="241"/>
      <c r="CG128" s="218"/>
      <c r="CH128" s="218"/>
      <c r="CI128" s="218"/>
      <c r="CJ128" s="240"/>
      <c r="CK128" s="867"/>
      <c r="CL128" s="868"/>
      <c r="CM128" s="868"/>
      <c r="CN128" s="868"/>
      <c r="CO128" s="869"/>
      <c r="CP128" s="799" t="s">
        <v>492</v>
      </c>
      <c r="CQ128" s="740"/>
      <c r="CR128" s="740"/>
      <c r="CS128" s="740"/>
      <c r="CT128" s="740"/>
      <c r="CU128" s="740"/>
      <c r="CV128" s="740"/>
      <c r="CW128" s="740"/>
      <c r="CX128" s="740"/>
      <c r="CY128" s="740"/>
      <c r="CZ128" s="740"/>
      <c r="DA128" s="740"/>
      <c r="DB128" s="740"/>
      <c r="DC128" s="740"/>
      <c r="DD128" s="740"/>
      <c r="DE128" s="740"/>
      <c r="DF128" s="741"/>
      <c r="DG128" s="800" t="s">
        <v>467</v>
      </c>
      <c r="DH128" s="801"/>
      <c r="DI128" s="801"/>
      <c r="DJ128" s="801"/>
      <c r="DK128" s="801"/>
      <c r="DL128" s="801" t="s">
        <v>177</v>
      </c>
      <c r="DM128" s="801"/>
      <c r="DN128" s="801"/>
      <c r="DO128" s="801"/>
      <c r="DP128" s="801"/>
      <c r="DQ128" s="801" t="s">
        <v>177</v>
      </c>
      <c r="DR128" s="801"/>
      <c r="DS128" s="801"/>
      <c r="DT128" s="801"/>
      <c r="DU128" s="801"/>
      <c r="DV128" s="802" t="s">
        <v>177</v>
      </c>
      <c r="DW128" s="802"/>
      <c r="DX128" s="802"/>
      <c r="DY128" s="802"/>
      <c r="DZ128" s="803"/>
    </row>
    <row r="129" spans="1:131" s="216" customFormat="1" ht="26.25" customHeight="1" x14ac:dyDescent="0.15">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493</v>
      </c>
      <c r="X129" s="787"/>
      <c r="Y129" s="787"/>
      <c r="Z129" s="788"/>
      <c r="AA129" s="789">
        <v>3528583</v>
      </c>
      <c r="AB129" s="790"/>
      <c r="AC129" s="790"/>
      <c r="AD129" s="790"/>
      <c r="AE129" s="791"/>
      <c r="AF129" s="792">
        <v>3653910</v>
      </c>
      <c r="AG129" s="790"/>
      <c r="AH129" s="790"/>
      <c r="AI129" s="790"/>
      <c r="AJ129" s="791"/>
      <c r="AK129" s="792">
        <v>3887949</v>
      </c>
      <c r="AL129" s="790"/>
      <c r="AM129" s="790"/>
      <c r="AN129" s="790"/>
      <c r="AO129" s="791"/>
      <c r="AP129" s="793"/>
      <c r="AQ129" s="794"/>
      <c r="AR129" s="794"/>
      <c r="AS129" s="794"/>
      <c r="AT129" s="795"/>
      <c r="AU129" s="219"/>
      <c r="AV129" s="219"/>
      <c r="AW129" s="219"/>
      <c r="AX129" s="761" t="s">
        <v>494</v>
      </c>
      <c r="AY129" s="762"/>
      <c r="AZ129" s="762"/>
      <c r="BA129" s="762"/>
      <c r="BB129" s="762"/>
      <c r="BC129" s="762"/>
      <c r="BD129" s="762"/>
      <c r="BE129" s="763"/>
      <c r="BF129" s="780" t="s">
        <v>177</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84" t="s">
        <v>495</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496</v>
      </c>
      <c r="X130" s="787"/>
      <c r="Y130" s="787"/>
      <c r="Z130" s="788"/>
      <c r="AA130" s="789">
        <v>427478</v>
      </c>
      <c r="AB130" s="790"/>
      <c r="AC130" s="790"/>
      <c r="AD130" s="790"/>
      <c r="AE130" s="791"/>
      <c r="AF130" s="792">
        <v>416736</v>
      </c>
      <c r="AG130" s="790"/>
      <c r="AH130" s="790"/>
      <c r="AI130" s="790"/>
      <c r="AJ130" s="791"/>
      <c r="AK130" s="792">
        <v>416252</v>
      </c>
      <c r="AL130" s="790"/>
      <c r="AM130" s="790"/>
      <c r="AN130" s="790"/>
      <c r="AO130" s="791"/>
      <c r="AP130" s="793"/>
      <c r="AQ130" s="794"/>
      <c r="AR130" s="794"/>
      <c r="AS130" s="794"/>
      <c r="AT130" s="795"/>
      <c r="AU130" s="219"/>
      <c r="AV130" s="219"/>
      <c r="AW130" s="219"/>
      <c r="AX130" s="761" t="s">
        <v>497</v>
      </c>
      <c r="AY130" s="762"/>
      <c r="AZ130" s="762"/>
      <c r="BA130" s="762"/>
      <c r="BB130" s="762"/>
      <c r="BC130" s="762"/>
      <c r="BD130" s="762"/>
      <c r="BE130" s="763"/>
      <c r="BF130" s="764">
        <v>13.7</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498</v>
      </c>
      <c r="X131" s="771"/>
      <c r="Y131" s="771"/>
      <c r="Z131" s="772"/>
      <c r="AA131" s="773">
        <v>3101105</v>
      </c>
      <c r="AB131" s="774"/>
      <c r="AC131" s="774"/>
      <c r="AD131" s="774"/>
      <c r="AE131" s="775"/>
      <c r="AF131" s="776">
        <v>3237174</v>
      </c>
      <c r="AG131" s="774"/>
      <c r="AH131" s="774"/>
      <c r="AI131" s="774"/>
      <c r="AJ131" s="775"/>
      <c r="AK131" s="776">
        <v>3471697</v>
      </c>
      <c r="AL131" s="774"/>
      <c r="AM131" s="774"/>
      <c r="AN131" s="774"/>
      <c r="AO131" s="775"/>
      <c r="AP131" s="777"/>
      <c r="AQ131" s="778"/>
      <c r="AR131" s="778"/>
      <c r="AS131" s="778"/>
      <c r="AT131" s="779"/>
      <c r="AU131" s="219"/>
      <c r="AV131" s="219"/>
      <c r="AW131" s="219"/>
      <c r="AX131" s="739" t="s">
        <v>499</v>
      </c>
      <c r="AY131" s="740"/>
      <c r="AZ131" s="740"/>
      <c r="BA131" s="740"/>
      <c r="BB131" s="740"/>
      <c r="BC131" s="740"/>
      <c r="BD131" s="740"/>
      <c r="BE131" s="741"/>
      <c r="BF131" s="742">
        <v>104.8</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48" t="s">
        <v>500</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501</v>
      </c>
      <c r="W132" s="752"/>
      <c r="X132" s="752"/>
      <c r="Y132" s="752"/>
      <c r="Z132" s="753"/>
      <c r="AA132" s="754">
        <v>15.240793200000001</v>
      </c>
      <c r="AB132" s="755"/>
      <c r="AC132" s="755"/>
      <c r="AD132" s="755"/>
      <c r="AE132" s="756"/>
      <c r="AF132" s="757">
        <v>13.757308070000001</v>
      </c>
      <c r="AG132" s="755"/>
      <c r="AH132" s="755"/>
      <c r="AI132" s="755"/>
      <c r="AJ132" s="756"/>
      <c r="AK132" s="757">
        <v>12.328552869999999</v>
      </c>
      <c r="AL132" s="755"/>
      <c r="AM132" s="755"/>
      <c r="AN132" s="755"/>
      <c r="AO132" s="756"/>
      <c r="AP132" s="758"/>
      <c r="AQ132" s="759"/>
      <c r="AR132" s="759"/>
      <c r="AS132" s="759"/>
      <c r="AT132" s="76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502</v>
      </c>
      <c r="W133" s="731"/>
      <c r="X133" s="731"/>
      <c r="Y133" s="731"/>
      <c r="Z133" s="732"/>
      <c r="AA133" s="733">
        <v>16.5</v>
      </c>
      <c r="AB133" s="734"/>
      <c r="AC133" s="734"/>
      <c r="AD133" s="734"/>
      <c r="AE133" s="735"/>
      <c r="AF133" s="733">
        <v>15.1</v>
      </c>
      <c r="AG133" s="734"/>
      <c r="AH133" s="734"/>
      <c r="AI133" s="734"/>
      <c r="AJ133" s="735"/>
      <c r="AK133" s="733">
        <v>13.7</v>
      </c>
      <c r="AL133" s="734"/>
      <c r="AM133" s="734"/>
      <c r="AN133" s="734"/>
      <c r="AO133" s="735"/>
      <c r="AP133" s="736"/>
      <c r="AQ133" s="737"/>
      <c r="AR133" s="737"/>
      <c r="AS133" s="737"/>
      <c r="AT133" s="738"/>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6sHz2xQjuFf9Zf/jv6LDiHhVx06/6qjEZeAfZEvoq1iFAnlHgK9P/Fc6DkeT5S/Sstwbo2Z9TmbBvn5MJtkfSQ==" saltValue="MMwkz+BBo+SpoJskBJzI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9" zoomScaleNormal="85" zoomScaleSheetLayoutView="100" workbookViewId="0">
      <selection activeCell="AW24" sqref="AW24"/>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503</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7" zoomScale="70" zoomScaleNormal="7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u1fdvpzY/hn4A71JiHQwyWjrCY/1WrBDKWH9X8zD0tfAoRf16pMo8VMmDSQGEXkzK5vaEppg2BfkeBkUkTtA==" saltValue="OEjeqJmveL66jMmva4Ox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50" zoomScaleSheetLayoutView="5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504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505</v>
      </c>
      <c r="AL6" s="252"/>
      <c r="AM6" s="252"/>
      <c r="AN6" s="252"/>
    </row>
    <row r="7" spans="1:46" ht="13.5" customHeight="1" x14ac:dyDescent="0.15">
      <c r="A7" s="251"/>
      <c r="AK7" s="254"/>
      <c r="AL7" s="255"/>
      <c r="AM7" s="255"/>
      <c r="AN7" s="256"/>
      <c r="AO7" s="1127" t="s">
        <v>506</v>
      </c>
      <c r="AP7" s="257"/>
      <c r="AQ7" s="258" t="s">
        <v>507</v>
      </c>
      <c r="AR7" s="259"/>
    </row>
    <row r="8" spans="1:46" x14ac:dyDescent="0.15">
      <c r="A8" s="251"/>
      <c r="AK8" s="260"/>
      <c r="AL8" s="261"/>
      <c r="AM8" s="261"/>
      <c r="AN8" s="262"/>
      <c r="AO8" s="1128"/>
      <c r="AP8" s="263" t="s">
        <v>508</v>
      </c>
      <c r="AQ8" s="264" t="s">
        <v>509</v>
      </c>
      <c r="AR8" s="265" t="s">
        <v>510</v>
      </c>
    </row>
    <row r="9" spans="1:46" x14ac:dyDescent="0.15">
      <c r="A9" s="251"/>
      <c r="AK9" s="1139" t="s">
        <v>511</v>
      </c>
      <c r="AL9" s="1140"/>
      <c r="AM9" s="1140"/>
      <c r="AN9" s="1141"/>
      <c r="AO9" s="266">
        <v>717887</v>
      </c>
      <c r="AP9" s="266">
        <v>80238</v>
      </c>
      <c r="AQ9" s="267">
        <v>163770</v>
      </c>
      <c r="AR9" s="268">
        <v>-51</v>
      </c>
    </row>
    <row r="10" spans="1:46" ht="13.5" customHeight="1" x14ac:dyDescent="0.15">
      <c r="A10" s="251"/>
      <c r="AK10" s="1139" t="s">
        <v>512</v>
      </c>
      <c r="AL10" s="1140"/>
      <c r="AM10" s="1140"/>
      <c r="AN10" s="1141"/>
      <c r="AO10" s="269">
        <v>157712</v>
      </c>
      <c r="AP10" s="269">
        <v>17627</v>
      </c>
      <c r="AQ10" s="270">
        <v>24683</v>
      </c>
      <c r="AR10" s="271">
        <v>-28.6</v>
      </c>
    </row>
    <row r="11" spans="1:46" ht="13.5" customHeight="1" x14ac:dyDescent="0.15">
      <c r="A11" s="251"/>
      <c r="AK11" s="1139" t="s">
        <v>513</v>
      </c>
      <c r="AL11" s="1140"/>
      <c r="AM11" s="1140"/>
      <c r="AN11" s="1141"/>
      <c r="AO11" s="269">
        <v>17179</v>
      </c>
      <c r="AP11" s="269">
        <v>1920</v>
      </c>
      <c r="AQ11" s="270">
        <v>5136</v>
      </c>
      <c r="AR11" s="271">
        <v>-62.6</v>
      </c>
    </row>
    <row r="12" spans="1:46" ht="13.5" customHeight="1" x14ac:dyDescent="0.15">
      <c r="A12" s="251"/>
      <c r="AK12" s="1139" t="s">
        <v>514</v>
      </c>
      <c r="AL12" s="1140"/>
      <c r="AM12" s="1140"/>
      <c r="AN12" s="1141"/>
      <c r="AO12" s="269" t="s">
        <v>515</v>
      </c>
      <c r="AP12" s="269" t="s">
        <v>515</v>
      </c>
      <c r="AQ12" s="270" t="s">
        <v>515</v>
      </c>
      <c r="AR12" s="271" t="s">
        <v>515</v>
      </c>
    </row>
    <row r="13" spans="1:46" ht="13.5" customHeight="1" x14ac:dyDescent="0.15">
      <c r="A13" s="251"/>
      <c r="AK13" s="1139" t="s">
        <v>516</v>
      </c>
      <c r="AL13" s="1140"/>
      <c r="AM13" s="1140"/>
      <c r="AN13" s="1141"/>
      <c r="AO13" s="269">
        <v>49584</v>
      </c>
      <c r="AP13" s="269">
        <v>5542</v>
      </c>
      <c r="AQ13" s="270">
        <v>6255</v>
      </c>
      <c r="AR13" s="271">
        <v>-11.4</v>
      </c>
    </row>
    <row r="14" spans="1:46" ht="13.5" customHeight="1" x14ac:dyDescent="0.15">
      <c r="A14" s="251"/>
      <c r="AK14" s="1139" t="s">
        <v>517</v>
      </c>
      <c r="AL14" s="1140"/>
      <c r="AM14" s="1140"/>
      <c r="AN14" s="1141"/>
      <c r="AO14" s="269" t="s">
        <v>515</v>
      </c>
      <c r="AP14" s="269" t="s">
        <v>515</v>
      </c>
      <c r="AQ14" s="270">
        <v>3424</v>
      </c>
      <c r="AR14" s="271" t="s">
        <v>515</v>
      </c>
    </row>
    <row r="15" spans="1:46" ht="13.5" customHeight="1" x14ac:dyDescent="0.15">
      <c r="A15" s="251"/>
      <c r="AK15" s="1142" t="s">
        <v>518</v>
      </c>
      <c r="AL15" s="1143"/>
      <c r="AM15" s="1143"/>
      <c r="AN15" s="1144"/>
      <c r="AO15" s="269">
        <v>-71426</v>
      </c>
      <c r="AP15" s="269">
        <v>-7983</v>
      </c>
      <c r="AQ15" s="270">
        <v>-13292</v>
      </c>
      <c r="AR15" s="271">
        <v>-39.9</v>
      </c>
    </row>
    <row r="16" spans="1:46" x14ac:dyDescent="0.15">
      <c r="A16" s="251"/>
      <c r="AK16" s="1142" t="s">
        <v>190</v>
      </c>
      <c r="AL16" s="1143"/>
      <c r="AM16" s="1143"/>
      <c r="AN16" s="1144"/>
      <c r="AO16" s="269">
        <v>870936</v>
      </c>
      <c r="AP16" s="269">
        <v>97344</v>
      </c>
      <c r="AQ16" s="270">
        <v>189976</v>
      </c>
      <c r="AR16" s="271">
        <v>-48.8</v>
      </c>
    </row>
    <row r="17" spans="1:46" x14ac:dyDescent="0.15">
      <c r="A17" s="251"/>
    </row>
    <row r="18" spans="1:46" x14ac:dyDescent="0.15">
      <c r="A18" s="251"/>
      <c r="AQ18" s="272"/>
      <c r="AR18" s="272"/>
    </row>
    <row r="19" spans="1:46" x14ac:dyDescent="0.15">
      <c r="A19" s="251"/>
      <c r="AK19" s="247" t="s">
        <v>519</v>
      </c>
    </row>
    <row r="20" spans="1:46" x14ac:dyDescent="0.15">
      <c r="A20" s="251"/>
      <c r="AK20" s="273"/>
      <c r="AL20" s="274"/>
      <c r="AM20" s="274"/>
      <c r="AN20" s="275"/>
      <c r="AO20" s="276" t="s">
        <v>520</v>
      </c>
      <c r="AP20" s="277" t="s">
        <v>521</v>
      </c>
      <c r="AQ20" s="278" t="s">
        <v>522</v>
      </c>
      <c r="AR20" s="279"/>
    </row>
    <row r="21" spans="1:46" s="252" customFormat="1" x14ac:dyDescent="0.15">
      <c r="A21" s="280"/>
      <c r="AK21" s="1145" t="s">
        <v>523</v>
      </c>
      <c r="AL21" s="1146"/>
      <c r="AM21" s="1146"/>
      <c r="AN21" s="1147"/>
      <c r="AO21" s="281">
        <v>8.61</v>
      </c>
      <c r="AP21" s="282">
        <v>16.39</v>
      </c>
      <c r="AQ21" s="283">
        <v>-7.78</v>
      </c>
      <c r="AS21" s="284"/>
      <c r="AT21" s="280"/>
    </row>
    <row r="22" spans="1:46" s="252" customFormat="1" x14ac:dyDescent="0.15">
      <c r="A22" s="280"/>
      <c r="AK22" s="1145" t="s">
        <v>524</v>
      </c>
      <c r="AL22" s="1146"/>
      <c r="AM22" s="1146"/>
      <c r="AN22" s="1147"/>
      <c r="AO22" s="285">
        <v>91.1</v>
      </c>
      <c r="AP22" s="286">
        <v>95.8</v>
      </c>
      <c r="AQ22" s="287">
        <v>-4.7</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38" t="s">
        <v>525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2"/>
      <c r="AS27" s="247"/>
      <c r="AT27" s="247"/>
    </row>
    <row r="28" spans="1:46" ht="17.25" x14ac:dyDescent="0.15">
      <c r="A28" s="248" t="s">
        <v>526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527</v>
      </c>
      <c r="AL29" s="252"/>
      <c r="AM29" s="252"/>
      <c r="AN29" s="252"/>
      <c r="AS29" s="294"/>
    </row>
    <row r="30" spans="1:46" ht="13.5" customHeight="1" x14ac:dyDescent="0.15">
      <c r="A30" s="251"/>
      <c r="AK30" s="254"/>
      <c r="AL30" s="255"/>
      <c r="AM30" s="255"/>
      <c r="AN30" s="256"/>
      <c r="AO30" s="1127" t="s">
        <v>506</v>
      </c>
      <c r="AP30" s="257"/>
      <c r="AQ30" s="258" t="s">
        <v>507</v>
      </c>
      <c r="AR30" s="259"/>
    </row>
    <row r="31" spans="1:46" x14ac:dyDescent="0.15">
      <c r="A31" s="251"/>
      <c r="AK31" s="260"/>
      <c r="AL31" s="261"/>
      <c r="AM31" s="261"/>
      <c r="AN31" s="262"/>
      <c r="AO31" s="1128"/>
      <c r="AP31" s="263" t="s">
        <v>508</v>
      </c>
      <c r="AQ31" s="264" t="s">
        <v>509</v>
      </c>
      <c r="AR31" s="265" t="s">
        <v>510</v>
      </c>
    </row>
    <row r="32" spans="1:46" ht="27" customHeight="1" x14ac:dyDescent="0.15">
      <c r="A32" s="251"/>
      <c r="AK32" s="1129" t="s">
        <v>528</v>
      </c>
      <c r="AL32" s="1130"/>
      <c r="AM32" s="1130"/>
      <c r="AN32" s="1131"/>
      <c r="AO32" s="295">
        <v>573352</v>
      </c>
      <c r="AP32" s="295">
        <v>64083</v>
      </c>
      <c r="AQ32" s="296">
        <v>115605</v>
      </c>
      <c r="AR32" s="297">
        <v>-44.6</v>
      </c>
    </row>
    <row r="33" spans="1:46" ht="13.5" customHeight="1" x14ac:dyDescent="0.15">
      <c r="A33" s="251"/>
      <c r="AK33" s="1129" t="s">
        <v>529</v>
      </c>
      <c r="AL33" s="1130"/>
      <c r="AM33" s="1130"/>
      <c r="AN33" s="1131"/>
      <c r="AO33" s="295" t="s">
        <v>515</v>
      </c>
      <c r="AP33" s="295" t="s">
        <v>515</v>
      </c>
      <c r="AQ33" s="296">
        <v>170</v>
      </c>
      <c r="AR33" s="297" t="s">
        <v>515</v>
      </c>
    </row>
    <row r="34" spans="1:46" ht="27" customHeight="1" x14ac:dyDescent="0.15">
      <c r="A34" s="251"/>
      <c r="AK34" s="1129" t="s">
        <v>530</v>
      </c>
      <c r="AL34" s="1130"/>
      <c r="AM34" s="1130"/>
      <c r="AN34" s="1131"/>
      <c r="AO34" s="295" t="s">
        <v>515</v>
      </c>
      <c r="AP34" s="295" t="s">
        <v>515</v>
      </c>
      <c r="AQ34" s="296">
        <v>200</v>
      </c>
      <c r="AR34" s="297" t="s">
        <v>515</v>
      </c>
    </row>
    <row r="35" spans="1:46" ht="27" customHeight="1" x14ac:dyDescent="0.15">
      <c r="A35" s="251"/>
      <c r="AK35" s="1129" t="s">
        <v>531</v>
      </c>
      <c r="AL35" s="1130"/>
      <c r="AM35" s="1130"/>
      <c r="AN35" s="1131"/>
      <c r="AO35" s="295">
        <v>179836</v>
      </c>
      <c r="AP35" s="295">
        <v>20100</v>
      </c>
      <c r="AQ35" s="296">
        <v>23913</v>
      </c>
      <c r="AR35" s="297">
        <v>-15.9</v>
      </c>
    </row>
    <row r="36" spans="1:46" ht="27" customHeight="1" x14ac:dyDescent="0.15">
      <c r="A36" s="251"/>
      <c r="AK36" s="1129" t="s">
        <v>532</v>
      </c>
      <c r="AL36" s="1130"/>
      <c r="AM36" s="1130"/>
      <c r="AN36" s="1131"/>
      <c r="AO36" s="295">
        <v>91313</v>
      </c>
      <c r="AP36" s="295">
        <v>10206</v>
      </c>
      <c r="AQ36" s="296">
        <v>3903</v>
      </c>
      <c r="AR36" s="297">
        <v>161.5</v>
      </c>
    </row>
    <row r="37" spans="1:46" ht="13.5" customHeight="1" x14ac:dyDescent="0.15">
      <c r="A37" s="251"/>
      <c r="AK37" s="1129" t="s">
        <v>533</v>
      </c>
      <c r="AL37" s="1130"/>
      <c r="AM37" s="1130"/>
      <c r="AN37" s="1131"/>
      <c r="AO37" s="295">
        <v>28</v>
      </c>
      <c r="AP37" s="295">
        <v>3</v>
      </c>
      <c r="AQ37" s="296">
        <v>982</v>
      </c>
      <c r="AR37" s="297">
        <v>-99.7</v>
      </c>
    </row>
    <row r="38" spans="1:46" ht="27" customHeight="1" x14ac:dyDescent="0.15">
      <c r="A38" s="251"/>
      <c r="AK38" s="1132" t="s">
        <v>534</v>
      </c>
      <c r="AL38" s="1133"/>
      <c r="AM38" s="1133"/>
      <c r="AN38" s="1134"/>
      <c r="AO38" s="298" t="s">
        <v>515</v>
      </c>
      <c r="AP38" s="298" t="s">
        <v>515</v>
      </c>
      <c r="AQ38" s="299">
        <v>19</v>
      </c>
      <c r="AR38" s="287" t="s">
        <v>515</v>
      </c>
      <c r="AS38" s="294"/>
    </row>
    <row r="39" spans="1:46" x14ac:dyDescent="0.15">
      <c r="A39" s="251"/>
      <c r="AK39" s="1132" t="s">
        <v>535</v>
      </c>
      <c r="AL39" s="1133"/>
      <c r="AM39" s="1133"/>
      <c r="AN39" s="1134"/>
      <c r="AO39" s="295">
        <v>-267</v>
      </c>
      <c r="AP39" s="295">
        <v>-30</v>
      </c>
      <c r="AQ39" s="296">
        <v>-4902</v>
      </c>
      <c r="AR39" s="297">
        <v>-99.4</v>
      </c>
      <c r="AS39" s="294"/>
    </row>
    <row r="40" spans="1:46" ht="27" customHeight="1" x14ac:dyDescent="0.15">
      <c r="A40" s="251"/>
      <c r="AK40" s="1129" t="s">
        <v>536</v>
      </c>
      <c r="AL40" s="1130"/>
      <c r="AM40" s="1130"/>
      <c r="AN40" s="1131"/>
      <c r="AO40" s="295">
        <v>-416252</v>
      </c>
      <c r="AP40" s="295">
        <v>-46524</v>
      </c>
      <c r="AQ40" s="296">
        <v>-94813</v>
      </c>
      <c r="AR40" s="297">
        <v>-50.9</v>
      </c>
      <c r="AS40" s="294"/>
    </row>
    <row r="41" spans="1:46" x14ac:dyDescent="0.15">
      <c r="A41" s="251"/>
      <c r="AK41" s="1135" t="s">
        <v>301</v>
      </c>
      <c r="AL41" s="1136"/>
      <c r="AM41" s="1136"/>
      <c r="AN41" s="1137"/>
      <c r="AO41" s="295">
        <v>428010</v>
      </c>
      <c r="AP41" s="295">
        <v>47838</v>
      </c>
      <c r="AQ41" s="296">
        <v>45077</v>
      </c>
      <c r="AR41" s="297">
        <v>6.1</v>
      </c>
      <c r="AS41" s="294"/>
    </row>
    <row r="42" spans="1:46" x14ac:dyDescent="0.15">
      <c r="A42" s="251"/>
      <c r="AK42" s="300" t="s">
        <v>537</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538</v>
      </c>
    </row>
    <row r="48" spans="1:46" x14ac:dyDescent="0.15">
      <c r="A48" s="251"/>
      <c r="AK48" s="305" t="s">
        <v>539</v>
      </c>
      <c r="AL48" s="305"/>
      <c r="AM48" s="305"/>
      <c r="AN48" s="305"/>
      <c r="AO48" s="305"/>
      <c r="AP48" s="305"/>
      <c r="AQ48" s="306"/>
      <c r="AR48" s="305"/>
    </row>
    <row r="49" spans="1:44" ht="13.5" customHeight="1" x14ac:dyDescent="0.15">
      <c r="A49" s="251"/>
      <c r="AK49" s="307"/>
      <c r="AL49" s="308"/>
      <c r="AM49" s="1122" t="s">
        <v>506</v>
      </c>
      <c r="AN49" s="1124" t="s">
        <v>540</v>
      </c>
      <c r="AO49" s="1125"/>
      <c r="AP49" s="1125"/>
      <c r="AQ49" s="1125"/>
      <c r="AR49" s="1126"/>
    </row>
    <row r="50" spans="1:44" x14ac:dyDescent="0.15">
      <c r="A50" s="251"/>
      <c r="AK50" s="309"/>
      <c r="AL50" s="310"/>
      <c r="AM50" s="1123"/>
      <c r="AN50" s="311" t="s">
        <v>541</v>
      </c>
      <c r="AO50" s="312" t="s">
        <v>542</v>
      </c>
      <c r="AP50" s="313" t="s">
        <v>543</v>
      </c>
      <c r="AQ50" s="314" t="s">
        <v>544</v>
      </c>
      <c r="AR50" s="315" t="s">
        <v>545</v>
      </c>
    </row>
    <row r="51" spans="1:44" x14ac:dyDescent="0.15">
      <c r="A51" s="251"/>
      <c r="AK51" s="307" t="s">
        <v>546</v>
      </c>
      <c r="AL51" s="308"/>
      <c r="AM51" s="316">
        <v>313662</v>
      </c>
      <c r="AN51" s="317">
        <v>31928</v>
      </c>
      <c r="AO51" s="318">
        <v>11.5</v>
      </c>
      <c r="AP51" s="319">
        <v>202870</v>
      </c>
      <c r="AQ51" s="320">
        <v>20.100000000000001</v>
      </c>
      <c r="AR51" s="321">
        <v>-8.6</v>
      </c>
    </row>
    <row r="52" spans="1:44" x14ac:dyDescent="0.15">
      <c r="A52" s="251"/>
      <c r="AK52" s="322"/>
      <c r="AL52" s="323" t="s">
        <v>547</v>
      </c>
      <c r="AM52" s="324">
        <v>211190</v>
      </c>
      <c r="AN52" s="325">
        <v>21497</v>
      </c>
      <c r="AO52" s="326">
        <v>34.9</v>
      </c>
      <c r="AP52" s="327">
        <v>79735</v>
      </c>
      <c r="AQ52" s="328">
        <v>0.5</v>
      </c>
      <c r="AR52" s="329">
        <v>34.4</v>
      </c>
    </row>
    <row r="53" spans="1:44" x14ac:dyDescent="0.15">
      <c r="A53" s="251"/>
      <c r="AK53" s="307" t="s">
        <v>548</v>
      </c>
      <c r="AL53" s="308"/>
      <c r="AM53" s="316">
        <v>433735</v>
      </c>
      <c r="AN53" s="317">
        <v>45068</v>
      </c>
      <c r="AO53" s="318">
        <v>41.2</v>
      </c>
      <c r="AP53" s="319">
        <v>167497</v>
      </c>
      <c r="AQ53" s="320">
        <v>-17.399999999999999</v>
      </c>
      <c r="AR53" s="321">
        <v>58.6</v>
      </c>
    </row>
    <row r="54" spans="1:44" x14ac:dyDescent="0.15">
      <c r="A54" s="251"/>
      <c r="AK54" s="322"/>
      <c r="AL54" s="323" t="s">
        <v>547</v>
      </c>
      <c r="AM54" s="324">
        <v>301959</v>
      </c>
      <c r="AN54" s="325">
        <v>31376</v>
      </c>
      <c r="AO54" s="326">
        <v>46</v>
      </c>
      <c r="AP54" s="327">
        <v>82571</v>
      </c>
      <c r="AQ54" s="328">
        <v>3.6</v>
      </c>
      <c r="AR54" s="329">
        <v>42.4</v>
      </c>
    </row>
    <row r="55" spans="1:44" x14ac:dyDescent="0.15">
      <c r="A55" s="251"/>
      <c r="AK55" s="307" t="s">
        <v>549</v>
      </c>
      <c r="AL55" s="308"/>
      <c r="AM55" s="316">
        <v>763733</v>
      </c>
      <c r="AN55" s="317">
        <v>81291</v>
      </c>
      <c r="AO55" s="318">
        <v>80.400000000000006</v>
      </c>
      <c r="AP55" s="319">
        <v>190274</v>
      </c>
      <c r="AQ55" s="320">
        <v>13.6</v>
      </c>
      <c r="AR55" s="321">
        <v>66.8</v>
      </c>
    </row>
    <row r="56" spans="1:44" x14ac:dyDescent="0.15">
      <c r="A56" s="251"/>
      <c r="AK56" s="322"/>
      <c r="AL56" s="323" t="s">
        <v>547</v>
      </c>
      <c r="AM56" s="324">
        <v>594346</v>
      </c>
      <c r="AN56" s="325">
        <v>63262</v>
      </c>
      <c r="AO56" s="326">
        <v>101.6</v>
      </c>
      <c r="AP56" s="327">
        <v>88584</v>
      </c>
      <c r="AQ56" s="328">
        <v>7.3</v>
      </c>
      <c r="AR56" s="329">
        <v>94.3</v>
      </c>
    </row>
    <row r="57" spans="1:44" x14ac:dyDescent="0.15">
      <c r="A57" s="251"/>
      <c r="AK57" s="307" t="s">
        <v>550</v>
      </c>
      <c r="AL57" s="308"/>
      <c r="AM57" s="316">
        <v>514302</v>
      </c>
      <c r="AN57" s="317">
        <v>56012</v>
      </c>
      <c r="AO57" s="318">
        <v>-31.1</v>
      </c>
      <c r="AP57" s="319">
        <v>200194</v>
      </c>
      <c r="AQ57" s="320">
        <v>5.2</v>
      </c>
      <c r="AR57" s="321">
        <v>-36.299999999999997</v>
      </c>
    </row>
    <row r="58" spans="1:44" x14ac:dyDescent="0.15">
      <c r="A58" s="251"/>
      <c r="AK58" s="322"/>
      <c r="AL58" s="323" t="s">
        <v>547</v>
      </c>
      <c r="AM58" s="324">
        <v>257349</v>
      </c>
      <c r="AN58" s="325">
        <v>28028</v>
      </c>
      <c r="AO58" s="326">
        <v>-55.7</v>
      </c>
      <c r="AP58" s="327">
        <v>106422</v>
      </c>
      <c r="AQ58" s="328">
        <v>20.100000000000001</v>
      </c>
      <c r="AR58" s="329">
        <v>-75.8</v>
      </c>
    </row>
    <row r="59" spans="1:44" x14ac:dyDescent="0.15">
      <c r="A59" s="251"/>
      <c r="AK59" s="307" t="s">
        <v>551</v>
      </c>
      <c r="AL59" s="308"/>
      <c r="AM59" s="316">
        <v>918993</v>
      </c>
      <c r="AN59" s="317">
        <v>102715</v>
      </c>
      <c r="AO59" s="318">
        <v>83.4</v>
      </c>
      <c r="AP59" s="319">
        <v>196914</v>
      </c>
      <c r="AQ59" s="320">
        <v>-1.6</v>
      </c>
      <c r="AR59" s="321">
        <v>85</v>
      </c>
    </row>
    <row r="60" spans="1:44" x14ac:dyDescent="0.15">
      <c r="A60" s="251"/>
      <c r="AK60" s="322"/>
      <c r="AL60" s="323" t="s">
        <v>547</v>
      </c>
      <c r="AM60" s="324">
        <v>757003</v>
      </c>
      <c r="AN60" s="325">
        <v>84610</v>
      </c>
      <c r="AO60" s="326">
        <v>201.9</v>
      </c>
      <c r="AP60" s="327">
        <v>98966</v>
      </c>
      <c r="AQ60" s="328">
        <v>-7</v>
      </c>
      <c r="AR60" s="329">
        <v>208.9</v>
      </c>
    </row>
    <row r="61" spans="1:44" x14ac:dyDescent="0.15">
      <c r="A61" s="251"/>
      <c r="AK61" s="307" t="s">
        <v>552</v>
      </c>
      <c r="AL61" s="330"/>
      <c r="AM61" s="316">
        <v>588885</v>
      </c>
      <c r="AN61" s="317">
        <v>63403</v>
      </c>
      <c r="AO61" s="318">
        <v>37.1</v>
      </c>
      <c r="AP61" s="319">
        <v>191550</v>
      </c>
      <c r="AQ61" s="331">
        <v>4</v>
      </c>
      <c r="AR61" s="321">
        <v>33.1</v>
      </c>
    </row>
    <row r="62" spans="1:44" x14ac:dyDescent="0.15">
      <c r="A62" s="251"/>
      <c r="AK62" s="322"/>
      <c r="AL62" s="323" t="s">
        <v>547</v>
      </c>
      <c r="AM62" s="324">
        <v>424369</v>
      </c>
      <c r="AN62" s="325">
        <v>45755</v>
      </c>
      <c r="AO62" s="326">
        <v>65.7</v>
      </c>
      <c r="AP62" s="327">
        <v>91256</v>
      </c>
      <c r="AQ62" s="328">
        <v>4.9000000000000004</v>
      </c>
      <c r="AR62" s="329">
        <v>60.8</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sheetData>
  <sheetProtection algorithmName="SHA-512" hashValue="gKnB0M7Z9qcBkklUH8AFFH8JmFua8YCbivg2WQEsNXI2L206xYdGBYaMqWxGYZyOsJXl+qcqdjwWzAMdY4oiMQ==" saltValue="EzTtKxAKWMFGeiqackxX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election activeCell="BL101" sqref="BL101"/>
    </sheetView>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554</v>
      </c>
    </row>
    <row r="121" spans="125:125" ht="13.5" hidden="1" customHeight="1" x14ac:dyDescent="0.15">
      <c r="DU121" s="245"/>
    </row>
  </sheetData>
  <sheetProtection algorithmName="SHA-512" hashValue="b+KBPkwv+BinmpbD/LE+IYJo2jtKD4krx57sbmELcwSmaoPSJc0GANYDcNK9ni4DqPnSsgZZJ0c2e3KGOspBFQ==" saltValue="lIV5UUlaXNXvQ+kabqiw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election activeCell="AE87" sqref="AE87"/>
    </sheetView>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555</v>
      </c>
    </row>
  </sheetData>
  <sheetProtection algorithmName="SHA-512" hashValue="8pYCuyFtfu4Iub6V2v1wj1CpFBdBNB2aPCzEcEFJYtT18p3RC2bXFXIRHKSzg5tDZBJQtoBbPS8vhBqxBrD8qg==" saltValue="BlNn1N3N/qHVVrZYor5F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48" t="s">
        <v>3</v>
      </c>
      <c r="D47" s="1148"/>
      <c r="E47" s="1149"/>
      <c r="F47" s="11">
        <v>28.25</v>
      </c>
      <c r="G47" s="12">
        <v>28.6</v>
      </c>
      <c r="H47" s="12">
        <v>28.71</v>
      </c>
      <c r="I47" s="12">
        <v>27.73</v>
      </c>
      <c r="J47" s="13">
        <v>26.06</v>
      </c>
    </row>
    <row r="48" spans="2:10" ht="57.75" customHeight="1" x14ac:dyDescent="0.15">
      <c r="B48" s="14"/>
      <c r="C48" s="1150" t="s">
        <v>4</v>
      </c>
      <c r="D48" s="1150"/>
      <c r="E48" s="1151"/>
      <c r="F48" s="15">
        <v>3.52</v>
      </c>
      <c r="G48" s="16">
        <v>7.23</v>
      </c>
      <c r="H48" s="16">
        <v>8.0399999999999991</v>
      </c>
      <c r="I48" s="16">
        <v>6.94</v>
      </c>
      <c r="J48" s="17">
        <v>8.7100000000000009</v>
      </c>
    </row>
    <row r="49" spans="2:10" ht="57.75" customHeight="1" thickBot="1" x14ac:dyDescent="0.2">
      <c r="B49" s="18"/>
      <c r="C49" s="1152" t="s">
        <v>5</v>
      </c>
      <c r="D49" s="1152"/>
      <c r="E49" s="1153"/>
      <c r="F49" s="19" t="s">
        <v>561</v>
      </c>
      <c r="G49" s="20">
        <v>3.67</v>
      </c>
      <c r="H49" s="20">
        <v>14.95</v>
      </c>
      <c r="I49" s="20" t="s">
        <v>562</v>
      </c>
      <c r="J49" s="21">
        <v>2.19</v>
      </c>
    </row>
    <row r="50" spans="2:10" x14ac:dyDescent="0.15"/>
  </sheetData>
  <sheetProtection algorithmName="SHA-512" hashValue="UoWk1ZMDZ0S4ItbxTWJjT0oFexkGkZfa8X7FPAYbOyzeltnRWWsd9PC2FopP1pxU601sqxgsrzd1BWxsD6zIog==" saltValue="M83QvigdWIMNKXQZbCQ0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2023-03-20T08:41:49Z</cp:lastPrinted>
  <dcterms:created xsi:type="dcterms:W3CDTF">2023-02-20T03:42:04Z</dcterms:created>
  <dcterms:modified xsi:type="dcterms:W3CDTF">2023-10-27T08:08:42Z</dcterms:modified>
  <cp:category/>
</cp:coreProperties>
</file>