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<sst xmlns="http://schemas.openxmlformats.org/spreadsheetml/2006/main" count="977" uniqueCount="563">
  <si>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</si>
  <si>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</si>
  <si>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</si>
  <si>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</si>
  <si>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</si>
  <si>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</si>
  <si>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</si>
  <si>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</si>
  <si>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</si>
  <si>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</si>
  <si>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</si>
  <si>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</si>
  <si>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</si>
  <si>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</si>
  <si>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</si>
  <si>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</si>
  <si>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</si>
  <si>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</si>
  <si>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</si>
  <si>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</si>
  <si>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</si>
  <si>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</si>
  <si>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</si>
  <si>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</si>
  <si>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</si>
  <si>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</si>
  <si>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</si>
  <si>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</si>
  <si>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</si>
  <si>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</si>
  <si>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</si>
  <si>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</si>
  <si>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</si>
  <si>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</si>
  <si>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</si>
  <si>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</si>
  <si>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</si>
  <si>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</si>
  <si>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</si>
  <si>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</si>
  <si>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</si>
  <si>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</si>
  <si>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</si>
  <si>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</si>
  <si>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</si>
  <si>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</si>
  <si>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</si>
  <si>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</si>
  <si>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</si>
  <si>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</si>
  <si>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</si>
  <si>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</si>
  <si>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</si>
  <si>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</si>
  <si>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</si>
  <si>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</si>
  <si>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</si>
  <si>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</si>
  <si>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</si>
  <si>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</si>
  <si>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</si>
  <si>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</si>
  <si>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</si>
  <si>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</si>
  <si>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</si>
  <si>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</si>
  <si>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</si>
  <si>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</si>
  <si>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</si>
  <si>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</si>
  <si>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</si>
  <si>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</si>
  <si>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</si>
  <si>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</si>
  <si>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</si>
  <si>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</si>
  <si>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</si>
  <si>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</si>
  <si>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</si>
  <si>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</si>
  <si>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</si>
  <si>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</si>
  <si>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</si>
  <si>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</si>
  <si>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</si>
  <si>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</si>
  <si>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</si>
  <si>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</si>
  <si>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</si>
  <si>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</si>
  <si>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</si>
  <si>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</si>
  <si>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</si>
  <si>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</si>
  <si>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</si>
  <si>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</si>
  <si>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</si>
  <si>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</si>
  <si>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</si>
  <si>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</si>
  <si>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</si>
  <si>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</si>
  <si>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</si>
  <si>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</si>
  <si>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</si>
  <si>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</si>
  <si>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</si>
  <si>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</si>
  <si>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</si>
  <si>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</si>
  <si>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</si>
  <si>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</si>
  <si>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</si>
  <si>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</si>
  <si>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</si>
  <si>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</si>
  <si>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</si>
  <si>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</si>
  <si>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</si>
  <si>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</si>
  <si>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</si>
  <si>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</si>
  <si>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</si>
  <si>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</si>
  <si>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</si>
  <si>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</si>
  <si>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</si>
  <si>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</si>
  <si>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</si>
  <si>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</si>
  <si>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</si>
  <si>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</si>
  <si>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</si>
  <si>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</si>
  <si>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</si>
  <si>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</si>
  <si>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</si>
  <si>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</si>
  <si>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</si>
  <si>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</si>
  <si>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</si>
  <si>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</si>
  <si>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</si>
  <si>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</si>
  <si>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</si>
  <si>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</si>
  <si>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</si>
  <si>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</si>
  <si>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</si>
  <si>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</si>
  <si>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</si>
  <si>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</si>
  <si>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</si>
  <si>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</si>
  <si>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</si>
  <si>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</si>
  <si>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</si>
  <si>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</si>
  <si>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</si>
  <si>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</si>
  <si>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</si>
  <si>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</si>
  <si>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</si>
  <si>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</si>
  <si>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</si>
  <si>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</si>
  <si>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</si>
  <si>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</si>
  <si>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</si>
  <si>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</si>
  <si>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</si>
  <si>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</si>
  <si>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</si>
  <si>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</si>
  <si>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</si>
  <si>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</si>
  <si>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</si>
  <si>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</si>
  <si>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</si>
  <si>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</si>
  <si>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</si>
  <si>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</si>
  <si>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</si>
  <si>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</si>
  <si>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</si>
  <si>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</si>
  <si>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</si>
  <si>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</si>
  <si>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</si>
  <si>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</si>
  <si>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</si>
  <si>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</si>
  <si>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</si>
  <si>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</si>
  <si>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</si>
  <si>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青森県大鰐町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</si>
  <si>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</si>
  <si>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</si>
  <si>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</si>
  <si>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</si>
  <si>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</si>
  <si>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</si>
  <si>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</si>
  <si>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</si>
  <si>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</si>
  <si>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</si>
  <si>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</si>
  <si>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</si>
  <si>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</si>
  <si>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</si>
  <si>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</si>
  <si>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</si>
  <si>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</si>
  <si>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</si>
  <si>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</si>
  <si>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</si>
  <si>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</si>
  <si>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</si>
  <si>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</si>
  <si>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</si>
  <si>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</si>
  <si>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</si>
  <si>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</si>
  <si>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</si>
  <si>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</si>
  <si>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</si>
  <si>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</si>
  <si>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</si>
  <si>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</si>
  <si>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</si>
  <si>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</si>
  <si>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</si>
  <si>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</si>
  <si>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</si>
  <si>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</si>
  <si>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</si>
  <si>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</si>
  <si>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</si>
  <si>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</si>
  <si>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</si>
  <si>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</si>
  <si>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</si>
  <si>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</si>
  <si>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</si>
  <si>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</si>
  <si>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</si>
  <si>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</si>
  <si>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</si>
  <si>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</si>
  <si>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</si>
  <si>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</si>
  <si>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</si>
  <si>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</si>
  <si>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</si>
  <si>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</si>
  <si>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</si>
  <si>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</si>
  <si>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</si>
  <si>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</si>
  <si>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</si>
  <si>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</si>
  <si>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</si>
  <si>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</si>
  <si>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</si>
  <si>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</si>
  <si>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</si>
  <si>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</si>
  <si>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</si>
  <si>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</si>
  <si>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</si>
  <si>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</si>
  <si>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</si>
  <si>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</si>
  <si>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</si>
  <si>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</si>
  <si>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</si>
  <si>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</si>
  <si>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</si>
  <si>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</si>
  <si>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</si>
  <si>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</si>
  <si>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</si>
  <si>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</si>
  <si>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</si>
  <si>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</si>
  <si>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</si>
  <si>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</si>
  <si>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</si>
  <si>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</si>
  <si>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</si>
  <si>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</si>
  <si>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</si>
  <si>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</si>
  <si>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</si>
  <si>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</si>
  <si>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</si>
  <si>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</si>
  <si>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</si>
  <si>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</si>
  <si>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</si>
  <si>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</si>
  <si>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</si>
  <si>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</si>
  <si>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</si>
  <si>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</si>
  <si>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</si>
  <si>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</si>
  <si>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</si>
  <si>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</si>
  <si>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</si>
  <si>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</si>
  <si>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</si>
  <si>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</si>
  <si>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</si>
  <si>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</si>
  <si>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</si>
  <si>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</si>
  <si>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</si>
  <si>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</si>
  <si>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</si>
  <si>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</si>
  <si>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</si>
  <si>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</si>
  <si>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</si>
  <si>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</si>
  <si>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</si>
  <si>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</si>
  <si>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</si>
  <si>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</si>
  <si>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</si>
  <si>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</si>
  <si>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</si>
  <si>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</si>
  <si>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</si>
  <si>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</si>
  <si>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</si>
  <si>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</si>
  <si>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</si>
  <si>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</si>
  <si>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</si>
  <si>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</si>
  <si>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</si>
  <si>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</si>
  <si>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</si>
  <si>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</si>
  <si>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</si>
  <si>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青森県大鰐町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</si>
  <si>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</si>
  <si>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</si>
  <si>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</si>
  <si>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</si>
  <si>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</si>
  <si>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</si>
  <si>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</si>
  <si>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</si>
  <si>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</si>
  <si>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</si>
  <si>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</si>
  <si>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</si>
  <si>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</si>
  <si>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</si>
  <si>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</si>
  <si>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</si>
  <si>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</si>
  <si>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</si>
  <si>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</si>
  <si>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</si>
  <si>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</si>
  <si>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</si>
  <si>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</si>
  <si>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</si>
  <si>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</si>
  <si>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</si>
  <si>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</si>
  <si>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</si>
  <si>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</si>
  <si>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</si>
  <si>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</si>
  <si>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</si>
  <si>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</si>
  <si>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</si>
  <si>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</si>
  <si>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</si>
  <si>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</si>
  <si>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</si>
  <si>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</si>
  <si>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</si>
  <si>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</si>
  <si>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</si>
  <si>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</si>
  <si>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</si>
  <si>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</si>
  <si>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</si>
  <si>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</si>
  <si>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</si>
  <si>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</si>
  <si>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</si>
  <si>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</si>
  <si>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</si>
  <si>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</si>
  <si>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</si>
  <si>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</si>
  <si>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</si>
  <si>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</si>
  <si>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</si>
  <si>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</si>
  <si>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</si>
  <si>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</si>
  <si>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</si>
  <si>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</si>
  <si>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</si>
  <si>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</si>
  <si>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</si>
  <si>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</si>
  <si>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</si>
  <si>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</si>
  <si>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</si>
  <si>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</si>
  <si>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</si>
  <si>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</si>
  <si>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</si>
  <si>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</si>
  <si>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</si>
  <si>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</si>
  <si>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</si>
  <si>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</si>
  <si>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</si>
  <si>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</si>
  <si>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</si>
  <si>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</si>
  <si>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</si>
  <si>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</si>
  <si>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</si>
  <si>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</si>
  <si>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</si>
  <si>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</si>
  <si>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</si>
  <si>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</si>
  <si>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</si>
  <si>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</si>
  <si>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</si>
  <si>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</si>
  <si>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</si>
  <si>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</si>
  <si>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</si>
  <si>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</si>
  <si>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</si>
  <si>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</si>
  <si>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</si>
  <si>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</si>
  <si>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</si>
  <si>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</si>
  <si>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</si>
  <si>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</si>
  <si>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</si>
  <si>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</si>
  <si>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</si>
  <si>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</si>
  <si>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</si>
  <si>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</si>
  <si>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</si>
  <si>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</si>
  <si>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</si>
  <si>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</si>
  <si>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</si>
  <si>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</si>
  <si>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</si>
  <si>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</si>
  <si>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</si>
  <si>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</si>
  <si>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</si>
  <si>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</si>
  <si>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</si>
  <si>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</si>
  <si>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</si>
  <si>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</si>
  <si>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</si>
  <si>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</si>
  <si>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</si>
  <si>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</si>
  <si>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</si>
  <si>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</si>
  <si>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</si>
  <si>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</si>
  <si>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</si>
  <si>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</si>
  <si>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</si>
  <si>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</si>
  <si>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</si>
  <si>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</si>
  <si>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</si>
  <si>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</si>
  <si>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</si>
  <si>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</si>
  <si>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</si>
  <si>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</si>
  <si>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</si>
  <si>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</si>
  <si>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</si>
  <si>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</si>
  <si>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</si>
  <si>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</si>
  <si>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</si>
  <si>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</si>
  <si>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</si>
  <si>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</si>
  <si>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</si>
  <si>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</si>
  <si>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</si>
  <si>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</si>
  <si>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</si>
  <si>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</si>
  <si>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</si>
  <si>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</si>
  <si>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</si>
  <si>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</si>
  <si>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</si>
  <si>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</si>
  <si>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</si>
  <si>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</si>
  <si>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</si>
  <si>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</si>
  <si>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</si>
  <si>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2.12</t>
  </si>
  <si>
    <t>▲ 5.50</t>
  </si>
  <si>
    <t>▲ 1.15</t>
  </si>
  <si>
    <t>国民健康保険特別会計</t>
  </si>
  <si>
    <t>▲ 1.59</t>
  </si>
  <si>
    <t>▲ 0.76</t>
  </si>
  <si>
    <t>▲ 0.89</t>
  </si>
  <si>
    <t>一般会計</t>
  </si>
  <si>
    <t>介護保険特別会計</t>
  </si>
  <si>
    <t>温泉事業特別会計</t>
  </si>
  <si>
    <t>▲ 4.54</t>
  </si>
  <si>
    <t>▲ 2.55</t>
  </si>
  <si>
    <t>簡易水道事業特別会計</t>
  </si>
  <si>
    <t>後期高齢者医療特別会計</t>
  </si>
  <si>
    <t>公共下水道事業特別会計</t>
  </si>
  <si>
    <t>病院事業会計</t>
  </si>
  <si>
    <t>▲ 3.21</t>
  </si>
  <si>
    <t>▲ 1.41</t>
  </si>
  <si>
    <t>▲ 0.58</t>
  </si>
  <si>
    <t>その他会計（赤字）</t>
  </si>
  <si>
    <t>▲ 7.82</t>
  </si>
  <si>
    <t>▲ 0.60</t>
  </si>
  <si>
    <t>その他会計（黒字）</t>
  </si>
  <si>
    <t>-</t>
    <phoneticPr fontId="2"/>
  </si>
  <si>
    <t>-</t>
    <phoneticPr fontId="2"/>
  </si>
  <si>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</si>
  <si>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</si>
  <si>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</si>
  <si>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</si>
  <si>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</si>
  <si>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</si>
  <si>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</si>
  <si>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</si>
  <si>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</si>
  <si>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</si>
  <si>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</si>
  <si>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大鰐町土地開発公社</t>
    <rPh sb="0" eb="3">
      <t>オオワニマチ</t>
    </rPh>
    <rPh sb="3" eb="5">
      <t>トチ</t>
    </rPh>
    <rPh sb="5" eb="7">
      <t>カイハツ</t>
    </rPh>
    <rPh sb="7" eb="9">
      <t>コウシャ</t>
    </rPh>
    <phoneticPr fontId="2"/>
  </si>
  <si>
    <t>経常損益</t>
    <phoneticPr fontId="5"/>
  </si>
  <si>
    <t>純資産又は
正味財産</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</si>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</sst>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33363</c:v>
                </c:pt>
                <c:pt idx="1">
                  <c:v>28787</c:v>
                </c:pt>
                <c:pt idx="2">
                  <c:v>56067</c:v>
                </c:pt>
                <c:pt idx="3">
                  <c:v>14886</c:v>
                </c:pt>
                <c:pt idx="4">
                  <c:v>55194</c:v>
                </c:pt>
              </c:numCache>
            </c:numRef>
          </c:val>
          <c:smooth val="0"/>
        </c:ser>
        <c:dLbls>
          <c:showLegendKey val="0"/>
          <c:showVal val="0"/>
          <c:showCatName val="0"/>
          <c:showSerName val="0"/>
          <c:showPercent val="0"/>
          <c:showBubbleSize val="0"/>
        </c:dLbls>
        <c:marker val="1"/>
        <c:smooth val="0"/>
        <c:axId val="175167744"/>
        <c:axId val="162463744"/>
      </c:lineChart>
      <c:catAx>
        <c:axId val="17516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463744"/>
        <c:crosses val="autoZero"/>
        <c:auto val="1"/>
        <c:lblAlgn val="ctr"/>
        <c:lblOffset val="100"/>
        <c:tickLblSkip val="1"/>
        <c:tickMarkSkip val="1"/>
        <c:noMultiLvlLbl val="0"/>
      </c:catAx>
      <c:valAx>
        <c:axId val="1624637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16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c:v>
                </c:pt>
                <c:pt idx="1">
                  <c:v>6.13</c:v>
                </c:pt>
                <c:pt idx="2">
                  <c:v>3.25</c:v>
                </c:pt>
                <c:pt idx="3">
                  <c:v>4.7699999999999996</c:v>
                </c:pt>
                <c:pt idx="4">
                  <c:v>3.61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2.95</c:v>
                </c:pt>
                <c:pt idx="1">
                  <c:v>3.38</c:v>
                </c:pt>
                <c:pt idx="2">
                  <c:v>4.6399999999999997</c:v>
                </c:pt>
                <c:pt idx="3">
                  <c:v>8.1</c:v>
                </c:pt>
                <c:pt idx="4">
                  <c:v>11.8</c:v>
                </c:pt>
              </c:numCache>
            </c:numRef>
          </c:val>
        </c:ser>
        <c:dLbls>
          <c:showLegendKey val="0"/>
          <c:showVal val="0"/>
          <c:showCatName val="0"/>
          <c:showSerName val="0"/>
          <c:showPercent val="0"/>
          <c:showBubbleSize val="0"/>
        </c:dLbls>
        <c:gapWidth val="250"/>
        <c:overlap val="100"/>
        <c:axId val="177006080"/>
        <c:axId val="17700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-2.12</c:v>
                </c:pt>
                <c:pt idx="1">
                  <c:v>5.18</c:v>
                </c:pt>
                <c:pt idx="2">
                  <c:v>-5.5</c:v>
                </c:pt>
                <c:pt idx="3">
                  <c:v>2.78</c:v>
                </c:pt>
                <c:pt idx="4">
                  <c:v>-1.1499999999999999</c:v>
                </c:pt>
              </c:numCache>
            </c:numRef>
          </c:val>
          <c:smooth val="0"/>
        </c:ser>
        <c:dLbls>
          <c:showLegendKey val="0"/>
          <c:showVal val="0"/>
          <c:showCatName val="0"/>
          <c:showSerName val="0"/>
          <c:showPercent val="0"/>
          <c:showBubbleSize val="0"/>
        </c:dLbls>
        <c:marker val="1"/>
        <c:smooth val="0"/>
        <c:axId val="177006080"/>
        <c:axId val="177008000"/>
      </c:lineChart>
      <c:catAx>
        <c:axId val="17700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008000"/>
        <c:crosses val="autoZero"/>
        <c:auto val="1"/>
        <c:lblAlgn val="ctr"/>
        <c:lblOffset val="100"/>
        <c:tickLblSkip val="1"/>
        <c:tickMarkSkip val="1"/>
        <c:noMultiLvlLbl val="0"/>
      </c:catAx>
      <c:valAx>
        <c:axId val="17700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0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0.28999999999999998</c:v>
                </c:pt>
                <c:pt idx="4">
                  <c:v>#N/A</c:v>
                </c:pt>
                <c:pt idx="5">
                  <c:v>0.06</c:v>
                </c:pt>
                <c:pt idx="6">
                  <c:v>#N/A</c:v>
                </c:pt>
                <c:pt idx="7">
                  <c:v>0.03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7.82</c:v>
                </c:pt>
                <c:pt idx="1">
                  <c:v>#N/A</c:v>
                </c:pt>
                <c:pt idx="2">
                  <c:v>0.6</c:v>
                </c:pt>
                <c:pt idx="3">
                  <c:v>#N/A</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3.21</c:v>
                </c:pt>
                <c:pt idx="1">
                  <c:v>#N/A</c:v>
                </c:pt>
                <c:pt idx="2">
                  <c:v>1.41</c:v>
                </c:pt>
                <c:pt idx="3">
                  <c:v>#N/A</c:v>
                </c:pt>
                <c:pt idx="4">
                  <c:v>0.57999999999999996</c:v>
                </c:pt>
                <c:pt idx="5">
                  <c:v>#N/A</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0.03</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0.03</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0.05</c:v>
                </c:pt>
                <c:pt idx="6">
                  <c:v>#N/A</c:v>
                </c:pt>
                <c:pt idx="7">
                  <c:v>0.05</c:v>
                </c:pt>
                <c:pt idx="8">
                  <c:v>#N/A</c:v>
                </c:pt>
                <c:pt idx="9">
                  <c:v>0.06</c:v>
                </c:pt>
              </c:numCache>
            </c:numRef>
          </c:val>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4.54</c:v>
                </c:pt>
                <c:pt idx="1">
                  <c:v>#N/A</c:v>
                </c:pt>
                <c:pt idx="2">
                  <c:v>2.5499999999999998</c:v>
                </c:pt>
                <c:pt idx="3">
                  <c:v>#N/A</c:v>
                </c:pt>
                <c:pt idx="4">
                  <c:v>#N/A</c:v>
                </c:pt>
                <c:pt idx="5">
                  <c:v>0.02</c:v>
                </c:pt>
                <c:pt idx="6">
                  <c:v>#N/A</c:v>
                </c:pt>
                <c:pt idx="7">
                  <c:v>0.03</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0.24</c:v>
                </c:pt>
                <c:pt idx="2">
                  <c:v>#N/A</c:v>
                </c:pt>
                <c:pt idx="3">
                  <c:v>0.1</c:v>
                </c:pt>
                <c:pt idx="4">
                  <c:v>#N/A</c:v>
                </c:pt>
                <c:pt idx="5">
                  <c:v>0.37</c:v>
                </c:pt>
                <c:pt idx="6">
                  <c:v>#N/A</c:v>
                </c:pt>
                <c:pt idx="7">
                  <c:v>0.65</c:v>
                </c:pt>
                <c:pt idx="8">
                  <c:v>#N/A</c:v>
                </c:pt>
                <c:pt idx="9">
                  <c:v>0.49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c:v>
                </c:pt>
                <c:pt idx="2">
                  <c:v>#N/A</c:v>
                </c:pt>
                <c:pt idx="3">
                  <c:v>6.13</c:v>
                </c:pt>
                <c:pt idx="4">
                  <c:v>#N/A</c:v>
                </c:pt>
                <c:pt idx="5">
                  <c:v>3.25</c:v>
                </c:pt>
                <c:pt idx="6">
                  <c:v>#N/A</c:v>
                </c:pt>
                <c:pt idx="7">
                  <c:v>4.7699999999999996</c:v>
                </c:pt>
                <c:pt idx="8">
                  <c:v>#N/A</c:v>
                </c:pt>
                <c:pt idx="9">
                  <c:v>3.61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0.17</c:v>
                </c:pt>
                <c:pt idx="2">
                  <c:v>1.59</c:v>
                </c:pt>
                <c:pt idx="3">
                  <c:v>#N/A</c:v>
                </c:pt>
                <c:pt idx="4">
                  <c:v>#N/A</c:v>
                </c:pt>
                <c:pt idx="5">
                  <c:v>0.45</c:v>
                </c:pt>
                <c:pt idx="6">
                  <c:v>0.76</c:v>
                </c:pt>
                <c:pt idx="7">
                  <c:v>#N/A</c:v>
                </c:pt>
                <c:pt idx="8">
                  <c:v>0.89</c:v>
                </c:pt>
                <c:pt idx="9">
                  <c:v>#N/A</c:v>
                </c:pt>
              </c:numCache>
            </c:numRef>
          </c:val>
        </c:ser>
        <c:dLbls>
          <c:showLegendKey val="0"/>
          <c:showVal val="0"/>
          <c:showCatName val="0"/>
          <c:showSerName val="0"/>
          <c:showPercent val="0"/>
          <c:showBubbleSize val="0"/>
        </c:dLbls>
        <c:gapWidth val="150"/>
        <c:overlap val="100"/>
        <c:axId val="177150976"/>
        <c:axId val="177173248"/>
      </c:barChart>
      <c:catAx>
        <c:axId val="1771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173248"/>
        <c:crosses val="autoZero"/>
        <c:auto val="1"/>
        <c:lblAlgn val="ctr"/>
        <c:lblOffset val="100"/>
        <c:tickLblSkip val="1"/>
        <c:tickMarkSkip val="1"/>
        <c:noMultiLvlLbl val="0"/>
      </c:catAx>
      <c:valAx>
        <c:axId val="1771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15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568</c:v>
                </c:pt>
                <c:pt idx="5">
                  <c:v>572</c:v>
                </c:pt>
                <c:pt idx="8">
                  <c:v>7196</c:v>
                </c:pt>
                <c:pt idx="11">
                  <c:v>626</c:v>
                </c:pt>
                <c:pt idx="14">
                  <c:v>630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7015</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165</c:v>
                </c:pt>
                <c:pt idx="3">
                  <c:v>184</c:v>
                </c:pt>
                <c:pt idx="6">
                  <c:v>176</c:v>
                </c:pt>
                <c:pt idx="9">
                  <c:v>164</c:v>
                </c:pt>
                <c:pt idx="12">
                  <c:v>166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306</c:v>
                </c:pt>
                <c:pt idx="3">
                  <c:v>153</c:v>
                </c:pt>
                <c:pt idx="6">
                  <c:v>172</c:v>
                </c:pt>
                <c:pt idx="9">
                  <c:v>179</c:v>
                </c:pt>
                <c:pt idx="12">
                  <c:v>201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593</c:v>
                </c:pt>
                <c:pt idx="3">
                  <c:v>768</c:v>
                </c:pt>
                <c:pt idx="6">
                  <c:v>726</c:v>
                </c:pt>
                <c:pt idx="9">
                  <c:v>1018</c:v>
                </c:pt>
                <c:pt idx="12">
                  <c:v>993</c:v>
                </c:pt>
              </c:numCache>
            </c:numRef>
          </c:val>
        </c:ser>
        <c:dLbls>
          <c:showLegendKey val="0"/>
          <c:showVal val="0"/>
          <c:showCatName val="0"/>
          <c:showSerName val="0"/>
          <c:showPercent val="0"/>
          <c:showBubbleSize val="0"/>
        </c:dLbls>
        <c:gapWidth val="100"/>
        <c:overlap val="100"/>
        <c:axId val="179773824"/>
        <c:axId val="17977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497</c:v>
                </c:pt>
                <c:pt idx="2">
                  <c:v>#N/A</c:v>
                </c:pt>
                <c:pt idx="3">
                  <c:v>#N/A</c:v>
                </c:pt>
                <c:pt idx="4">
                  <c:v>534</c:v>
                </c:pt>
                <c:pt idx="5">
                  <c:v>#N/A</c:v>
                </c:pt>
                <c:pt idx="6">
                  <c:v>#N/A</c:v>
                </c:pt>
                <c:pt idx="7">
                  <c:v>893</c:v>
                </c:pt>
                <c:pt idx="8">
                  <c:v>#N/A</c:v>
                </c:pt>
                <c:pt idx="9">
                  <c:v>#N/A</c:v>
                </c:pt>
                <c:pt idx="10">
                  <c:v>735</c:v>
                </c:pt>
                <c:pt idx="11">
                  <c:v>#N/A</c:v>
                </c:pt>
                <c:pt idx="12">
                  <c:v>#N/A</c:v>
                </c:pt>
                <c:pt idx="13">
                  <c:v>730</c:v>
                </c:pt>
                <c:pt idx="14">
                  <c:v>#N/A</c:v>
                </c:pt>
              </c:numCache>
            </c:numRef>
          </c:val>
          <c:smooth val="0"/>
        </c:ser>
        <c:dLbls>
          <c:showLegendKey val="0"/>
          <c:showVal val="0"/>
          <c:showCatName val="0"/>
          <c:showSerName val="0"/>
          <c:showPercent val="0"/>
          <c:showBubbleSize val="0"/>
        </c:dLbls>
        <c:marker val="1"/>
        <c:smooth val="0"/>
        <c:axId val="179773824"/>
        <c:axId val="179775744"/>
      </c:lineChart>
      <c:catAx>
        <c:axId val="1797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75744"/>
        <c:crosses val="autoZero"/>
        <c:auto val="1"/>
        <c:lblAlgn val="ctr"/>
        <c:lblOffset val="100"/>
        <c:tickLblSkip val="1"/>
        <c:tickMarkSkip val="1"/>
        <c:noMultiLvlLbl val="0"/>
      </c:catAx>
      <c:valAx>
        <c:axId val="17977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6197</c:v>
                </c:pt>
                <c:pt idx="5">
                  <c:v>6125</c:v>
                </c:pt>
                <c:pt idx="8">
                  <c:v>6032</c:v>
                </c:pt>
                <c:pt idx="11">
                  <c:v>5857</c:v>
                </c:pt>
                <c:pt idx="14">
                  <c:v>5663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441</c:v>
                </c:pt>
                <c:pt idx="5">
                  <c:v>421</c:v>
                </c:pt>
                <c:pt idx="8">
                  <c:v>389</c:v>
                </c:pt>
                <c:pt idx="11">
                  <c:v>290</c:v>
                </c:pt>
                <c:pt idx="14">
                  <c:v>253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389</c:v>
                </c:pt>
                <c:pt idx="5">
                  <c:v>337</c:v>
                </c:pt>
                <c:pt idx="8">
                  <c:v>616</c:v>
                </c:pt>
                <c:pt idx="11">
                  <c:v>1058</c:v>
                </c:pt>
                <c:pt idx="14">
                  <c:v>1617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531</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6404</c:v>
                </c:pt>
                <c:pt idx="3">
                  <c:v>6141</c:v>
                </c:pt>
                <c:pt idx="6">
                  <c:v>132</c:v>
                </c:pt>
                <c:pt idx="9">
                  <c:v>120</c:v>
                </c:pt>
                <c:pt idx="12">
                  <c:v>106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1577</c:v>
                </c:pt>
                <c:pt idx="3">
                  <c:v>1356</c:v>
                </c:pt>
                <c:pt idx="6">
                  <c:v>1184</c:v>
                </c:pt>
                <c:pt idx="9">
                  <c:v>1049</c:v>
                </c:pt>
                <c:pt idx="12">
                  <c:v>895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1845</c:v>
                </c:pt>
                <c:pt idx="3">
                  <c:v>1774</c:v>
                </c:pt>
                <c:pt idx="6">
                  <c:v>1690</c:v>
                </c:pt>
                <c:pt idx="9">
                  <c:v>1662</c:v>
                </c:pt>
                <c:pt idx="12">
                  <c:v>1490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4138</c:v>
                </c:pt>
                <c:pt idx="3">
                  <c:v>3321</c:v>
                </c:pt>
                <c:pt idx="6">
                  <c:v>3177</c:v>
                </c:pt>
                <c:pt idx="9">
                  <c:v>3105</c:v>
                </c:pt>
                <c:pt idx="12">
                  <c:v>2996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4403</c:v>
                </c:pt>
                <c:pt idx="3">
                  <c:v>5399</c:v>
                </c:pt>
                <c:pt idx="6">
                  <c:v>12073</c:v>
                </c:pt>
                <c:pt idx="9">
                  <c:v>11494</c:v>
                </c:pt>
                <c:pt idx="12">
                  <c:v>11072</c:v>
                </c:pt>
              </c:numCache>
            </c:numRef>
          </c:val>
        </c:ser>
        <c:dLbls>
          <c:showLegendKey val="0"/>
          <c:showVal val="0"/>
          <c:showCatName val="0"/>
          <c:showSerName val="0"/>
          <c:showPercent val="0"/>
          <c:showBubbleSize val="0"/>
        </c:dLbls>
        <c:gapWidth val="100"/>
        <c:overlap val="100"/>
        <c:axId val="179899008"/>
        <c:axId val="17990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11871</c:v>
                </c:pt>
                <c:pt idx="2">
                  <c:v>#N/A</c:v>
                </c:pt>
                <c:pt idx="3">
                  <c:v>#N/A</c:v>
                </c:pt>
                <c:pt idx="4">
                  <c:v>11109</c:v>
                </c:pt>
                <c:pt idx="5">
                  <c:v>#N/A</c:v>
                </c:pt>
                <c:pt idx="6">
                  <c:v>#N/A</c:v>
                </c:pt>
                <c:pt idx="7">
                  <c:v>11220</c:v>
                </c:pt>
                <c:pt idx="8">
                  <c:v>#N/A</c:v>
                </c:pt>
                <c:pt idx="9">
                  <c:v>#N/A</c:v>
                </c:pt>
                <c:pt idx="10">
                  <c:v>10224</c:v>
                </c:pt>
                <c:pt idx="11">
                  <c:v>#N/A</c:v>
                </c:pt>
                <c:pt idx="12">
                  <c:v>#N/A</c:v>
                </c:pt>
                <c:pt idx="13">
                  <c:v>9025</c:v>
                </c:pt>
                <c:pt idx="14">
                  <c:v>#N/A</c:v>
                </c:pt>
              </c:numCache>
            </c:numRef>
          </c:val>
          <c:smooth val="0"/>
        </c:ser>
        <c:dLbls>
          <c:showLegendKey val="0"/>
          <c:showVal val="0"/>
          <c:showCatName val="0"/>
          <c:showSerName val="0"/>
          <c:showPercent val="0"/>
          <c:showBubbleSize val="0"/>
        </c:dLbls>
        <c:marker val="1"/>
        <c:smooth val="0"/>
        <c:axId val="179899008"/>
        <c:axId val="179901184"/>
      </c:lineChart>
      <c:catAx>
        <c:axId val="1798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901184"/>
        <c:crosses val="autoZero"/>
        <c:auto val="1"/>
        <c:lblAlgn val="ctr"/>
        <c:lblOffset val="100"/>
        <c:tickLblSkip val="1"/>
        <c:tickMarkSkip val="1"/>
        <c:noMultiLvlLbl val="0"/>
      </c:catAx>
      <c:valAx>
        <c:axId val="1799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10,773
10,770
163.41
5,817,856
5,619,766
138,635
3,839,352
10,579,144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23.8
277.0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人口の減少とともに、全国平均を上回る高齢化率（平成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月末</a:t>
          </a:r>
          <a:r>
            <a:rPr lang="en-US" altLang="ja-JP" sz="1300" b="0" i="0" baseline="0">
              <a:solidFill>
                <a:schemeClr val="dk1"/>
              </a:solidFill>
              <a:effectLst/>
              <a:latin typeface="+mn-ea"/>
              <a:ea typeface="+mn-ea"/>
              <a:cs typeface="+mn-cs"/>
            </a:rPr>
            <a:t>36.2%</a:t>
          </a:r>
          <a:r>
            <a:rPr lang="ja-JP" altLang="ja-JP" sz="1300" b="0" i="0" baseline="0">
              <a:solidFill>
                <a:schemeClr val="dk1"/>
              </a:solidFill>
              <a:effectLst/>
              <a:latin typeface="+mn-ea"/>
              <a:ea typeface="+mn-ea"/>
              <a:cs typeface="+mn-cs"/>
            </a:rPr>
            <a:t>）及び低い生産年齢人口率（同</a:t>
          </a:r>
          <a:r>
            <a:rPr lang="en-US" altLang="ja-JP" sz="1300" b="0" i="0" baseline="0">
              <a:solidFill>
                <a:schemeClr val="dk1"/>
              </a:solidFill>
              <a:effectLst/>
              <a:latin typeface="+mn-ea"/>
              <a:ea typeface="+mn-ea"/>
              <a:cs typeface="+mn-cs"/>
            </a:rPr>
            <a:t>55.6%</a:t>
          </a:r>
          <a:r>
            <a:rPr lang="ja-JP" altLang="ja-JP" sz="1300" b="0" i="0" baseline="0">
              <a:solidFill>
                <a:schemeClr val="dk1"/>
              </a:solidFill>
              <a:effectLst/>
              <a:latin typeface="+mn-ea"/>
              <a:ea typeface="+mn-ea"/>
              <a:cs typeface="+mn-cs"/>
            </a:rPr>
            <a:t>）に加え、産業構造が脆弱であることから、財政基盤が弱く、類似団体平均、全国平均及び県平均を下回っている。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財政健全化計画等に基づき、投資的経費の抑制や、定員管理・給与の適正化による人件費の抑制等、歳出の徹底的な削減を実施するとともに、</a:t>
          </a:r>
          <a:r>
            <a:rPr lang="ja-JP" altLang="en-US" sz="1300" b="0" i="0" baseline="0">
              <a:solidFill>
                <a:schemeClr val="dk1"/>
              </a:solidFill>
              <a:effectLst/>
              <a:latin typeface="+mn-ea"/>
              <a:ea typeface="+mn-ea"/>
              <a:cs typeface="+mn-cs"/>
            </a:rPr>
            <a:t>税の徴収強化等による</a:t>
          </a:r>
          <a:r>
            <a:rPr lang="ja-JP" altLang="ja-JP" sz="1300" b="0" i="0" baseline="0">
              <a:solidFill>
                <a:schemeClr val="dk1"/>
              </a:solidFill>
              <a:effectLst/>
              <a:latin typeface="+mn-ea"/>
              <a:ea typeface="+mn-ea"/>
              <a:cs typeface="+mn-cs"/>
            </a:rPr>
            <a:t>歳入確保に努め、財政</a:t>
          </a:r>
          <a:r>
            <a:rPr lang="ja-JP" altLang="en-US" sz="1300" b="0" i="0" baseline="0">
              <a:solidFill>
                <a:schemeClr val="dk1"/>
              </a:solidFill>
              <a:effectLst/>
              <a:latin typeface="+mn-ea"/>
              <a:ea typeface="+mn-ea"/>
              <a:cs typeface="+mn-cs"/>
            </a:rPr>
            <a:t>基盤の強化に努める</a:t>
          </a:r>
          <a:r>
            <a:rPr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71" name="直線コネクタ 70"/>
        <xdr:cNvCxnSpPr/>
      </xdr:nvCxnSpPr>
      <xdr:spPr>
        <a:xfrm>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4" name="直線コネクタ 73"/>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65617</xdr:rowOff>
    </xdr:to>
    <xdr:cxnSp macro="">
      <xdr:nvCxnSpPr>
        <xdr:cNvPr id="77" name="直線コネクタ 76"/>
        <xdr:cNvCxnSpPr/>
      </xdr:nvCxnSpPr>
      <xdr:spPr>
        <a:xfrm>
          <a:off x="1447800" y="718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第三セクター等改革推進債に係る公債費の増加により、平成</a:t>
          </a:r>
          <a:r>
            <a:rPr kumimoji="1" lang="en-US" altLang="ja-JP" sz="1300">
              <a:latin typeface="ＭＳ Ｐゴシック"/>
            </a:rPr>
            <a:t>24</a:t>
          </a:r>
          <a:r>
            <a:rPr kumimoji="1" lang="ja-JP" altLang="en-US" sz="1300">
              <a:latin typeface="ＭＳ Ｐゴシック"/>
            </a:rPr>
            <a:t>年度より類似団体平均を上回っている。</a:t>
          </a:r>
          <a:endParaRPr kumimoji="1" lang="en-US" altLang="ja-JP" sz="1300">
            <a:latin typeface="ＭＳ Ｐゴシック"/>
          </a:endParaRPr>
        </a:p>
        <a:p>
          <a:r>
            <a:rPr kumimoji="1" lang="ja-JP" altLang="en-US" sz="1300">
              <a:latin typeface="ＭＳ Ｐゴシック"/>
            </a:rPr>
            <a:t>　独自の給与削減や、財政健全化計画等に基づく定員管理の徹底による人件費の抑制、また、投資的経費の抑制や、繰上償還による公債費の抑制等により、経常経費の削減に努めるとともに、税の徴収強化により、経常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49954</xdr:rowOff>
    </xdr:from>
    <xdr:to>
      <xdr:col>7</xdr:col>
      <xdr:colOff>152400</xdr:colOff>
      <xdr:row>63</xdr:row>
      <xdr:rowOff>170604</xdr:rowOff>
    </xdr:to>
    <xdr:cxnSp macro="">
      <xdr:nvCxnSpPr>
        <xdr:cNvPr id="131" name="直線コネクタ 130"/>
        <xdr:cNvCxnSpPr/>
      </xdr:nvCxnSpPr>
      <xdr:spPr>
        <a:xfrm flipV="1">
          <a:off x="4114800" y="108513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63</xdr:row>
      <xdr:rowOff>170604</xdr:rowOff>
    </xdr:to>
    <xdr:cxnSp macro="">
      <xdr:nvCxnSpPr>
        <xdr:cNvPr id="134" name="直線コネクタ 133"/>
        <xdr:cNvCxnSpPr/>
      </xdr:nvCxnSpPr>
      <xdr:spPr>
        <a:xfrm>
          <a:off x="3225800" y="1072261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92710</xdr:rowOff>
    </xdr:to>
    <xdr:cxnSp macro="">
      <xdr:nvCxnSpPr>
        <xdr:cNvPr id="137" name="直線コネクタ 136"/>
        <xdr:cNvCxnSpPr/>
      </xdr:nvCxnSpPr>
      <xdr:spPr>
        <a:xfrm>
          <a:off x="2336800" y="1055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61</xdr:row>
      <xdr:rowOff>95250</xdr:rowOff>
    </xdr:to>
    <xdr:cxnSp macro="">
      <xdr:nvCxnSpPr>
        <xdr:cNvPr id="140" name="直線コネクタ 139"/>
        <xdr:cNvCxnSpPr/>
      </xdr:nvCxnSpPr>
      <xdr:spPr>
        <a:xfrm>
          <a:off x="1447800" y="1052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44" name="テキスト ボックス 143"/>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170604</xdr:rowOff>
    </xdr:from>
    <xdr:to>
      <xdr:col>7</xdr:col>
      <xdr:colOff>203200</xdr:colOff>
      <xdr:row>63</xdr:row>
      <xdr:rowOff>100754</xdr:rowOff>
    </xdr:to>
    <xdr:sp macro="" textlink="">
      <xdr:nvSpPr>
        <xdr:cNvPr id="150" name="円/楕円 149"/>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142681</xdr:rowOff>
    </xdr:from>
    <xdr:ext cx="762000" cy="259045"/>
    <xdr:sp macro="" textlink="">
      <xdr:nvSpPr>
        <xdr:cNvPr id="151"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2" name="円/楕円 151"/>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34731</xdr:rowOff>
    </xdr:from>
    <xdr:ext cx="736600" cy="259045"/>
    <xdr:sp macro="" textlink="">
      <xdr:nvSpPr>
        <xdr:cNvPr id="153" name="テキスト ボックス 152"/>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4" name="円/楕円 153"/>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153687</xdr:rowOff>
    </xdr:from>
    <xdr:ext cx="762000" cy="259045"/>
    <xdr:sp macro="" textlink="">
      <xdr:nvSpPr>
        <xdr:cNvPr id="155" name="テキスト ボックス 154"/>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8" name="円/楕円 157"/>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9" name="テキスト ボックス 158"/>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a:t>
          </a:r>
          <a:r>
            <a:rPr kumimoji="1" lang="en-US" altLang="ja-JP" sz="1300">
              <a:latin typeface="ＭＳ Ｐゴシック"/>
            </a:rPr>
            <a:t>1</a:t>
          </a:r>
          <a:r>
            <a:rPr kumimoji="1" lang="ja-JP" altLang="en-US" sz="1300">
              <a:latin typeface="ＭＳ Ｐゴシック"/>
            </a:rPr>
            <a:t>人当たりの金額は</a:t>
          </a:r>
          <a:r>
            <a:rPr kumimoji="1" lang="en-US" altLang="ja-JP" sz="1300">
              <a:latin typeface="ＭＳ Ｐゴシック"/>
            </a:rPr>
            <a:t>104,835</a:t>
          </a:r>
          <a:r>
            <a:rPr kumimoji="1" lang="ja-JP" altLang="en-US" sz="1300">
              <a:latin typeface="ＭＳ Ｐゴシック"/>
            </a:rPr>
            <a:t>円と類似団体中最も低く、全国平均及び県平均を下回っている。</a:t>
          </a:r>
        </a:p>
        <a:p>
          <a:r>
            <a:rPr kumimoji="1" lang="ja-JP" altLang="en-US" sz="1300">
              <a:latin typeface="ＭＳ Ｐゴシック"/>
            </a:rPr>
            <a:t>　今後も財政健全化計画等に基づき、定員管理・給与の適正化等により人件費を抑制するとともに、事務事業の見直し等により物件費等の抑制に努める。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16983</xdr:rowOff>
    </xdr:from>
    <xdr:to>
      <xdr:col>7</xdr:col>
      <xdr:colOff>152400</xdr:colOff>
      <xdr:row>81</xdr:row>
      <xdr:rowOff>36799</xdr:rowOff>
    </xdr:to>
    <xdr:cxnSp macro="">
      <xdr:nvCxnSpPr>
        <xdr:cNvPr id="192" name="直線コネクタ 191"/>
        <xdr:cNvCxnSpPr/>
      </xdr:nvCxnSpPr>
      <xdr:spPr>
        <a:xfrm flipV="1">
          <a:off x="4114800" y="13904433"/>
          <a:ext cx="8382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28504</xdr:rowOff>
    </xdr:from>
    <xdr:to>
      <xdr:col>6</xdr:col>
      <xdr:colOff>0</xdr:colOff>
      <xdr:row>81</xdr:row>
      <xdr:rowOff>36799</xdr:rowOff>
    </xdr:to>
    <xdr:cxnSp macro="">
      <xdr:nvCxnSpPr>
        <xdr:cNvPr id="195" name="直線コネクタ 194"/>
        <xdr:cNvCxnSpPr/>
      </xdr:nvCxnSpPr>
      <xdr:spPr>
        <a:xfrm>
          <a:off x="3225800" y="13915954"/>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2298</xdr:rowOff>
    </xdr:from>
    <xdr:to>
      <xdr:col>4</xdr:col>
      <xdr:colOff>482600</xdr:colOff>
      <xdr:row>81</xdr:row>
      <xdr:rowOff>28504</xdr:rowOff>
    </xdr:to>
    <xdr:cxnSp macro="">
      <xdr:nvCxnSpPr>
        <xdr:cNvPr id="198" name="直線コネクタ 197"/>
        <xdr:cNvCxnSpPr/>
      </xdr:nvCxnSpPr>
      <xdr:spPr>
        <a:xfrm>
          <a:off x="2336800" y="13889748"/>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2298</xdr:rowOff>
    </xdr:from>
    <xdr:to>
      <xdr:col>3</xdr:col>
      <xdr:colOff>279400</xdr:colOff>
      <xdr:row>81</xdr:row>
      <xdr:rowOff>13494</xdr:rowOff>
    </xdr:to>
    <xdr:cxnSp macro="">
      <xdr:nvCxnSpPr>
        <xdr:cNvPr id="201" name="直線コネクタ 200"/>
        <xdr:cNvCxnSpPr/>
      </xdr:nvCxnSpPr>
      <xdr:spPr>
        <a:xfrm flipV="1">
          <a:off x="1447800" y="13889748"/>
          <a:ext cx="889000" cy="1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137633</xdr:rowOff>
    </xdr:from>
    <xdr:to>
      <xdr:col>7</xdr:col>
      <xdr:colOff>203200</xdr:colOff>
      <xdr:row>81</xdr:row>
      <xdr:rowOff>67783</xdr:rowOff>
    </xdr:to>
    <xdr:sp macro="" textlink="">
      <xdr:nvSpPr>
        <xdr:cNvPr id="211" name="円/楕円 210"/>
        <xdr:cNvSpPr/>
      </xdr:nvSpPr>
      <xdr:spPr>
        <a:xfrm>
          <a:off x="4902200" y="138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58910</xdr:rowOff>
    </xdr:from>
    <xdr:ext cx="762000" cy="259045"/>
    <xdr:sp macro="" textlink="">
      <xdr:nvSpPr>
        <xdr:cNvPr id="212" name="人件費・物件費等の状況該当値テキスト"/>
        <xdr:cNvSpPr txBox="1"/>
      </xdr:nvSpPr>
      <xdr:spPr>
        <a:xfrm>
          <a:off x="5041900" y="13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157449</xdr:rowOff>
    </xdr:from>
    <xdr:to>
      <xdr:col>6</xdr:col>
      <xdr:colOff>50800</xdr:colOff>
      <xdr:row>81</xdr:row>
      <xdr:rowOff>87599</xdr:rowOff>
    </xdr:to>
    <xdr:sp macro="" textlink="">
      <xdr:nvSpPr>
        <xdr:cNvPr id="213" name="円/楕円 212"/>
        <xdr:cNvSpPr/>
      </xdr:nvSpPr>
      <xdr:spPr>
        <a:xfrm>
          <a:off x="4064000" y="138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97776</xdr:rowOff>
    </xdr:from>
    <xdr:ext cx="736600" cy="259045"/>
    <xdr:sp macro="" textlink="">
      <xdr:nvSpPr>
        <xdr:cNvPr id="214" name="テキスト ボックス 213"/>
        <xdr:cNvSpPr txBox="1"/>
      </xdr:nvSpPr>
      <xdr:spPr>
        <a:xfrm>
          <a:off x="3733800" y="13642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149154</xdr:rowOff>
    </xdr:from>
    <xdr:to>
      <xdr:col>4</xdr:col>
      <xdr:colOff>533400</xdr:colOff>
      <xdr:row>81</xdr:row>
      <xdr:rowOff>79304</xdr:rowOff>
    </xdr:to>
    <xdr:sp macro="" textlink="">
      <xdr:nvSpPr>
        <xdr:cNvPr id="215" name="円/楕円 214"/>
        <xdr:cNvSpPr/>
      </xdr:nvSpPr>
      <xdr:spPr>
        <a:xfrm>
          <a:off x="3175000" y="138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89481</xdr:rowOff>
    </xdr:from>
    <xdr:ext cx="762000" cy="259045"/>
    <xdr:sp macro="" textlink="">
      <xdr:nvSpPr>
        <xdr:cNvPr id="216" name="テキスト ボックス 215"/>
        <xdr:cNvSpPr txBox="1"/>
      </xdr:nvSpPr>
      <xdr:spPr>
        <a:xfrm>
          <a:off x="2844800" y="1363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122948</xdr:rowOff>
    </xdr:from>
    <xdr:to>
      <xdr:col>3</xdr:col>
      <xdr:colOff>330200</xdr:colOff>
      <xdr:row>81</xdr:row>
      <xdr:rowOff>53098</xdr:rowOff>
    </xdr:to>
    <xdr:sp macro="" textlink="">
      <xdr:nvSpPr>
        <xdr:cNvPr id="217" name="円/楕円 216"/>
        <xdr:cNvSpPr/>
      </xdr:nvSpPr>
      <xdr:spPr>
        <a:xfrm>
          <a:off x="2286000" y="138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63275</xdr:rowOff>
    </xdr:from>
    <xdr:ext cx="762000" cy="259045"/>
    <xdr:sp macro="" textlink="">
      <xdr:nvSpPr>
        <xdr:cNvPr id="218" name="テキスト ボックス 217"/>
        <xdr:cNvSpPr txBox="1"/>
      </xdr:nvSpPr>
      <xdr:spPr>
        <a:xfrm>
          <a:off x="1955800" y="1360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134144</xdr:rowOff>
    </xdr:from>
    <xdr:to>
      <xdr:col>2</xdr:col>
      <xdr:colOff>127000</xdr:colOff>
      <xdr:row>81</xdr:row>
      <xdr:rowOff>64294</xdr:rowOff>
    </xdr:to>
    <xdr:sp macro="" textlink="">
      <xdr:nvSpPr>
        <xdr:cNvPr id="219" name="円/楕円 218"/>
        <xdr:cNvSpPr/>
      </xdr:nvSpPr>
      <xdr:spPr>
        <a:xfrm>
          <a:off x="1397000" y="138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74471</xdr:rowOff>
    </xdr:from>
    <xdr:ext cx="762000" cy="259045"/>
    <xdr:sp macro="" textlink="">
      <xdr:nvSpPr>
        <xdr:cNvPr id="220" name="テキスト ボックス 219"/>
        <xdr:cNvSpPr txBox="1"/>
      </xdr:nvSpPr>
      <xdr:spPr>
        <a:xfrm>
          <a:off x="1066800" y="136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年度より、一般職</a:t>
          </a:r>
          <a:r>
            <a:rPr kumimoji="1" lang="en-US" altLang="ja-JP" sz="1300">
              <a:latin typeface="ＭＳ Ｐゴシック"/>
            </a:rPr>
            <a:t>5</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、特別職</a:t>
          </a:r>
          <a:r>
            <a:rPr kumimoji="1" lang="en-US" altLang="ja-JP" sz="1300">
              <a:latin typeface="ＭＳ Ｐゴシック"/>
            </a:rPr>
            <a:t>40%</a:t>
          </a:r>
          <a:r>
            <a:rPr kumimoji="1" lang="ja-JP" altLang="en-US" sz="1300">
              <a:latin typeface="ＭＳ Ｐゴシック"/>
            </a:rPr>
            <a:t>（役職加算なし）、議員</a:t>
          </a:r>
          <a:r>
            <a:rPr kumimoji="1" lang="en-US" altLang="ja-JP" sz="1300">
              <a:latin typeface="ＭＳ Ｐゴシック"/>
            </a:rPr>
            <a:t>10%</a:t>
          </a:r>
          <a:r>
            <a:rPr kumimoji="1" lang="ja-JP" altLang="en-US" sz="1300">
              <a:latin typeface="ＭＳ Ｐゴシック"/>
            </a:rPr>
            <a:t>の独自削減を継続して実施しており、類似団体の中で最も低くなっている。また、全国の市区町村においては、下位から</a:t>
          </a:r>
          <a:r>
            <a:rPr kumimoji="1" lang="en-US" altLang="ja-JP" sz="1300">
              <a:latin typeface="ＭＳ Ｐゴシック"/>
            </a:rPr>
            <a:t>5</a:t>
          </a:r>
          <a:r>
            <a:rPr kumimoji="1" lang="ja-JP" altLang="en-US" sz="1300">
              <a:latin typeface="ＭＳ Ｐゴシック"/>
            </a:rPr>
            <a:t>番目となっている。</a:t>
          </a:r>
        </a:p>
        <a:p>
          <a:r>
            <a:rPr kumimoji="1" lang="ja-JP" altLang="en-US" sz="1300">
              <a:latin typeface="ＭＳ Ｐゴシック"/>
            </a:rPr>
            <a:t>　今後も財政健全化計画等に基づき、定員管理・給与の適正化に努める。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105727</xdr:rowOff>
    </xdr:from>
    <xdr:to>
      <xdr:col>24</xdr:col>
      <xdr:colOff>558800</xdr:colOff>
      <xdr:row>88</xdr:row>
      <xdr:rowOff>126682</xdr:rowOff>
    </xdr:to>
    <xdr:cxnSp macro="">
      <xdr:nvCxnSpPr>
        <xdr:cNvPr id="245" name="直線コネクタ 244"/>
        <xdr:cNvCxnSpPr/>
      </xdr:nvCxnSpPr>
      <xdr:spPr>
        <a:xfrm flipV="1">
          <a:off x="17018000" y="14164627"/>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98759</xdr:rowOff>
    </xdr:from>
    <xdr:ext cx="762000" cy="259045"/>
    <xdr:sp macro="" textlink="">
      <xdr:nvSpPr>
        <xdr:cNvPr id="246" name="給与水準   （国との比較）最小値テキスト"/>
        <xdr:cNvSpPr txBox="1"/>
      </xdr:nvSpPr>
      <xdr:spPr>
        <a:xfrm>
          <a:off x="17106900" y="151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126682</xdr:rowOff>
    </xdr:from>
    <xdr:to>
      <xdr:col>24</xdr:col>
      <xdr:colOff>647700</xdr:colOff>
      <xdr:row>88</xdr:row>
      <xdr:rowOff>126682</xdr:rowOff>
    </xdr:to>
    <xdr:cxnSp macro="">
      <xdr:nvCxnSpPr>
        <xdr:cNvPr id="247" name="直線コネクタ 246"/>
        <xdr:cNvCxnSpPr/>
      </xdr:nvCxnSpPr>
      <xdr:spPr>
        <a:xfrm>
          <a:off x="16929100" y="1521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20654</xdr:rowOff>
    </xdr:from>
    <xdr:ext cx="762000" cy="259045"/>
    <xdr:sp macro="" textlink="">
      <xdr:nvSpPr>
        <xdr:cNvPr id="248" name="給与水準   （国との比較）最大値テキスト"/>
        <xdr:cNvSpPr txBox="1"/>
      </xdr:nvSpPr>
      <xdr:spPr>
        <a:xfrm>
          <a:off x="17106900" y="1390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82</xdr:row>
      <xdr:rowOff>105727</xdr:rowOff>
    </xdr:from>
    <xdr:to>
      <xdr:col>24</xdr:col>
      <xdr:colOff>647700</xdr:colOff>
      <xdr:row>82</xdr:row>
      <xdr:rowOff>105727</xdr:rowOff>
    </xdr:to>
    <xdr:cxnSp macro="">
      <xdr:nvCxnSpPr>
        <xdr:cNvPr id="249" name="直線コネクタ 248"/>
        <xdr:cNvCxnSpPr/>
      </xdr:nvCxnSpPr>
      <xdr:spPr>
        <a:xfrm>
          <a:off x="16929100" y="1416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105727</xdr:rowOff>
    </xdr:from>
    <xdr:to>
      <xdr:col>24</xdr:col>
      <xdr:colOff>558800</xdr:colOff>
      <xdr:row>84</xdr:row>
      <xdr:rowOff>64452</xdr:rowOff>
    </xdr:to>
    <xdr:cxnSp macro="">
      <xdr:nvCxnSpPr>
        <xdr:cNvPr id="250" name="直線コネクタ 249"/>
        <xdr:cNvCxnSpPr/>
      </xdr:nvCxnSpPr>
      <xdr:spPr>
        <a:xfrm flipV="1">
          <a:off x="16179800" y="14164627"/>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71138</xdr:rowOff>
    </xdr:from>
    <xdr:ext cx="762000" cy="259045"/>
    <xdr:sp macro="" textlink="">
      <xdr:nvSpPr>
        <xdr:cNvPr id="251" name="給与水準   （国との比較）平均値テキスト"/>
        <xdr:cNvSpPr txBox="1"/>
      </xdr:nvSpPr>
      <xdr:spPr>
        <a:xfrm>
          <a:off x="17106900" y="1481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52" name="フローチャート : 判断 251"/>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64452</xdr:rowOff>
    </xdr:from>
    <xdr:to>
      <xdr:col>23</xdr:col>
      <xdr:colOff>406400</xdr:colOff>
      <xdr:row>84</xdr:row>
      <xdr:rowOff>154939</xdr:rowOff>
    </xdr:to>
    <xdr:cxnSp macro="">
      <xdr:nvCxnSpPr>
        <xdr:cNvPr id="253" name="直線コネクタ 252"/>
        <xdr:cNvCxnSpPr/>
      </xdr:nvCxnSpPr>
      <xdr:spPr>
        <a:xfrm flipV="1">
          <a:off x="15290800" y="1446625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37148</xdr:rowOff>
    </xdr:from>
    <xdr:to>
      <xdr:col>23</xdr:col>
      <xdr:colOff>457200</xdr:colOff>
      <xdr:row>89</xdr:row>
      <xdr:rowOff>138748</xdr:rowOff>
    </xdr:to>
    <xdr:sp macro="" textlink="">
      <xdr:nvSpPr>
        <xdr:cNvPr id="254" name="フローチャート : 判断 253"/>
        <xdr:cNvSpPr/>
      </xdr:nvSpPr>
      <xdr:spPr>
        <a:xfrm>
          <a:off x="16129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123525</xdr:rowOff>
    </xdr:from>
    <xdr:ext cx="736600" cy="259045"/>
    <xdr:sp macro="" textlink="">
      <xdr:nvSpPr>
        <xdr:cNvPr id="255" name="テキスト ボックス 254"/>
        <xdr:cNvSpPr txBox="1"/>
      </xdr:nvSpPr>
      <xdr:spPr>
        <a:xfrm>
          <a:off x="15798800" y="1538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21273</xdr:rowOff>
    </xdr:from>
    <xdr:to>
      <xdr:col>22</xdr:col>
      <xdr:colOff>203200</xdr:colOff>
      <xdr:row>84</xdr:row>
      <xdr:rowOff>154939</xdr:rowOff>
    </xdr:to>
    <xdr:cxnSp macro="">
      <xdr:nvCxnSpPr>
        <xdr:cNvPr id="256" name="直線コネクタ 255"/>
        <xdr:cNvCxnSpPr/>
      </xdr:nvCxnSpPr>
      <xdr:spPr>
        <a:xfrm>
          <a:off x="14401800" y="14080173"/>
          <a:ext cx="889000" cy="4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25082</xdr:rowOff>
    </xdr:from>
    <xdr:to>
      <xdr:col>22</xdr:col>
      <xdr:colOff>254000</xdr:colOff>
      <xdr:row>89</xdr:row>
      <xdr:rowOff>126682</xdr:rowOff>
    </xdr:to>
    <xdr:sp macro="" textlink="">
      <xdr:nvSpPr>
        <xdr:cNvPr id="257" name="フローチャート : 判断 256"/>
        <xdr:cNvSpPr/>
      </xdr:nvSpPr>
      <xdr:spPr>
        <a:xfrm>
          <a:off x="15240000" y="1528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111459</xdr:rowOff>
    </xdr:from>
    <xdr:ext cx="762000" cy="259045"/>
    <xdr:sp macro="" textlink="">
      <xdr:nvSpPr>
        <xdr:cNvPr id="258" name="テキスト ボックス 257"/>
        <xdr:cNvSpPr txBox="1"/>
      </xdr:nvSpPr>
      <xdr:spPr>
        <a:xfrm>
          <a:off x="14909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162561</xdr:rowOff>
    </xdr:from>
    <xdr:to>
      <xdr:col>21</xdr:col>
      <xdr:colOff>0</xdr:colOff>
      <xdr:row>82</xdr:row>
      <xdr:rowOff>21273</xdr:rowOff>
    </xdr:to>
    <xdr:cxnSp macro="">
      <xdr:nvCxnSpPr>
        <xdr:cNvPr id="259" name="直線コネクタ 258"/>
        <xdr:cNvCxnSpPr/>
      </xdr:nvCxnSpPr>
      <xdr:spPr>
        <a:xfrm>
          <a:off x="13512800" y="1405001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0" name="フローチャート : 判断 259"/>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61" name="テキスト ボックス 260"/>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62" name="フローチャート : 判断 261"/>
        <xdr:cNvSpPr/>
      </xdr:nvSpPr>
      <xdr:spPr>
        <a:xfrm>
          <a:off x="13462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125113</xdr:rowOff>
    </xdr:from>
    <xdr:ext cx="762000" cy="259045"/>
    <xdr:sp macro="" textlink="">
      <xdr:nvSpPr>
        <xdr:cNvPr id="263" name="テキスト ボックス 262"/>
        <xdr:cNvSpPr txBox="1"/>
      </xdr:nvSpPr>
      <xdr:spPr>
        <a:xfrm>
          <a:off x="13131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54927</xdr:rowOff>
    </xdr:from>
    <xdr:to>
      <xdr:col>24</xdr:col>
      <xdr:colOff>609600</xdr:colOff>
      <xdr:row>82</xdr:row>
      <xdr:rowOff>156527</xdr:rowOff>
    </xdr:to>
    <xdr:sp macro="" textlink="">
      <xdr:nvSpPr>
        <xdr:cNvPr id="269" name="円/楕円 268"/>
        <xdr:cNvSpPr/>
      </xdr:nvSpPr>
      <xdr:spPr>
        <a:xfrm>
          <a:off x="16967200" y="141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147654</xdr:rowOff>
    </xdr:from>
    <xdr:ext cx="762000" cy="259045"/>
    <xdr:sp macro="" textlink="">
      <xdr:nvSpPr>
        <xdr:cNvPr id="270" name="給与水準   （国との比較）該当値テキスト"/>
        <xdr:cNvSpPr txBox="1"/>
      </xdr:nvSpPr>
      <xdr:spPr>
        <a:xfrm>
          <a:off x="17106900" y="1403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13652</xdr:rowOff>
    </xdr:from>
    <xdr:to>
      <xdr:col>23</xdr:col>
      <xdr:colOff>457200</xdr:colOff>
      <xdr:row>84</xdr:row>
      <xdr:rowOff>115252</xdr:rowOff>
    </xdr:to>
    <xdr:sp macro="" textlink="">
      <xdr:nvSpPr>
        <xdr:cNvPr id="271" name="円/楕円 270"/>
        <xdr:cNvSpPr/>
      </xdr:nvSpPr>
      <xdr:spPr>
        <a:xfrm>
          <a:off x="161290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125429</xdr:rowOff>
    </xdr:from>
    <xdr:ext cx="736600" cy="259045"/>
    <xdr:sp macro="" textlink="">
      <xdr:nvSpPr>
        <xdr:cNvPr id="272" name="テキスト ボックス 271"/>
        <xdr:cNvSpPr txBox="1"/>
      </xdr:nvSpPr>
      <xdr:spPr>
        <a:xfrm>
          <a:off x="15798800" y="1418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3" name="円/楕円 272"/>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4" name="テキスト ボックス 273"/>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141923</xdr:rowOff>
    </xdr:from>
    <xdr:to>
      <xdr:col>21</xdr:col>
      <xdr:colOff>50800</xdr:colOff>
      <xdr:row>82</xdr:row>
      <xdr:rowOff>72073</xdr:rowOff>
    </xdr:to>
    <xdr:sp macro="" textlink="">
      <xdr:nvSpPr>
        <xdr:cNvPr id="275" name="円/楕円 274"/>
        <xdr:cNvSpPr/>
      </xdr:nvSpPr>
      <xdr:spPr>
        <a:xfrm>
          <a:off x="14351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82250</xdr:rowOff>
    </xdr:from>
    <xdr:ext cx="762000" cy="259045"/>
    <xdr:sp macro="" textlink="">
      <xdr:nvSpPr>
        <xdr:cNvPr id="276" name="テキスト ボックス 275"/>
        <xdr:cNvSpPr txBox="1"/>
      </xdr:nvSpPr>
      <xdr:spPr>
        <a:xfrm>
          <a:off x="14020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111761</xdr:rowOff>
    </xdr:from>
    <xdr:to>
      <xdr:col>19</xdr:col>
      <xdr:colOff>533400</xdr:colOff>
      <xdr:row>82</xdr:row>
      <xdr:rowOff>41911</xdr:rowOff>
    </xdr:to>
    <xdr:sp macro="" textlink="">
      <xdr:nvSpPr>
        <xdr:cNvPr id="277" name="円/楕円 276"/>
        <xdr:cNvSpPr/>
      </xdr:nvSpPr>
      <xdr:spPr>
        <a:xfrm>
          <a:off x="13462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52088</xdr:rowOff>
    </xdr:from>
    <xdr:ext cx="762000" cy="259045"/>
    <xdr:sp macro="" textlink="">
      <xdr:nvSpPr>
        <xdr:cNvPr id="278" name="テキスト ボックス 277"/>
        <xdr:cNvSpPr txBox="1"/>
      </xdr:nvSpPr>
      <xdr:spPr>
        <a:xfrm>
          <a:off x="13131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財政健全化計画において、平成</a:t>
          </a:r>
          <a:r>
            <a:rPr kumimoji="1" lang="en-US" altLang="ja-JP" sz="1300">
              <a:latin typeface="ＭＳ Ｐゴシック"/>
            </a:rPr>
            <a:t>24</a:t>
          </a:r>
          <a:r>
            <a:rPr kumimoji="1" lang="ja-JP" altLang="en-US" sz="1300">
              <a:latin typeface="ＭＳ Ｐゴシック"/>
            </a:rPr>
            <a:t>年度までは原則退職者不補充としたこと等により、人口千人当たりの職員数は</a:t>
          </a:r>
          <a:r>
            <a:rPr kumimoji="1" lang="en-US" altLang="ja-JP" sz="1300">
              <a:latin typeface="ＭＳ Ｐゴシック"/>
            </a:rPr>
            <a:t>7.15</a:t>
          </a:r>
          <a:r>
            <a:rPr kumimoji="1" lang="ja-JP" altLang="en-US" sz="1300">
              <a:latin typeface="ＭＳ Ｐゴシック"/>
            </a:rPr>
            <a:t>人となっている。類似団体中</a:t>
          </a:r>
          <a:r>
            <a:rPr kumimoji="1" lang="en-US" altLang="ja-JP" sz="1300">
              <a:latin typeface="ＭＳ Ｐゴシック"/>
            </a:rPr>
            <a:t>3</a:t>
          </a:r>
          <a:r>
            <a:rPr kumimoji="1" lang="ja-JP" altLang="en-US" sz="1300">
              <a:latin typeface="ＭＳ Ｐゴシック"/>
            </a:rPr>
            <a:t>位であり、全国平均及び県平均を下回っている。</a:t>
          </a:r>
        </a:p>
        <a:p>
          <a:r>
            <a:rPr kumimoji="1" lang="ja-JP" altLang="en-US" sz="1300">
              <a:latin typeface="ＭＳ Ｐゴシック"/>
            </a:rPr>
            <a:t>　今後も財政健全化計画等に基づき、定員管理・給与の適正化に努める。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0" name="直線コネクタ 309"/>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1"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2" name="直線コネクタ 311"/>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3"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4" name="直線コネクタ 313"/>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115509</xdr:rowOff>
    </xdr:from>
    <xdr:to>
      <xdr:col>24</xdr:col>
      <xdr:colOff>558800</xdr:colOff>
      <xdr:row>58</xdr:row>
      <xdr:rowOff>121255</xdr:rowOff>
    </xdr:to>
    <xdr:cxnSp macro="">
      <xdr:nvCxnSpPr>
        <xdr:cNvPr id="315" name="直線コネクタ 314"/>
        <xdr:cNvCxnSpPr/>
      </xdr:nvCxnSpPr>
      <xdr:spPr>
        <a:xfrm>
          <a:off x="16179800" y="10059609"/>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6"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7" name="フローチャート : 判断 316"/>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86783</xdr:rowOff>
    </xdr:from>
    <xdr:to>
      <xdr:col>23</xdr:col>
      <xdr:colOff>406400</xdr:colOff>
      <xdr:row>58</xdr:row>
      <xdr:rowOff>115509</xdr:rowOff>
    </xdr:to>
    <xdr:cxnSp macro="">
      <xdr:nvCxnSpPr>
        <xdr:cNvPr id="318" name="直線コネクタ 317"/>
        <xdr:cNvCxnSpPr/>
      </xdr:nvCxnSpPr>
      <xdr:spPr>
        <a:xfrm>
          <a:off x="15290800" y="1003088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19" name="フローチャート : 判断 318"/>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0" name="テキスト ボックス 319"/>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86783</xdr:rowOff>
    </xdr:from>
    <xdr:to>
      <xdr:col>22</xdr:col>
      <xdr:colOff>203200</xdr:colOff>
      <xdr:row>58</xdr:row>
      <xdr:rowOff>116659</xdr:rowOff>
    </xdr:to>
    <xdr:cxnSp macro="">
      <xdr:nvCxnSpPr>
        <xdr:cNvPr id="321" name="直線コネクタ 320"/>
        <xdr:cNvCxnSpPr/>
      </xdr:nvCxnSpPr>
      <xdr:spPr>
        <a:xfrm flipV="1">
          <a:off x="14401800" y="1003088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2" name="フローチャート : 判断 321"/>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3" name="テキスト ボックス 322"/>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116659</xdr:rowOff>
    </xdr:from>
    <xdr:to>
      <xdr:col>21</xdr:col>
      <xdr:colOff>0</xdr:colOff>
      <xdr:row>58</xdr:row>
      <xdr:rowOff>135044</xdr:rowOff>
    </xdr:to>
    <xdr:cxnSp macro="">
      <xdr:nvCxnSpPr>
        <xdr:cNvPr id="324" name="直線コネクタ 323"/>
        <xdr:cNvCxnSpPr/>
      </xdr:nvCxnSpPr>
      <xdr:spPr>
        <a:xfrm flipV="1">
          <a:off x="13512800" y="100607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5" name="フローチャート : 判断 324"/>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26" name="テキスト ボックス 325"/>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7" name="フローチャート : 判断 326"/>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28" name="テキスト ボックス 327"/>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70455</xdr:rowOff>
    </xdr:from>
    <xdr:to>
      <xdr:col>24</xdr:col>
      <xdr:colOff>609600</xdr:colOff>
      <xdr:row>59</xdr:row>
      <xdr:rowOff>605</xdr:rowOff>
    </xdr:to>
    <xdr:sp macro="" textlink="">
      <xdr:nvSpPr>
        <xdr:cNvPr id="334" name="円/楕円 333"/>
        <xdr:cNvSpPr/>
      </xdr:nvSpPr>
      <xdr:spPr>
        <a:xfrm>
          <a:off x="16967200" y="100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163182</xdr:rowOff>
    </xdr:from>
    <xdr:ext cx="762000" cy="259045"/>
    <xdr:sp macro="" textlink="">
      <xdr:nvSpPr>
        <xdr:cNvPr id="335" name="定員管理の状況該当値テキスト"/>
        <xdr:cNvSpPr txBox="1"/>
      </xdr:nvSpPr>
      <xdr:spPr>
        <a:xfrm>
          <a:off x="17106900" y="993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64709</xdr:rowOff>
    </xdr:from>
    <xdr:to>
      <xdr:col>23</xdr:col>
      <xdr:colOff>457200</xdr:colOff>
      <xdr:row>58</xdr:row>
      <xdr:rowOff>166309</xdr:rowOff>
    </xdr:to>
    <xdr:sp macro="" textlink="">
      <xdr:nvSpPr>
        <xdr:cNvPr id="336" name="円/楕円 335"/>
        <xdr:cNvSpPr/>
      </xdr:nvSpPr>
      <xdr:spPr>
        <a:xfrm>
          <a:off x="16129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5036</xdr:rowOff>
    </xdr:from>
    <xdr:ext cx="736600" cy="259045"/>
    <xdr:sp macro="" textlink="">
      <xdr:nvSpPr>
        <xdr:cNvPr id="337" name="テキスト ボックス 336"/>
        <xdr:cNvSpPr txBox="1"/>
      </xdr:nvSpPr>
      <xdr:spPr>
        <a:xfrm>
          <a:off x="15798800" y="9777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35983</xdr:rowOff>
    </xdr:from>
    <xdr:to>
      <xdr:col>22</xdr:col>
      <xdr:colOff>254000</xdr:colOff>
      <xdr:row>58</xdr:row>
      <xdr:rowOff>137583</xdr:rowOff>
    </xdr:to>
    <xdr:sp macro="" textlink="">
      <xdr:nvSpPr>
        <xdr:cNvPr id="338" name="円/楕円 337"/>
        <xdr:cNvSpPr/>
      </xdr:nvSpPr>
      <xdr:spPr>
        <a:xfrm>
          <a:off x="15240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147760</xdr:rowOff>
    </xdr:from>
    <xdr:ext cx="762000" cy="259045"/>
    <xdr:sp macro="" textlink="">
      <xdr:nvSpPr>
        <xdr:cNvPr id="339" name="テキスト ボックス 338"/>
        <xdr:cNvSpPr txBox="1"/>
      </xdr:nvSpPr>
      <xdr:spPr>
        <a:xfrm>
          <a:off x="14909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65859</xdr:rowOff>
    </xdr:from>
    <xdr:to>
      <xdr:col>21</xdr:col>
      <xdr:colOff>50800</xdr:colOff>
      <xdr:row>58</xdr:row>
      <xdr:rowOff>167459</xdr:rowOff>
    </xdr:to>
    <xdr:sp macro="" textlink="">
      <xdr:nvSpPr>
        <xdr:cNvPr id="340" name="円/楕円 339"/>
        <xdr:cNvSpPr/>
      </xdr:nvSpPr>
      <xdr:spPr>
        <a:xfrm>
          <a:off x="14351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6186</xdr:rowOff>
    </xdr:from>
    <xdr:ext cx="762000" cy="259045"/>
    <xdr:sp macro="" textlink="">
      <xdr:nvSpPr>
        <xdr:cNvPr id="341" name="テキスト ボックス 340"/>
        <xdr:cNvSpPr txBox="1"/>
      </xdr:nvSpPr>
      <xdr:spPr>
        <a:xfrm>
          <a:off x="14020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84244</xdr:rowOff>
    </xdr:from>
    <xdr:to>
      <xdr:col>19</xdr:col>
      <xdr:colOff>533400</xdr:colOff>
      <xdr:row>59</xdr:row>
      <xdr:rowOff>14394</xdr:rowOff>
    </xdr:to>
    <xdr:sp macro="" textlink="">
      <xdr:nvSpPr>
        <xdr:cNvPr id="342" name="円/楕円 341"/>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24571</xdr:rowOff>
    </xdr:from>
    <xdr:ext cx="762000" cy="259045"/>
    <xdr:sp macro="" textlink="">
      <xdr:nvSpPr>
        <xdr:cNvPr id="343" name="テキスト ボックス 342"/>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㈶大鰐町開発公社、大鰐地域総合開発㈱の両法人の債務に係る損失補償の履行（影響額約</a:t>
          </a:r>
          <a:r>
            <a:rPr kumimoji="1" lang="en-US" altLang="ja-JP" sz="1300">
              <a:latin typeface="ＭＳ Ｐゴシック"/>
            </a:rPr>
            <a:t>4</a:t>
          </a:r>
          <a:r>
            <a:rPr kumimoji="1" lang="ja-JP" altLang="en-US" sz="1300">
              <a:latin typeface="ＭＳ Ｐゴシック"/>
            </a:rPr>
            <a:t>億円）により、平成</a:t>
          </a:r>
          <a:r>
            <a:rPr kumimoji="1" lang="en-US" altLang="ja-JP" sz="1300">
              <a:latin typeface="ＭＳ Ｐゴシック"/>
            </a:rPr>
            <a:t>23</a:t>
          </a:r>
          <a:r>
            <a:rPr kumimoji="1" lang="ja-JP" altLang="en-US" sz="1300">
              <a:latin typeface="ＭＳ Ｐゴシック"/>
            </a:rPr>
            <a:t>年度に大きく上昇し、類似団体中最も高い状況にある。</a:t>
          </a:r>
        </a:p>
        <a:p>
          <a:r>
            <a:rPr kumimoji="1" lang="ja-JP" altLang="en-US" sz="1300">
              <a:latin typeface="ＭＳ Ｐゴシック"/>
            </a:rPr>
            <a:t>　ピークとなる平成</a:t>
          </a:r>
          <a:r>
            <a:rPr kumimoji="1" lang="en-US" altLang="ja-JP" sz="1300">
              <a:latin typeface="ＭＳ Ｐゴシック"/>
            </a:rPr>
            <a:t>25</a:t>
          </a:r>
          <a:r>
            <a:rPr kumimoji="1" lang="ja-JP" altLang="en-US" sz="1300">
              <a:latin typeface="ＭＳ Ｐゴシック"/>
            </a:rPr>
            <a:t>年度に早期健全化基準（</a:t>
          </a:r>
          <a:r>
            <a:rPr kumimoji="1" lang="en-US" altLang="ja-JP" sz="1300">
              <a:latin typeface="ＭＳ Ｐゴシック"/>
            </a:rPr>
            <a:t>25.0%</a:t>
          </a:r>
          <a:r>
            <a:rPr kumimoji="1" lang="ja-JP" altLang="en-US" sz="1300">
              <a:latin typeface="ＭＳ Ｐゴシック"/>
            </a:rPr>
            <a:t>）を超える見込みであったが、財政健全化計画等による公債費負担の抑制により、</a:t>
          </a:r>
          <a:r>
            <a:rPr kumimoji="1" lang="en-US" altLang="ja-JP" sz="1300">
              <a:latin typeface="ＭＳ Ｐゴシック"/>
            </a:rPr>
            <a:t>23.8%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今後も新発債の抑制に努め、第三セクター等改革推進債の繰上償還の実施等により、実質公債費比率を引き下げる。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3" name="直線コネクタ 372"/>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4"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5" name="直線コネクタ 374"/>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7" name="直線コネクタ 37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135467</xdr:rowOff>
    </xdr:from>
    <xdr:to>
      <xdr:col>24</xdr:col>
      <xdr:colOff>558800</xdr:colOff>
      <xdr:row>44</xdr:row>
      <xdr:rowOff>149013</xdr:rowOff>
    </xdr:to>
    <xdr:cxnSp macro="">
      <xdr:nvCxnSpPr>
        <xdr:cNvPr id="378" name="直線コネクタ 377"/>
        <xdr:cNvCxnSpPr/>
      </xdr:nvCxnSpPr>
      <xdr:spPr>
        <a:xfrm>
          <a:off x="16179800" y="7507817"/>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79"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0" name="フローチャート : 判断 379"/>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135467</xdr:rowOff>
    </xdr:to>
    <xdr:cxnSp macro="">
      <xdr:nvCxnSpPr>
        <xdr:cNvPr id="381" name="直線コネクタ 380"/>
        <xdr:cNvCxnSpPr/>
      </xdr:nvCxnSpPr>
      <xdr:spPr>
        <a:xfrm>
          <a:off x="15290800" y="73147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2" name="フローチャート : 判断 381"/>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3" name="テキスト ボックス 38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42</xdr:row>
      <xdr:rowOff>113877</xdr:rowOff>
    </xdr:to>
    <xdr:cxnSp macro="">
      <xdr:nvCxnSpPr>
        <xdr:cNvPr id="384" name="直線コネクタ 383"/>
        <xdr:cNvCxnSpPr/>
      </xdr:nvCxnSpPr>
      <xdr:spPr>
        <a:xfrm>
          <a:off x="14401800" y="70171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5" name="フローチャート : 判断 384"/>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86" name="テキスト ボックス 38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159173</xdr:rowOff>
    </xdr:from>
    <xdr:to>
      <xdr:col>21</xdr:col>
      <xdr:colOff>0</xdr:colOff>
      <xdr:row>41</xdr:row>
      <xdr:rowOff>27940</xdr:rowOff>
    </xdr:to>
    <xdr:cxnSp macro="">
      <xdr:nvCxnSpPr>
        <xdr:cNvPr id="387" name="直線コネクタ 386"/>
        <xdr:cNvCxnSpPr/>
      </xdr:nvCxnSpPr>
      <xdr:spPr>
        <a:xfrm flipV="1">
          <a:off x="13512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88" name="フローチャート : 判断 387"/>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89" name="テキスト ボックス 388"/>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0" name="フローチャート : 判断 389"/>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391" name="テキスト ボックス 390"/>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44</xdr:row>
      <xdr:rowOff>98213</xdr:rowOff>
    </xdr:from>
    <xdr:to>
      <xdr:col>24</xdr:col>
      <xdr:colOff>609600</xdr:colOff>
      <xdr:row>45</xdr:row>
      <xdr:rowOff>28363</xdr:rowOff>
    </xdr:to>
    <xdr:sp macro="" textlink="">
      <xdr:nvSpPr>
        <xdr:cNvPr id="397" name="円/楕円 396"/>
        <xdr:cNvSpPr/>
      </xdr:nvSpPr>
      <xdr:spPr>
        <a:xfrm>
          <a:off x="16967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165540</xdr:rowOff>
    </xdr:from>
    <xdr:ext cx="762000" cy="259045"/>
    <xdr:sp macro="" textlink="">
      <xdr:nvSpPr>
        <xdr:cNvPr id="398" name="公債費負担の状況該当値テキスト"/>
        <xdr:cNvSpPr txBox="1"/>
      </xdr:nvSpPr>
      <xdr:spPr>
        <a:xfrm>
          <a:off x="17106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399" name="円/楕円 398"/>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171044</xdr:rowOff>
    </xdr:from>
    <xdr:ext cx="736600" cy="259045"/>
    <xdr:sp macro="" textlink="">
      <xdr:nvSpPr>
        <xdr:cNvPr id="400" name="テキスト ボックス 399"/>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63077</xdr:rowOff>
    </xdr:from>
    <xdr:to>
      <xdr:col>22</xdr:col>
      <xdr:colOff>254000</xdr:colOff>
      <xdr:row>42</xdr:row>
      <xdr:rowOff>164677</xdr:rowOff>
    </xdr:to>
    <xdr:sp macro="" textlink="">
      <xdr:nvSpPr>
        <xdr:cNvPr id="401" name="円/楕円 400"/>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149454</xdr:rowOff>
    </xdr:from>
    <xdr:ext cx="762000" cy="259045"/>
    <xdr:sp macro="" textlink="">
      <xdr:nvSpPr>
        <xdr:cNvPr id="402" name="テキスト ボックス 401"/>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108373</xdr:rowOff>
    </xdr:from>
    <xdr:to>
      <xdr:col>21</xdr:col>
      <xdr:colOff>50800</xdr:colOff>
      <xdr:row>41</xdr:row>
      <xdr:rowOff>38523</xdr:rowOff>
    </xdr:to>
    <xdr:sp macro="" textlink="">
      <xdr:nvSpPr>
        <xdr:cNvPr id="403" name="円/楕円 402"/>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404" name="テキスト ボックス 403"/>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405" name="円/楕円 404"/>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406" name="テキスト ボックス 40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年度に早期健全化基準（</a:t>
          </a:r>
          <a:r>
            <a:rPr kumimoji="1" lang="en-US" altLang="ja-JP" sz="1300">
              <a:latin typeface="ＭＳ Ｐゴシック"/>
            </a:rPr>
            <a:t>350.0%</a:t>
          </a:r>
          <a:r>
            <a:rPr kumimoji="1" lang="ja-JP" altLang="en-US" sz="1300">
              <a:latin typeface="ＭＳ Ｐゴシック"/>
            </a:rPr>
            <a:t>）を下回ったものの、類似団体中最も高い状況である。</a:t>
          </a:r>
        </a:p>
        <a:p>
          <a:r>
            <a:rPr kumimoji="1" lang="ja-JP" altLang="en-US" sz="1300">
              <a:latin typeface="ＭＳ Ｐゴシック"/>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a:rPr>
            <a:t>6,617</a:t>
          </a:r>
          <a:r>
            <a:rPr kumimoji="1" lang="ja-JP" altLang="en-US" sz="1300">
              <a:latin typeface="ＭＳ Ｐゴシック"/>
            </a:rPr>
            <a:t>千円）である。</a:t>
          </a:r>
        </a:p>
        <a:p>
          <a:r>
            <a:rPr kumimoji="1" lang="ja-JP" altLang="en-US" sz="1300">
              <a:latin typeface="ＭＳ Ｐゴシック"/>
            </a:rPr>
            <a:t>　今後も、財政健全化計画等に基づき、歳入確保・歳出削減を図るとともに、第三セクター等改革推進債の繰上償還等を実施すること等により、将来負担の抑制に努める。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151469</xdr:rowOff>
    </xdr:from>
    <xdr:to>
      <xdr:col>24</xdr:col>
      <xdr:colOff>558800</xdr:colOff>
      <xdr:row>20</xdr:row>
      <xdr:rowOff>55668</xdr:rowOff>
    </xdr:to>
    <xdr:cxnSp macro="">
      <xdr:nvCxnSpPr>
        <xdr:cNvPr id="435" name="直線コネクタ 434"/>
        <xdr:cNvCxnSpPr/>
      </xdr:nvCxnSpPr>
      <xdr:spPr>
        <a:xfrm flipV="1">
          <a:off x="17018000" y="2380319"/>
          <a:ext cx="0" cy="11043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27745</xdr:rowOff>
    </xdr:from>
    <xdr:ext cx="762000" cy="259045"/>
    <xdr:sp macro="" textlink="">
      <xdr:nvSpPr>
        <xdr:cNvPr id="436" name="将来負担の状況最小値テキスト"/>
        <xdr:cNvSpPr txBox="1"/>
      </xdr:nvSpPr>
      <xdr:spPr>
        <a:xfrm>
          <a:off x="17106900" y="345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20</xdr:row>
      <xdr:rowOff>55668</xdr:rowOff>
    </xdr:from>
    <xdr:to>
      <xdr:col>24</xdr:col>
      <xdr:colOff>647700</xdr:colOff>
      <xdr:row>20</xdr:row>
      <xdr:rowOff>55668</xdr:rowOff>
    </xdr:to>
    <xdr:cxnSp macro="">
      <xdr:nvCxnSpPr>
        <xdr:cNvPr id="437" name="直線コネクタ 436"/>
        <xdr:cNvCxnSpPr/>
      </xdr:nvCxnSpPr>
      <xdr:spPr>
        <a:xfrm>
          <a:off x="16929100" y="348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66396</xdr:rowOff>
    </xdr:from>
    <xdr:ext cx="762000" cy="259045"/>
    <xdr:sp macro="" textlink="">
      <xdr:nvSpPr>
        <xdr:cNvPr id="438" name="将来負担の状況最大値テキスト"/>
        <xdr:cNvSpPr txBox="1"/>
      </xdr:nvSpPr>
      <xdr:spPr>
        <a:xfrm>
          <a:off x="17106900" y="21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13</xdr:row>
      <xdr:rowOff>151469</xdr:rowOff>
    </xdr:from>
    <xdr:to>
      <xdr:col>24</xdr:col>
      <xdr:colOff>647700</xdr:colOff>
      <xdr:row>13</xdr:row>
      <xdr:rowOff>151469</xdr:rowOff>
    </xdr:to>
    <xdr:cxnSp macro="">
      <xdr:nvCxnSpPr>
        <xdr:cNvPr id="439" name="直線コネクタ 438"/>
        <xdr:cNvCxnSpPr/>
      </xdr:nvCxnSpPr>
      <xdr:spPr>
        <a:xfrm>
          <a:off x="16929100" y="23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55668</xdr:rowOff>
    </xdr:from>
    <xdr:to>
      <xdr:col>24</xdr:col>
      <xdr:colOff>558800</xdr:colOff>
      <xdr:row>21</xdr:row>
      <xdr:rowOff>30607</xdr:rowOff>
    </xdr:to>
    <xdr:cxnSp macro="">
      <xdr:nvCxnSpPr>
        <xdr:cNvPr id="440" name="直線コネクタ 439"/>
        <xdr:cNvCxnSpPr/>
      </xdr:nvCxnSpPr>
      <xdr:spPr>
        <a:xfrm flipV="1">
          <a:off x="16179800" y="3484668"/>
          <a:ext cx="8382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158090</xdr:rowOff>
    </xdr:from>
    <xdr:ext cx="762000" cy="259045"/>
    <xdr:sp macro="" textlink="">
      <xdr:nvSpPr>
        <xdr:cNvPr id="441" name="将来負担の状況平均値テキスト"/>
        <xdr:cNvSpPr txBox="1"/>
      </xdr:nvSpPr>
      <xdr:spPr>
        <a:xfrm>
          <a:off x="17106900" y="23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141563</xdr:rowOff>
    </xdr:from>
    <xdr:to>
      <xdr:col>24</xdr:col>
      <xdr:colOff>609600</xdr:colOff>
      <xdr:row>15</xdr:row>
      <xdr:rowOff>71713</xdr:rowOff>
    </xdr:to>
    <xdr:sp macro="" textlink="">
      <xdr:nvSpPr>
        <xdr:cNvPr id="442" name="フローチャート : 判断 441"/>
        <xdr:cNvSpPr/>
      </xdr:nvSpPr>
      <xdr:spPr>
        <a:xfrm>
          <a:off x="16967200" y="254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30607</xdr:rowOff>
    </xdr:from>
    <xdr:to>
      <xdr:col>23</xdr:col>
      <xdr:colOff>406400</xdr:colOff>
      <xdr:row>21</xdr:row>
      <xdr:rowOff>116671</xdr:rowOff>
    </xdr:to>
    <xdr:cxnSp macro="">
      <xdr:nvCxnSpPr>
        <xdr:cNvPr id="443" name="直線コネクタ 442"/>
        <xdr:cNvCxnSpPr/>
      </xdr:nvCxnSpPr>
      <xdr:spPr>
        <a:xfrm flipV="1">
          <a:off x="15290800" y="3631057"/>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8318</xdr:rowOff>
    </xdr:from>
    <xdr:to>
      <xdr:col>23</xdr:col>
      <xdr:colOff>457200</xdr:colOff>
      <xdr:row>15</xdr:row>
      <xdr:rowOff>109918</xdr:rowOff>
    </xdr:to>
    <xdr:sp macro="" textlink="">
      <xdr:nvSpPr>
        <xdr:cNvPr id="444" name="フローチャート : 判断 443"/>
        <xdr:cNvSpPr/>
      </xdr:nvSpPr>
      <xdr:spPr>
        <a:xfrm>
          <a:off x="16129000" y="258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120095</xdr:rowOff>
    </xdr:from>
    <xdr:ext cx="736600" cy="259045"/>
    <xdr:sp macro="" textlink="">
      <xdr:nvSpPr>
        <xdr:cNvPr id="445" name="テキスト ボックス 444"/>
        <xdr:cNvSpPr txBox="1"/>
      </xdr:nvSpPr>
      <xdr:spPr>
        <a:xfrm>
          <a:off x="15798800" y="2348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69617</xdr:rowOff>
    </xdr:from>
    <xdr:to>
      <xdr:col>22</xdr:col>
      <xdr:colOff>203200</xdr:colOff>
      <xdr:row>21</xdr:row>
      <xdr:rowOff>116671</xdr:rowOff>
    </xdr:to>
    <xdr:cxnSp macro="">
      <xdr:nvCxnSpPr>
        <xdr:cNvPr id="446" name="直線コネクタ 445"/>
        <xdr:cNvCxnSpPr/>
      </xdr:nvCxnSpPr>
      <xdr:spPr>
        <a:xfrm>
          <a:off x="14401800" y="3670067"/>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48937</xdr:rowOff>
    </xdr:from>
    <xdr:to>
      <xdr:col>22</xdr:col>
      <xdr:colOff>254000</xdr:colOff>
      <xdr:row>15</xdr:row>
      <xdr:rowOff>150537</xdr:rowOff>
    </xdr:to>
    <xdr:sp macro="" textlink="">
      <xdr:nvSpPr>
        <xdr:cNvPr id="447" name="フローチャート : 判断 446"/>
        <xdr:cNvSpPr/>
      </xdr:nvSpPr>
      <xdr:spPr>
        <a:xfrm>
          <a:off x="15240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160714</xdr:rowOff>
    </xdr:from>
    <xdr:ext cx="762000" cy="259045"/>
    <xdr:sp macro="" textlink="">
      <xdr:nvSpPr>
        <xdr:cNvPr id="448" name="テキスト ボックス 447"/>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69617</xdr:rowOff>
    </xdr:from>
    <xdr:to>
      <xdr:col>21</xdr:col>
      <xdr:colOff>0</xdr:colOff>
      <xdr:row>22</xdr:row>
      <xdr:rowOff>74718</xdr:rowOff>
    </xdr:to>
    <xdr:cxnSp macro="">
      <xdr:nvCxnSpPr>
        <xdr:cNvPr id="449" name="直線コネクタ 448"/>
        <xdr:cNvCxnSpPr/>
      </xdr:nvCxnSpPr>
      <xdr:spPr>
        <a:xfrm flipV="1">
          <a:off x="13512800" y="3670067"/>
          <a:ext cx="889000" cy="17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54568</xdr:rowOff>
    </xdr:from>
    <xdr:to>
      <xdr:col>21</xdr:col>
      <xdr:colOff>50800</xdr:colOff>
      <xdr:row>15</xdr:row>
      <xdr:rowOff>156168</xdr:rowOff>
    </xdr:to>
    <xdr:sp macro="" textlink="">
      <xdr:nvSpPr>
        <xdr:cNvPr id="450" name="フローチャート : 判断 449"/>
        <xdr:cNvSpPr/>
      </xdr:nvSpPr>
      <xdr:spPr>
        <a:xfrm>
          <a:off x="14351000" y="26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166345</xdr:rowOff>
    </xdr:from>
    <xdr:ext cx="762000" cy="259045"/>
    <xdr:sp macro="" textlink="">
      <xdr:nvSpPr>
        <xdr:cNvPr id="451" name="テキスト ボックス 450"/>
        <xdr:cNvSpPr txBox="1"/>
      </xdr:nvSpPr>
      <xdr:spPr>
        <a:xfrm>
          <a:off x="14020800" y="23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151490</xdr:rowOff>
    </xdr:from>
    <xdr:to>
      <xdr:col>19</xdr:col>
      <xdr:colOff>533400</xdr:colOff>
      <xdr:row>16</xdr:row>
      <xdr:rowOff>81640</xdr:rowOff>
    </xdr:to>
    <xdr:sp macro="" textlink="">
      <xdr:nvSpPr>
        <xdr:cNvPr id="452" name="フローチャート : 判断 451"/>
        <xdr:cNvSpPr/>
      </xdr:nvSpPr>
      <xdr:spPr>
        <a:xfrm>
          <a:off x="13462000" y="27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91817</xdr:rowOff>
    </xdr:from>
    <xdr:ext cx="762000" cy="259045"/>
    <xdr:sp macro="" textlink="">
      <xdr:nvSpPr>
        <xdr:cNvPr id="453" name="テキスト ボックス 452"/>
        <xdr:cNvSpPr txBox="1"/>
      </xdr:nvSpPr>
      <xdr:spPr>
        <a:xfrm>
          <a:off x="13131800" y="24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4868</xdr:rowOff>
    </xdr:from>
    <xdr:to>
      <xdr:col>24</xdr:col>
      <xdr:colOff>609600</xdr:colOff>
      <xdr:row>20</xdr:row>
      <xdr:rowOff>106468</xdr:rowOff>
    </xdr:to>
    <xdr:sp macro="" textlink="">
      <xdr:nvSpPr>
        <xdr:cNvPr id="459" name="円/楕円 458"/>
        <xdr:cNvSpPr/>
      </xdr:nvSpPr>
      <xdr:spPr>
        <a:xfrm>
          <a:off x="169672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72195</xdr:rowOff>
    </xdr:from>
    <xdr:ext cx="762000" cy="259045"/>
    <xdr:sp macro="" textlink="">
      <xdr:nvSpPr>
        <xdr:cNvPr id="460" name="将来負担の状況該当値テキスト"/>
        <xdr:cNvSpPr txBox="1"/>
      </xdr:nvSpPr>
      <xdr:spPr>
        <a:xfrm>
          <a:off x="17106900" y="33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151257</xdr:rowOff>
    </xdr:from>
    <xdr:to>
      <xdr:col>23</xdr:col>
      <xdr:colOff>457200</xdr:colOff>
      <xdr:row>21</xdr:row>
      <xdr:rowOff>81407</xdr:rowOff>
    </xdr:to>
    <xdr:sp macro="" textlink="">
      <xdr:nvSpPr>
        <xdr:cNvPr id="461" name="円/楕円 460"/>
        <xdr:cNvSpPr/>
      </xdr:nvSpPr>
      <xdr:spPr>
        <a:xfrm>
          <a:off x="16129000" y="35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66184</xdr:rowOff>
    </xdr:from>
    <xdr:ext cx="736600" cy="259045"/>
    <xdr:sp macro="" textlink="">
      <xdr:nvSpPr>
        <xdr:cNvPr id="462" name="テキスト ボックス 461"/>
        <xdr:cNvSpPr txBox="1"/>
      </xdr:nvSpPr>
      <xdr:spPr>
        <a:xfrm>
          <a:off x="15798800" y="366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65871</xdr:rowOff>
    </xdr:from>
    <xdr:to>
      <xdr:col>22</xdr:col>
      <xdr:colOff>254000</xdr:colOff>
      <xdr:row>21</xdr:row>
      <xdr:rowOff>167471</xdr:rowOff>
    </xdr:to>
    <xdr:sp macro="" textlink="">
      <xdr:nvSpPr>
        <xdr:cNvPr id="463" name="円/楕円 462"/>
        <xdr:cNvSpPr/>
      </xdr:nvSpPr>
      <xdr:spPr>
        <a:xfrm>
          <a:off x="15240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152248</xdr:rowOff>
    </xdr:from>
    <xdr:ext cx="762000" cy="259045"/>
    <xdr:sp macro="" textlink="">
      <xdr:nvSpPr>
        <xdr:cNvPr id="464" name="テキスト ボックス 463"/>
        <xdr:cNvSpPr txBox="1"/>
      </xdr:nvSpPr>
      <xdr:spPr>
        <a:xfrm>
          <a:off x="14909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18817</xdr:rowOff>
    </xdr:from>
    <xdr:to>
      <xdr:col>21</xdr:col>
      <xdr:colOff>50800</xdr:colOff>
      <xdr:row>21</xdr:row>
      <xdr:rowOff>120417</xdr:rowOff>
    </xdr:to>
    <xdr:sp macro="" textlink="">
      <xdr:nvSpPr>
        <xdr:cNvPr id="465" name="円/楕円 464"/>
        <xdr:cNvSpPr/>
      </xdr:nvSpPr>
      <xdr:spPr>
        <a:xfrm>
          <a:off x="14351000" y="36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105194</xdr:rowOff>
    </xdr:from>
    <xdr:ext cx="762000" cy="259045"/>
    <xdr:sp macro="" textlink="">
      <xdr:nvSpPr>
        <xdr:cNvPr id="466" name="テキスト ボックス 465"/>
        <xdr:cNvSpPr txBox="1"/>
      </xdr:nvSpPr>
      <xdr:spPr>
        <a:xfrm>
          <a:off x="14020800" y="370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23918</xdr:rowOff>
    </xdr:from>
    <xdr:to>
      <xdr:col>19</xdr:col>
      <xdr:colOff>533400</xdr:colOff>
      <xdr:row>22</xdr:row>
      <xdr:rowOff>125518</xdr:rowOff>
    </xdr:to>
    <xdr:sp macro="" textlink="">
      <xdr:nvSpPr>
        <xdr:cNvPr id="467" name="円/楕円 466"/>
        <xdr:cNvSpPr/>
      </xdr:nvSpPr>
      <xdr:spPr>
        <a:xfrm>
          <a:off x="13462000" y="3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110295</xdr:rowOff>
    </xdr:from>
    <xdr:ext cx="762000" cy="259045"/>
    <xdr:sp macro="" textlink="">
      <xdr:nvSpPr>
        <xdr:cNvPr id="468" name="テキスト ボックス 467"/>
        <xdr:cNvSpPr txBox="1"/>
      </xdr:nvSpPr>
      <xdr:spPr>
        <a:xfrm>
          <a:off x="13131800" y="388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10,773
10,770
163.41
5,817,856
5,619,766
138,635
3,839,352
10,579,144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23.8
277.0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独自の給料削減や、財政健全化計画等に基づく定員管理の徹底（平成</a:t>
          </a:r>
          <a:r>
            <a:rPr kumimoji="1" lang="en-US" altLang="ja-JP" sz="1300">
              <a:latin typeface="ＭＳ Ｐゴシック"/>
            </a:rPr>
            <a:t>24</a:t>
          </a:r>
          <a:r>
            <a:rPr kumimoji="1" lang="ja-JP" altLang="en-US" sz="1300">
              <a:latin typeface="ＭＳ Ｐゴシック"/>
            </a:rPr>
            <a:t>年度までは原則退職者不補充）により、類似団体平均、全国平均及び県平均を下回っている。</a:t>
          </a:r>
        </a:p>
        <a:p>
          <a:r>
            <a:rPr kumimoji="1" lang="ja-JP" altLang="en-US" sz="1300">
              <a:latin typeface="ＭＳ Ｐゴシック"/>
            </a:rPr>
            <a:t>　今後も、財政健全化計画等に基づき、定員管理・給与の適正化等により、人件費の抑制に努める。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157480</xdr:rowOff>
    </xdr:to>
    <xdr:cxnSp macro="">
      <xdr:nvCxnSpPr>
        <xdr:cNvPr id="65" name="直線コネクタ 64"/>
        <xdr:cNvCxnSpPr/>
      </xdr:nvCxnSpPr>
      <xdr:spPr>
        <a:xfrm flipV="1">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107950</xdr:rowOff>
    </xdr:to>
    <xdr:cxnSp macro="">
      <xdr:nvCxnSpPr>
        <xdr:cNvPr id="68" name="直線コネクタ 67"/>
        <xdr:cNvCxnSpPr/>
      </xdr:nvCxnSpPr>
      <xdr:spPr>
        <a:xfrm flipV="1">
          <a:off x="3098800" y="6329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107950</xdr:rowOff>
    </xdr:to>
    <xdr:cxnSp macro="">
      <xdr:nvCxnSpPr>
        <xdr:cNvPr id="71" name="直線コネクタ 70"/>
        <xdr:cNvCxnSpPr/>
      </xdr:nvCxnSpPr>
      <xdr:spPr>
        <a:xfrm>
          <a:off x="2209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161290</xdr:rowOff>
    </xdr:to>
    <xdr:cxnSp macro="">
      <xdr:nvCxnSpPr>
        <xdr:cNvPr id="74" name="直線コネクタ 73"/>
        <xdr:cNvCxnSpPr/>
      </xdr:nvCxnSpPr>
      <xdr:spPr>
        <a:xfrm flipV="1">
          <a:off x="1320800" y="6375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4" name="円/楕円 83"/>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5"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7" name="テキスト ボックス 86"/>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8" name="円/楕円 87"/>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89" name="テキスト ボックス 88"/>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0" name="円/楕円 89"/>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91" name="テキスト ボックス 90"/>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2" name="円/楕円 91"/>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50817</xdr:rowOff>
    </xdr:from>
    <xdr:ext cx="762000" cy="259045"/>
    <xdr:sp macro="" textlink="">
      <xdr:nvSpPr>
        <xdr:cNvPr id="93" name="テキスト ボックス 92"/>
        <xdr:cNvSpPr txBox="1"/>
      </xdr:nvSpPr>
      <xdr:spPr>
        <a:xfrm>
          <a:off x="939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需用費等の徹底的な節減及び委託事業の適正化により、類似団体平均、全国平均及び県平均を下回っている。</a:t>
          </a:r>
        </a:p>
        <a:p>
          <a:r>
            <a:rPr kumimoji="1" lang="ja-JP" altLang="en-US" sz="1300">
              <a:latin typeface="ＭＳ Ｐゴシック"/>
            </a:rPr>
            <a:t>　今後も事務事業の見直し等により、更なる抑制に努める。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72571</xdr:rowOff>
    </xdr:to>
    <xdr:cxnSp macro="">
      <xdr:nvCxnSpPr>
        <xdr:cNvPr id="128" name="直線コネクタ 127"/>
        <xdr:cNvCxnSpPr/>
      </xdr:nvCxnSpPr>
      <xdr:spPr>
        <a:xfrm>
          <a:off x="15671800" y="2472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14</xdr:row>
      <xdr:rowOff>72571</xdr:rowOff>
    </xdr:to>
    <xdr:cxnSp macro="">
      <xdr:nvCxnSpPr>
        <xdr:cNvPr id="131" name="直線コネクタ 130"/>
        <xdr:cNvCxnSpPr/>
      </xdr:nvCxnSpPr>
      <xdr:spPr>
        <a:xfrm>
          <a:off x="14782800" y="2287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132443</xdr:rowOff>
    </xdr:from>
    <xdr:to>
      <xdr:col>21</xdr:col>
      <xdr:colOff>361950</xdr:colOff>
      <xdr:row>13</xdr:row>
      <xdr:rowOff>58964</xdr:rowOff>
    </xdr:to>
    <xdr:cxnSp macro="">
      <xdr:nvCxnSpPr>
        <xdr:cNvPr id="134" name="直線コネクタ 133"/>
        <xdr:cNvCxnSpPr/>
      </xdr:nvCxnSpPr>
      <xdr:spPr>
        <a:xfrm>
          <a:off x="13893800" y="218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13</xdr:row>
      <xdr:rowOff>37193</xdr:rowOff>
    </xdr:to>
    <xdr:cxnSp macro="">
      <xdr:nvCxnSpPr>
        <xdr:cNvPr id="137" name="直線コネクタ 136"/>
        <xdr:cNvCxnSpPr/>
      </xdr:nvCxnSpPr>
      <xdr:spPr>
        <a:xfrm flipV="1">
          <a:off x="13004800" y="218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7" name="円/楕円 146"/>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48"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49" name="円/楕円 148"/>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0" name="テキスト ボックス 149"/>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8164</xdr:rowOff>
    </xdr:from>
    <xdr:to>
      <xdr:col>21</xdr:col>
      <xdr:colOff>412750</xdr:colOff>
      <xdr:row>13</xdr:row>
      <xdr:rowOff>109764</xdr:rowOff>
    </xdr:to>
    <xdr:sp macro="" textlink="">
      <xdr:nvSpPr>
        <xdr:cNvPr id="151" name="円/楕円 150"/>
        <xdr:cNvSpPr/>
      </xdr:nvSpPr>
      <xdr:spPr>
        <a:xfrm>
          <a:off x="14732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119941</xdr:rowOff>
    </xdr:from>
    <xdr:ext cx="762000" cy="259045"/>
    <xdr:sp macro="" textlink="">
      <xdr:nvSpPr>
        <xdr:cNvPr id="152" name="テキスト ボックス 151"/>
        <xdr:cNvSpPr txBox="1"/>
      </xdr:nvSpPr>
      <xdr:spPr>
        <a:xfrm>
          <a:off x="14401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81643</xdr:rowOff>
    </xdr:from>
    <xdr:to>
      <xdr:col>20</xdr:col>
      <xdr:colOff>209550</xdr:colOff>
      <xdr:row>13</xdr:row>
      <xdr:rowOff>11793</xdr:rowOff>
    </xdr:to>
    <xdr:sp macro="" textlink="">
      <xdr:nvSpPr>
        <xdr:cNvPr id="153" name="円/楕円 152"/>
        <xdr:cNvSpPr/>
      </xdr:nvSpPr>
      <xdr:spPr>
        <a:xfrm>
          <a:off x="13843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21970</xdr:rowOff>
    </xdr:from>
    <xdr:ext cx="762000" cy="259045"/>
    <xdr:sp macro="" textlink="">
      <xdr:nvSpPr>
        <xdr:cNvPr id="154" name="テキスト ボックス 153"/>
        <xdr:cNvSpPr txBox="1"/>
      </xdr:nvSpPr>
      <xdr:spPr>
        <a:xfrm>
          <a:off x="13512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5" name="円/楕円 154"/>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6" name="テキスト ボックス 155"/>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児童数の減少による児童手当の減等により、平成</a:t>
          </a:r>
          <a:r>
            <a:rPr kumimoji="1" lang="en-US" altLang="ja-JP" sz="1300">
              <a:latin typeface="ＭＳ Ｐゴシック"/>
            </a:rPr>
            <a:t>25</a:t>
          </a:r>
          <a:r>
            <a:rPr kumimoji="1" lang="ja-JP" altLang="en-US" sz="1300">
              <a:latin typeface="ＭＳ Ｐゴシック"/>
            </a:rPr>
            <a:t>年度において、類似団体平均値を下回った。</a:t>
          </a:r>
        </a:p>
        <a:p>
          <a:r>
            <a:rPr kumimoji="1" lang="ja-JP" altLang="en-US" sz="1300">
              <a:latin typeface="ＭＳ Ｐゴシック"/>
            </a:rPr>
            <a:t>　単独事業については、適宜、近隣市町村の状況等により、実施内容の見直しを行う。</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146050</xdr:rowOff>
    </xdr:to>
    <xdr:cxnSp macro="">
      <xdr:nvCxnSpPr>
        <xdr:cNvPr id="189" name="直線コネクタ 188"/>
        <xdr:cNvCxnSpPr/>
      </xdr:nvCxnSpPr>
      <xdr:spPr>
        <a:xfrm flipV="1">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146050</xdr:rowOff>
    </xdr:to>
    <xdr:cxnSp macro="">
      <xdr:nvCxnSpPr>
        <xdr:cNvPr id="192" name="直線コネクタ 191"/>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146050</xdr:rowOff>
    </xdr:to>
    <xdr:cxnSp macro="">
      <xdr:nvCxnSpPr>
        <xdr:cNvPr id="195" name="直線コネクタ 194"/>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107950</xdr:rowOff>
    </xdr:to>
    <xdr:cxnSp macro="">
      <xdr:nvCxnSpPr>
        <xdr:cNvPr id="198" name="直線コネクタ 197"/>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8" name="円/楕円 207"/>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9"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0" name="円/楕円 209"/>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1" name="テキスト ボックス 21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2" name="円/楕円 211"/>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3" name="テキスト ボックス 21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4" name="円/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5" name="テキスト ボックス 214"/>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6" name="円/楕円 215"/>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7" name="テキスト ボックス 216"/>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下水道事業への繰出金等が多額になっているため、類似団体平均、全国平均及び県平均を上回っている。</a:t>
          </a:r>
        </a:p>
        <a:p>
          <a:r>
            <a:rPr kumimoji="1" lang="ja-JP" altLang="en-US" sz="1300">
              <a:latin typeface="ＭＳ Ｐゴシック"/>
            </a:rPr>
            <a:t>　温泉事業及び休養施設事業については、繰出金により平成</a:t>
          </a:r>
          <a:r>
            <a:rPr kumimoji="1" lang="en-US" altLang="ja-JP" sz="1300">
              <a:latin typeface="ＭＳ Ｐゴシック"/>
            </a:rPr>
            <a:t>23</a:t>
          </a:r>
          <a:r>
            <a:rPr kumimoji="1" lang="ja-JP" altLang="en-US" sz="1300">
              <a:latin typeface="ＭＳ Ｐゴシック"/>
            </a:rPr>
            <a:t>年度で資金不足を解消したが、下水道事業に対しては、公債費が増加するため、今後も繰り出しが必要である。下水道事業については、使用料の増収等による経営健全化を図り、繰出金の抑制に努める。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94343</xdr:rowOff>
    </xdr:to>
    <xdr:cxnSp macro="">
      <xdr:nvCxnSpPr>
        <xdr:cNvPr id="252" name="直線コネクタ 251"/>
        <xdr:cNvCxnSpPr/>
      </xdr:nvCxnSpPr>
      <xdr:spPr>
        <a:xfrm>
          <a:off x="15671800" y="99949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61</xdr:row>
      <xdr:rowOff>15422</xdr:rowOff>
    </xdr:to>
    <xdr:cxnSp macro="">
      <xdr:nvCxnSpPr>
        <xdr:cNvPr id="255" name="直線コネクタ 254"/>
        <xdr:cNvCxnSpPr/>
      </xdr:nvCxnSpPr>
      <xdr:spPr>
        <a:xfrm flipV="1">
          <a:off x="14782800" y="9994900"/>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67128</xdr:rowOff>
    </xdr:from>
    <xdr:to>
      <xdr:col>21</xdr:col>
      <xdr:colOff>361950</xdr:colOff>
      <xdr:row>61</xdr:row>
      <xdr:rowOff>15422</xdr:rowOff>
    </xdr:to>
    <xdr:cxnSp macro="">
      <xdr:nvCxnSpPr>
        <xdr:cNvPr id="258" name="直線コネクタ 257"/>
        <xdr:cNvCxnSpPr/>
      </xdr:nvCxnSpPr>
      <xdr:spPr>
        <a:xfrm>
          <a:off x="13893800" y="10354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60</xdr:row>
      <xdr:rowOff>67128</xdr:rowOff>
    </xdr:to>
    <xdr:cxnSp macro="">
      <xdr:nvCxnSpPr>
        <xdr:cNvPr id="261" name="直線コネクタ 260"/>
        <xdr:cNvCxnSpPr/>
      </xdr:nvCxnSpPr>
      <xdr:spPr>
        <a:xfrm>
          <a:off x="13004800" y="9907815"/>
          <a:ext cx="889000" cy="44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71" name="円/楕円 270"/>
        <xdr:cNvSpPr/>
      </xdr:nvSpPr>
      <xdr:spPr>
        <a:xfrm>
          <a:off x="16459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15620</xdr:rowOff>
    </xdr:from>
    <xdr:ext cx="762000" cy="259045"/>
    <xdr:sp macro="" textlink="">
      <xdr:nvSpPr>
        <xdr:cNvPr id="272" name="その他該当値テキスト"/>
        <xdr:cNvSpPr txBox="1"/>
      </xdr:nvSpPr>
      <xdr:spPr>
        <a:xfrm>
          <a:off x="16598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3" name="円/楕円 272"/>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4" name="テキスト ボックス 273"/>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136072</xdr:rowOff>
    </xdr:from>
    <xdr:to>
      <xdr:col>21</xdr:col>
      <xdr:colOff>412750</xdr:colOff>
      <xdr:row>61</xdr:row>
      <xdr:rowOff>66222</xdr:rowOff>
    </xdr:to>
    <xdr:sp macro="" textlink="">
      <xdr:nvSpPr>
        <xdr:cNvPr id="275" name="円/楕円 274"/>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50999</xdr:rowOff>
    </xdr:from>
    <xdr:ext cx="762000" cy="259045"/>
    <xdr:sp macro="" textlink="">
      <xdr:nvSpPr>
        <xdr:cNvPr id="276" name="テキスト ボックス 275"/>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16328</xdr:rowOff>
    </xdr:from>
    <xdr:to>
      <xdr:col>20</xdr:col>
      <xdr:colOff>209550</xdr:colOff>
      <xdr:row>60</xdr:row>
      <xdr:rowOff>117928</xdr:rowOff>
    </xdr:to>
    <xdr:sp macro="" textlink="">
      <xdr:nvSpPr>
        <xdr:cNvPr id="277" name="円/楕円 276"/>
        <xdr:cNvSpPr/>
      </xdr:nvSpPr>
      <xdr:spPr>
        <a:xfrm>
          <a:off x="13843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102705</xdr:rowOff>
    </xdr:from>
    <xdr:ext cx="762000" cy="259045"/>
    <xdr:sp macro="" textlink="">
      <xdr:nvSpPr>
        <xdr:cNvPr id="278" name="テキスト ボックス 277"/>
        <xdr:cNvSpPr txBox="1"/>
      </xdr:nvSpPr>
      <xdr:spPr>
        <a:xfrm>
          <a:off x="13512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84365</xdr:rowOff>
    </xdr:from>
    <xdr:to>
      <xdr:col>19</xdr:col>
      <xdr:colOff>6350</xdr:colOff>
      <xdr:row>58</xdr:row>
      <xdr:rowOff>14515</xdr:rowOff>
    </xdr:to>
    <xdr:sp macro="" textlink="">
      <xdr:nvSpPr>
        <xdr:cNvPr id="279" name="円/楕円 278"/>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170742</xdr:rowOff>
    </xdr:from>
    <xdr:ext cx="762000" cy="259045"/>
    <xdr:sp macro="" textlink="">
      <xdr:nvSpPr>
        <xdr:cNvPr id="280" name="テキスト ボックス 279"/>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a:rPr>
            <a:t>　これまで同様、町単独補助金の見直しを進めるとともに、事務事業の見直し等により補助費等の抑制を図る。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48078</xdr:rowOff>
    </xdr:from>
    <xdr:to>
      <xdr:col>24</xdr:col>
      <xdr:colOff>31750</xdr:colOff>
      <xdr:row>41</xdr:row>
      <xdr:rowOff>69850</xdr:rowOff>
    </xdr:to>
    <xdr:cxnSp macro="">
      <xdr:nvCxnSpPr>
        <xdr:cNvPr id="315" name="直線コネクタ 314"/>
        <xdr:cNvCxnSpPr/>
      </xdr:nvCxnSpPr>
      <xdr:spPr>
        <a:xfrm>
          <a:off x="15671800" y="7077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143328</xdr:rowOff>
    </xdr:from>
    <xdr:to>
      <xdr:col>22</xdr:col>
      <xdr:colOff>565150</xdr:colOff>
      <xdr:row>41</xdr:row>
      <xdr:rowOff>48078</xdr:rowOff>
    </xdr:to>
    <xdr:cxnSp macro="">
      <xdr:nvCxnSpPr>
        <xdr:cNvPr id="318" name="直線コネクタ 317"/>
        <xdr:cNvCxnSpPr/>
      </xdr:nvCxnSpPr>
      <xdr:spPr>
        <a:xfrm>
          <a:off x="14782800" y="7001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143328</xdr:rowOff>
    </xdr:from>
    <xdr:to>
      <xdr:col>21</xdr:col>
      <xdr:colOff>361950</xdr:colOff>
      <xdr:row>41</xdr:row>
      <xdr:rowOff>4535</xdr:rowOff>
    </xdr:to>
    <xdr:cxnSp macro="">
      <xdr:nvCxnSpPr>
        <xdr:cNvPr id="321" name="直線コネクタ 320"/>
        <xdr:cNvCxnSpPr/>
      </xdr:nvCxnSpPr>
      <xdr:spPr>
        <a:xfrm flipV="1">
          <a:off x="13893800" y="7001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165100</xdr:rowOff>
    </xdr:from>
    <xdr:to>
      <xdr:col>20</xdr:col>
      <xdr:colOff>158750</xdr:colOff>
      <xdr:row>41</xdr:row>
      <xdr:rowOff>4535</xdr:rowOff>
    </xdr:to>
    <xdr:cxnSp macro="">
      <xdr:nvCxnSpPr>
        <xdr:cNvPr id="324" name="直線コネクタ 323"/>
        <xdr:cNvCxnSpPr/>
      </xdr:nvCxnSpPr>
      <xdr:spPr>
        <a:xfrm>
          <a:off x="13004800" y="7023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34" name="円/楕円 333"/>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162577</xdr:rowOff>
    </xdr:from>
    <xdr:ext cx="762000" cy="259045"/>
    <xdr:sp macro="" textlink="">
      <xdr:nvSpPr>
        <xdr:cNvPr id="335" name="補助費等該当値テキスト"/>
        <xdr:cNvSpPr txBox="1"/>
      </xdr:nvSpPr>
      <xdr:spPr>
        <a:xfrm>
          <a:off x="16598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168728</xdr:rowOff>
    </xdr:from>
    <xdr:to>
      <xdr:col>22</xdr:col>
      <xdr:colOff>615950</xdr:colOff>
      <xdr:row>41</xdr:row>
      <xdr:rowOff>98878</xdr:rowOff>
    </xdr:to>
    <xdr:sp macro="" textlink="">
      <xdr:nvSpPr>
        <xdr:cNvPr id="336" name="円/楕円 335"/>
        <xdr:cNvSpPr/>
      </xdr:nvSpPr>
      <xdr:spPr>
        <a:xfrm>
          <a:off x="15621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83655</xdr:rowOff>
    </xdr:from>
    <xdr:ext cx="736600" cy="259045"/>
    <xdr:sp macro="" textlink="">
      <xdr:nvSpPr>
        <xdr:cNvPr id="337" name="テキスト ボックス 336"/>
        <xdr:cNvSpPr txBox="1"/>
      </xdr:nvSpPr>
      <xdr:spPr>
        <a:xfrm>
          <a:off x="15290800" y="71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92528</xdr:rowOff>
    </xdr:from>
    <xdr:to>
      <xdr:col>21</xdr:col>
      <xdr:colOff>412750</xdr:colOff>
      <xdr:row>41</xdr:row>
      <xdr:rowOff>22678</xdr:rowOff>
    </xdr:to>
    <xdr:sp macro="" textlink="">
      <xdr:nvSpPr>
        <xdr:cNvPr id="338" name="円/楕円 337"/>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7455</xdr:rowOff>
    </xdr:from>
    <xdr:ext cx="762000" cy="259045"/>
    <xdr:sp macro="" textlink="">
      <xdr:nvSpPr>
        <xdr:cNvPr id="339" name="テキスト ボックス 338"/>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125185</xdr:rowOff>
    </xdr:from>
    <xdr:to>
      <xdr:col>20</xdr:col>
      <xdr:colOff>209550</xdr:colOff>
      <xdr:row>41</xdr:row>
      <xdr:rowOff>55335</xdr:rowOff>
    </xdr:to>
    <xdr:sp macro="" textlink="">
      <xdr:nvSpPr>
        <xdr:cNvPr id="340" name="円/楕円 339"/>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40112</xdr:rowOff>
    </xdr:from>
    <xdr:ext cx="762000" cy="259045"/>
    <xdr:sp macro="" textlink="">
      <xdr:nvSpPr>
        <xdr:cNvPr id="341" name="テキスト ボックス 340"/>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42" name="円/楕円 341"/>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43" name="テキスト ボックス 342"/>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過去からの投資的経費の抑制により、平成</a:t>
          </a:r>
          <a:r>
            <a:rPr kumimoji="1" lang="en-US" altLang="ja-JP" sz="1300">
              <a:latin typeface="ＭＳ Ｐゴシック"/>
            </a:rPr>
            <a:t>23</a:t>
          </a:r>
          <a:r>
            <a:rPr kumimoji="1" lang="ja-JP" altLang="en-US" sz="1300">
              <a:latin typeface="ＭＳ Ｐゴシック"/>
            </a:rPr>
            <a:t>年度までは公債費が減少していたが、平成</a:t>
          </a:r>
          <a:r>
            <a:rPr kumimoji="1" lang="en-US" altLang="ja-JP" sz="1300">
              <a:latin typeface="ＭＳ Ｐゴシック"/>
            </a:rPr>
            <a:t>24</a:t>
          </a:r>
          <a:r>
            <a:rPr kumimoji="1" lang="ja-JP" altLang="en-US" sz="1300">
              <a:latin typeface="ＭＳ Ｐゴシック"/>
            </a:rPr>
            <a:t>年度から第三セクター等改革推進債の償還が始まったため、大きく上昇した。今後も新発債の抑制に努め、公債費の抑制を図る。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64136</xdr:rowOff>
    </xdr:from>
    <xdr:to>
      <xdr:col>7</xdr:col>
      <xdr:colOff>15875</xdr:colOff>
      <xdr:row>77</xdr:row>
      <xdr:rowOff>92711</xdr:rowOff>
    </xdr:to>
    <xdr:cxnSp macro="">
      <xdr:nvCxnSpPr>
        <xdr:cNvPr id="372" name="直線コネクタ 371"/>
        <xdr:cNvCxnSpPr/>
      </xdr:nvCxnSpPr>
      <xdr:spPr>
        <a:xfrm flipV="1">
          <a:off x="3987800" y="132657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3"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52705</xdr:rowOff>
    </xdr:from>
    <xdr:to>
      <xdr:col>5</xdr:col>
      <xdr:colOff>549275</xdr:colOff>
      <xdr:row>77</xdr:row>
      <xdr:rowOff>92711</xdr:rowOff>
    </xdr:to>
    <xdr:cxnSp macro="">
      <xdr:nvCxnSpPr>
        <xdr:cNvPr id="375" name="直線コネクタ 374"/>
        <xdr:cNvCxnSpPr/>
      </xdr:nvCxnSpPr>
      <xdr:spPr>
        <a:xfrm>
          <a:off x="3098800" y="12911455"/>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7" name="テキスト ボックス 376"/>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75</xdr:row>
      <xdr:rowOff>98425</xdr:rowOff>
    </xdr:to>
    <xdr:cxnSp macro="">
      <xdr:nvCxnSpPr>
        <xdr:cNvPr id="378" name="直線コネクタ 377"/>
        <xdr:cNvCxnSpPr/>
      </xdr:nvCxnSpPr>
      <xdr:spPr>
        <a:xfrm flipV="1">
          <a:off x="2209800" y="12911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80" name="テキスト ボックス 379"/>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76</xdr:row>
      <xdr:rowOff>12700</xdr:rowOff>
    </xdr:to>
    <xdr:cxnSp macro="">
      <xdr:nvCxnSpPr>
        <xdr:cNvPr id="381" name="直線コネクタ 380"/>
        <xdr:cNvCxnSpPr/>
      </xdr:nvCxnSpPr>
      <xdr:spPr>
        <a:xfrm flipV="1">
          <a:off x="1320800" y="129571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3" name="テキスト ボックス 382"/>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5" name="テキスト ボックス 384"/>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13336</xdr:rowOff>
    </xdr:from>
    <xdr:to>
      <xdr:col>7</xdr:col>
      <xdr:colOff>66675</xdr:colOff>
      <xdr:row>77</xdr:row>
      <xdr:rowOff>114936</xdr:rowOff>
    </xdr:to>
    <xdr:sp macro="" textlink="">
      <xdr:nvSpPr>
        <xdr:cNvPr id="391" name="円/楕円 390"/>
        <xdr:cNvSpPr/>
      </xdr:nvSpPr>
      <xdr:spPr>
        <a:xfrm>
          <a:off x="47752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29863</xdr:rowOff>
    </xdr:from>
    <xdr:ext cx="762000" cy="259045"/>
    <xdr:sp macro="" textlink="">
      <xdr:nvSpPr>
        <xdr:cNvPr id="392" name="公債費該当値テキスト"/>
        <xdr:cNvSpPr txBox="1"/>
      </xdr:nvSpPr>
      <xdr:spPr>
        <a:xfrm>
          <a:off x="4914900" y="1306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93" name="円/楕円 392"/>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94" name="テキスト ボックス 39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xdr:rowOff>
    </xdr:from>
    <xdr:to>
      <xdr:col>4</xdr:col>
      <xdr:colOff>396875</xdr:colOff>
      <xdr:row>75</xdr:row>
      <xdr:rowOff>103505</xdr:rowOff>
    </xdr:to>
    <xdr:sp macro="" textlink="">
      <xdr:nvSpPr>
        <xdr:cNvPr id="395" name="円/楕円 394"/>
        <xdr:cNvSpPr/>
      </xdr:nvSpPr>
      <xdr:spPr>
        <a:xfrm>
          <a:off x="3048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113682</xdr:rowOff>
    </xdr:from>
    <xdr:ext cx="762000" cy="259045"/>
    <xdr:sp macro="" textlink="">
      <xdr:nvSpPr>
        <xdr:cNvPr id="396" name="テキスト ボックス 395"/>
        <xdr:cNvSpPr txBox="1"/>
      </xdr:nvSpPr>
      <xdr:spPr>
        <a:xfrm>
          <a:off x="2717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7" name="円/楕円 396"/>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159402</xdr:rowOff>
    </xdr:from>
    <xdr:ext cx="762000" cy="259045"/>
    <xdr:sp macro="" textlink="">
      <xdr:nvSpPr>
        <xdr:cNvPr id="398" name="テキスト ボックス 397"/>
        <xdr:cNvSpPr txBox="1"/>
      </xdr:nvSpPr>
      <xdr:spPr>
        <a:xfrm>
          <a:off x="1828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9" name="円/楕円 398"/>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400" name="テキスト ボックス 399"/>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補助費等及び繰出金が主な要因となり、類似団体平均を上回っている。</a:t>
          </a:r>
        </a:p>
        <a:p>
          <a:r>
            <a:rPr kumimoji="1" lang="ja-JP" altLang="en-US" sz="1300">
              <a:latin typeface="ＭＳ Ｐゴシック"/>
            </a:rPr>
            <a:t>　補助費等については、一部事務組合等に対する負担金及び病院事業会計への補助金が多額であるためで、繰出金については、下水道事業への運営費に対するものである。</a:t>
          </a:r>
        </a:p>
        <a:p>
          <a:r>
            <a:rPr kumimoji="1" lang="ja-JP" altLang="en-US" sz="1300">
              <a:latin typeface="ＭＳ Ｐゴシック"/>
            </a:rPr>
            <a:t>　今後も、財政健全化計画等を確実に実行し、事務事業の見直しを図り、経常一般財源の確保と経常経費の削減に努める。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152146</xdr:rowOff>
    </xdr:to>
    <xdr:cxnSp macro="">
      <xdr:nvCxnSpPr>
        <xdr:cNvPr id="431" name="直線コネクタ 430"/>
        <xdr:cNvCxnSpPr/>
      </xdr:nvCxnSpPr>
      <xdr:spPr>
        <a:xfrm flipV="1">
          <a:off x="15671800" y="13308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145287</xdr:rowOff>
    </xdr:to>
    <xdr:cxnSp macro="">
      <xdr:nvCxnSpPr>
        <xdr:cNvPr id="434" name="直線コネクタ 433"/>
        <xdr:cNvCxnSpPr/>
      </xdr:nvCxnSpPr>
      <xdr:spPr>
        <a:xfrm flipV="1">
          <a:off x="14782800" y="133537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145287</xdr:rowOff>
    </xdr:to>
    <xdr:cxnSp macro="">
      <xdr:nvCxnSpPr>
        <xdr:cNvPr id="437" name="直線コネクタ 436"/>
        <xdr:cNvCxnSpPr/>
      </xdr:nvCxnSpPr>
      <xdr:spPr>
        <a:xfrm>
          <a:off x="13893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101854</xdr:rowOff>
    </xdr:from>
    <xdr:to>
      <xdr:col>20</xdr:col>
      <xdr:colOff>158750</xdr:colOff>
      <xdr:row>78</xdr:row>
      <xdr:rowOff>12700</xdr:rowOff>
    </xdr:to>
    <xdr:cxnSp macro="">
      <xdr:nvCxnSpPr>
        <xdr:cNvPr id="440" name="直線コネクタ 439"/>
        <xdr:cNvCxnSpPr/>
      </xdr:nvCxnSpPr>
      <xdr:spPr>
        <a:xfrm>
          <a:off x="13004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4" name="テキスト ボックス 443"/>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50" name="円/楕円 449"/>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51"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52" name="円/楕円 451"/>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53" name="テキスト ボックス 452"/>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94487</xdr:rowOff>
    </xdr:from>
    <xdr:to>
      <xdr:col>21</xdr:col>
      <xdr:colOff>412750</xdr:colOff>
      <xdr:row>79</xdr:row>
      <xdr:rowOff>24637</xdr:rowOff>
    </xdr:to>
    <xdr:sp macro="" textlink="">
      <xdr:nvSpPr>
        <xdr:cNvPr id="454" name="円/楕円 453"/>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55" name="テキスト ボックス 454"/>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6" name="円/楕円 455"/>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7" name="テキスト ボックス 456"/>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51054</xdr:rowOff>
    </xdr:from>
    <xdr:to>
      <xdr:col>19</xdr:col>
      <xdr:colOff>6350</xdr:colOff>
      <xdr:row>77</xdr:row>
      <xdr:rowOff>152654</xdr:rowOff>
    </xdr:to>
    <xdr:sp macro="" textlink="">
      <xdr:nvSpPr>
        <xdr:cNvPr id="458" name="円/楕円 457"/>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137431</xdr:rowOff>
    </xdr:from>
    <xdr:ext cx="762000" cy="259045"/>
    <xdr:sp macro="" textlink="">
      <xdr:nvSpPr>
        <xdr:cNvPr id="459" name="テキスト ボックス 458"/>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35299</xdr:rowOff>
    </xdr:from>
    <xdr:to>
      <xdr:col>4</xdr:col>
      <xdr:colOff>1117600</xdr:colOff>
      <xdr:row>19</xdr:row>
      <xdr:rowOff>65615</xdr:rowOff>
    </xdr:to>
    <xdr:cxnSp macro="">
      <xdr:nvCxnSpPr>
        <xdr:cNvPr id="52" name="直線コネクタ 51"/>
        <xdr:cNvCxnSpPr/>
      </xdr:nvCxnSpPr>
      <xdr:spPr bwMode="auto">
        <a:xfrm>
          <a:off x="5003800" y="3340474"/>
          <a:ext cx="647700" cy="3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19950</xdr:rowOff>
    </xdr:from>
    <xdr:to>
      <xdr:col>4</xdr:col>
      <xdr:colOff>469900</xdr:colOff>
      <xdr:row>19</xdr:row>
      <xdr:rowOff>35299</xdr:rowOff>
    </xdr:to>
    <xdr:cxnSp macro="">
      <xdr:nvCxnSpPr>
        <xdr:cNvPr id="55" name="直線コネクタ 54"/>
        <xdr:cNvCxnSpPr/>
      </xdr:nvCxnSpPr>
      <xdr:spPr bwMode="auto">
        <a:xfrm>
          <a:off x="4305300" y="3325125"/>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19950</xdr:rowOff>
    </xdr:from>
    <xdr:to>
      <xdr:col>3</xdr:col>
      <xdr:colOff>904875</xdr:colOff>
      <xdr:row>19</xdr:row>
      <xdr:rowOff>54109</xdr:rowOff>
    </xdr:to>
    <xdr:cxnSp macro="">
      <xdr:nvCxnSpPr>
        <xdr:cNvPr id="58" name="直線コネクタ 57"/>
        <xdr:cNvCxnSpPr/>
      </xdr:nvCxnSpPr>
      <xdr:spPr bwMode="auto">
        <a:xfrm flipV="1">
          <a:off x="3606800" y="3325125"/>
          <a:ext cx="698500" cy="3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41754</xdr:rowOff>
    </xdr:from>
    <xdr:to>
      <xdr:col>3</xdr:col>
      <xdr:colOff>206375</xdr:colOff>
      <xdr:row>19</xdr:row>
      <xdr:rowOff>54109</xdr:rowOff>
    </xdr:to>
    <xdr:cxnSp macro="">
      <xdr:nvCxnSpPr>
        <xdr:cNvPr id="61" name="直線コネクタ 60"/>
        <xdr:cNvCxnSpPr/>
      </xdr:nvCxnSpPr>
      <xdr:spPr bwMode="auto">
        <a:xfrm>
          <a:off x="2908300" y="3346929"/>
          <a:ext cx="698500" cy="1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14815</xdr:rowOff>
    </xdr:from>
    <xdr:to>
      <xdr:col>5</xdr:col>
      <xdr:colOff>34925</xdr:colOff>
      <xdr:row>19</xdr:row>
      <xdr:rowOff>116415</xdr:rowOff>
    </xdr:to>
    <xdr:sp macro="" textlink="">
      <xdr:nvSpPr>
        <xdr:cNvPr id="71" name="円/楕円 70"/>
        <xdr:cNvSpPr/>
      </xdr:nvSpPr>
      <xdr:spPr bwMode="auto">
        <a:xfrm>
          <a:off x="5600700" y="331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94842</xdr:rowOff>
    </xdr:from>
    <xdr:ext cx="762000" cy="259045"/>
    <xdr:sp macro="" textlink="">
      <xdr:nvSpPr>
        <xdr:cNvPr id="72" name="人口1人当たり決算額の推移該当値テキスト130"/>
        <xdr:cNvSpPr txBox="1"/>
      </xdr:nvSpPr>
      <xdr:spPr>
        <a:xfrm>
          <a:off x="5740400" y="32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155949</xdr:rowOff>
    </xdr:from>
    <xdr:to>
      <xdr:col>4</xdr:col>
      <xdr:colOff>520700</xdr:colOff>
      <xdr:row>19</xdr:row>
      <xdr:rowOff>86099</xdr:rowOff>
    </xdr:to>
    <xdr:sp macro="" textlink="">
      <xdr:nvSpPr>
        <xdr:cNvPr id="73" name="円/楕円 72"/>
        <xdr:cNvSpPr/>
      </xdr:nvSpPr>
      <xdr:spPr bwMode="auto">
        <a:xfrm>
          <a:off x="4953000" y="328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70876</xdr:rowOff>
    </xdr:from>
    <xdr:ext cx="736600" cy="259045"/>
    <xdr:sp macro="" textlink="">
      <xdr:nvSpPr>
        <xdr:cNvPr id="74" name="テキスト ボックス 73"/>
        <xdr:cNvSpPr txBox="1"/>
      </xdr:nvSpPr>
      <xdr:spPr>
        <a:xfrm>
          <a:off x="4622800" y="337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140600</xdr:rowOff>
    </xdr:from>
    <xdr:to>
      <xdr:col>3</xdr:col>
      <xdr:colOff>955675</xdr:colOff>
      <xdr:row>19</xdr:row>
      <xdr:rowOff>70750</xdr:rowOff>
    </xdr:to>
    <xdr:sp macro="" textlink="">
      <xdr:nvSpPr>
        <xdr:cNvPr id="75" name="円/楕円 74"/>
        <xdr:cNvSpPr/>
      </xdr:nvSpPr>
      <xdr:spPr bwMode="auto">
        <a:xfrm>
          <a:off x="4254500" y="327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55527</xdr:rowOff>
    </xdr:from>
    <xdr:ext cx="762000" cy="259045"/>
    <xdr:sp macro="" textlink="">
      <xdr:nvSpPr>
        <xdr:cNvPr id="76" name="テキスト ボックス 75"/>
        <xdr:cNvSpPr txBox="1"/>
      </xdr:nvSpPr>
      <xdr:spPr>
        <a:xfrm>
          <a:off x="3924300" y="33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86,209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3309</xdr:rowOff>
    </xdr:from>
    <xdr:to>
      <xdr:col>3</xdr:col>
      <xdr:colOff>257175</xdr:colOff>
      <xdr:row>19</xdr:row>
      <xdr:rowOff>104909</xdr:rowOff>
    </xdr:to>
    <xdr:sp macro="" textlink="">
      <xdr:nvSpPr>
        <xdr:cNvPr id="77" name="円/楕円 76"/>
        <xdr:cNvSpPr/>
      </xdr:nvSpPr>
      <xdr:spPr bwMode="auto">
        <a:xfrm>
          <a:off x="3556000" y="330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89686</xdr:rowOff>
    </xdr:from>
    <xdr:ext cx="762000" cy="259045"/>
    <xdr:sp macro="" textlink="">
      <xdr:nvSpPr>
        <xdr:cNvPr id="78" name="テキスト ボックス 77"/>
        <xdr:cNvSpPr txBox="1"/>
      </xdr:nvSpPr>
      <xdr:spPr>
        <a:xfrm>
          <a:off x="3225800" y="33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162404</xdr:rowOff>
    </xdr:from>
    <xdr:to>
      <xdr:col>2</xdr:col>
      <xdr:colOff>692150</xdr:colOff>
      <xdr:row>19</xdr:row>
      <xdr:rowOff>92554</xdr:rowOff>
    </xdr:to>
    <xdr:sp macro="" textlink="">
      <xdr:nvSpPr>
        <xdr:cNvPr id="79" name="円/楕円 78"/>
        <xdr:cNvSpPr/>
      </xdr:nvSpPr>
      <xdr:spPr bwMode="auto">
        <a:xfrm>
          <a:off x="2857500" y="3296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77331</xdr:rowOff>
    </xdr:from>
    <xdr:ext cx="762000" cy="259045"/>
    <xdr:sp macro="" textlink="">
      <xdr:nvSpPr>
        <xdr:cNvPr id="80" name="テキスト ボックス 79"/>
        <xdr:cNvSpPr txBox="1"/>
      </xdr:nvSpPr>
      <xdr:spPr>
        <a:xfrm>
          <a:off x="2527300" y="338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123228</xdr:rowOff>
    </xdr:from>
    <xdr:to>
      <xdr:col>4</xdr:col>
      <xdr:colOff>1117600</xdr:colOff>
      <xdr:row>34</xdr:row>
      <xdr:rowOff>140876</xdr:rowOff>
    </xdr:to>
    <xdr:cxnSp macro="">
      <xdr:nvCxnSpPr>
        <xdr:cNvPr id="113" name="直線コネクタ 112"/>
        <xdr:cNvCxnSpPr/>
      </xdr:nvCxnSpPr>
      <xdr:spPr bwMode="auto">
        <a:xfrm flipV="1">
          <a:off x="5003800" y="6390678"/>
          <a:ext cx="6477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197980</xdr:rowOff>
    </xdr:from>
    <xdr:to>
      <xdr:col>4</xdr:col>
      <xdr:colOff>469900</xdr:colOff>
      <xdr:row>34</xdr:row>
      <xdr:rowOff>140876</xdr:rowOff>
    </xdr:to>
    <xdr:cxnSp macro="">
      <xdr:nvCxnSpPr>
        <xdr:cNvPr id="116" name="直線コネクタ 115"/>
        <xdr:cNvCxnSpPr/>
      </xdr:nvCxnSpPr>
      <xdr:spPr bwMode="auto">
        <a:xfrm>
          <a:off x="4305300" y="6122530"/>
          <a:ext cx="698500" cy="28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197980</xdr:rowOff>
    </xdr:from>
    <xdr:to>
      <xdr:col>3</xdr:col>
      <xdr:colOff>904875</xdr:colOff>
      <xdr:row>35</xdr:row>
      <xdr:rowOff>267818</xdr:rowOff>
    </xdr:to>
    <xdr:cxnSp macro="">
      <xdr:nvCxnSpPr>
        <xdr:cNvPr id="119" name="直線コネクタ 118"/>
        <xdr:cNvCxnSpPr/>
      </xdr:nvCxnSpPr>
      <xdr:spPr bwMode="auto">
        <a:xfrm flipV="1">
          <a:off x="3606800" y="6122530"/>
          <a:ext cx="698500" cy="75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267818</xdr:rowOff>
    </xdr:from>
    <xdr:to>
      <xdr:col>3</xdr:col>
      <xdr:colOff>206375</xdr:colOff>
      <xdr:row>36</xdr:row>
      <xdr:rowOff>12883</xdr:rowOff>
    </xdr:to>
    <xdr:cxnSp macro="">
      <xdr:nvCxnSpPr>
        <xdr:cNvPr id="122" name="直線コネクタ 121"/>
        <xdr:cNvCxnSpPr/>
      </xdr:nvCxnSpPr>
      <xdr:spPr bwMode="auto">
        <a:xfrm flipV="1">
          <a:off x="2908300" y="6878168"/>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72428</xdr:rowOff>
    </xdr:from>
    <xdr:to>
      <xdr:col>5</xdr:col>
      <xdr:colOff>34925</xdr:colOff>
      <xdr:row>34</xdr:row>
      <xdr:rowOff>174028</xdr:rowOff>
    </xdr:to>
    <xdr:sp macro="" textlink="">
      <xdr:nvSpPr>
        <xdr:cNvPr id="132" name="円/楕円 131"/>
        <xdr:cNvSpPr/>
      </xdr:nvSpPr>
      <xdr:spPr bwMode="auto">
        <a:xfrm>
          <a:off x="5600700" y="633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260405</xdr:rowOff>
    </xdr:from>
    <xdr:ext cx="762000" cy="259045"/>
    <xdr:sp macro="" textlink="">
      <xdr:nvSpPr>
        <xdr:cNvPr id="133" name="人口1人当たり決算額の推移該当値テキスト445"/>
        <xdr:cNvSpPr txBox="1"/>
      </xdr:nvSpPr>
      <xdr:spPr>
        <a:xfrm>
          <a:off x="5740400" y="618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90076</xdr:rowOff>
    </xdr:from>
    <xdr:to>
      <xdr:col>4</xdr:col>
      <xdr:colOff>520700</xdr:colOff>
      <xdr:row>34</xdr:row>
      <xdr:rowOff>191676</xdr:rowOff>
    </xdr:to>
    <xdr:sp macro="" textlink="">
      <xdr:nvSpPr>
        <xdr:cNvPr id="134" name="円/楕円 133"/>
        <xdr:cNvSpPr/>
      </xdr:nvSpPr>
      <xdr:spPr bwMode="auto">
        <a:xfrm>
          <a:off x="4953000" y="63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201853</xdr:rowOff>
    </xdr:from>
    <xdr:ext cx="736600" cy="259045"/>
    <xdr:sp macro="" textlink="">
      <xdr:nvSpPr>
        <xdr:cNvPr id="135" name="テキスト ボックス 134"/>
        <xdr:cNvSpPr txBox="1"/>
      </xdr:nvSpPr>
      <xdr:spPr>
        <a:xfrm>
          <a:off x="4622800" y="612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147180</xdr:rowOff>
    </xdr:from>
    <xdr:to>
      <xdr:col>3</xdr:col>
      <xdr:colOff>955675</xdr:colOff>
      <xdr:row>33</xdr:row>
      <xdr:rowOff>248780</xdr:rowOff>
    </xdr:to>
    <xdr:sp macro="" textlink="">
      <xdr:nvSpPr>
        <xdr:cNvPr id="136" name="円/楕円 135"/>
        <xdr:cNvSpPr/>
      </xdr:nvSpPr>
      <xdr:spPr bwMode="auto">
        <a:xfrm>
          <a:off x="4254500" y="607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87507</xdr:rowOff>
    </xdr:from>
    <xdr:ext cx="762000" cy="259045"/>
    <xdr:sp macro="" textlink="">
      <xdr:nvSpPr>
        <xdr:cNvPr id="137" name="テキスト ボックス 136"/>
        <xdr:cNvSpPr txBox="1"/>
      </xdr:nvSpPr>
      <xdr:spPr>
        <a:xfrm>
          <a:off x="3924300" y="58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217018</xdr:rowOff>
    </xdr:from>
    <xdr:to>
      <xdr:col>3</xdr:col>
      <xdr:colOff>257175</xdr:colOff>
      <xdr:row>35</xdr:row>
      <xdr:rowOff>318618</xdr:rowOff>
    </xdr:to>
    <xdr:sp macro="" textlink="">
      <xdr:nvSpPr>
        <xdr:cNvPr id="138" name="円/楕円 137"/>
        <xdr:cNvSpPr/>
      </xdr:nvSpPr>
      <xdr:spPr bwMode="auto">
        <a:xfrm>
          <a:off x="3556000" y="682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303395</xdr:rowOff>
    </xdr:from>
    <xdr:ext cx="762000" cy="259045"/>
    <xdr:sp macro="" textlink="">
      <xdr:nvSpPr>
        <xdr:cNvPr id="139" name="テキスト ボックス 138"/>
        <xdr:cNvSpPr txBox="1"/>
      </xdr:nvSpPr>
      <xdr:spPr>
        <a:xfrm>
          <a:off x="3225800" y="691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304983</xdr:rowOff>
    </xdr:from>
    <xdr:to>
      <xdr:col>2</xdr:col>
      <xdr:colOff>692150</xdr:colOff>
      <xdr:row>36</xdr:row>
      <xdr:rowOff>63683</xdr:rowOff>
    </xdr:to>
    <xdr:sp macro="" textlink="">
      <xdr:nvSpPr>
        <xdr:cNvPr id="140" name="円/楕円 139"/>
        <xdr:cNvSpPr/>
      </xdr:nvSpPr>
      <xdr:spPr bwMode="auto">
        <a:xfrm>
          <a:off x="2857500" y="691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48460</xdr:rowOff>
    </xdr:from>
    <xdr:ext cx="762000" cy="259045"/>
    <xdr:sp macro="" textlink="">
      <xdr:nvSpPr>
        <xdr:cNvPr id="141" name="テキスト ボックス 140"/>
        <xdr:cNvSpPr txBox="1"/>
      </xdr:nvSpPr>
      <xdr:spPr>
        <a:xfrm>
          <a:off x="2527300" y="700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年度と比較して、財政調整基金残高は</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百万円減、実質単年度収支は</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百万円減となっている。</a:t>
          </a:r>
        </a:p>
        <a:p>
          <a:r>
            <a:rPr kumimoji="1" lang="ja-JP" altLang="en-US" sz="1400">
              <a:latin typeface="ＭＳ ゴシック" pitchFamily="49" charset="-128"/>
              <a:ea typeface="ＭＳ ゴシック" pitchFamily="49" charset="-128"/>
            </a:rPr>
            <a:t>　財政健全化計画等による健全化策の実施により、財政調整基金残高が増加している。なお、減債基金への積立金を</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百万円増額したため、実質収支額及び実質単年度収支が減少している。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今後も、財政健全化計画等に基づき、歳入確保及び歳出削減を図り、収支の均衡を図るとともに、財政調整基金の確保に努める。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百万円増加、黒字額は</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百万円減少しており、連結実質収支額は</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赤字額増加の要因は、国民健康保険特別会計において赤字が増加したためである。</a:t>
          </a:r>
        </a:p>
        <a:p>
          <a:r>
            <a:rPr kumimoji="1" lang="ja-JP" altLang="en-US" sz="1400">
              <a:latin typeface="ＭＳ ゴシック" pitchFamily="49" charset="-128"/>
              <a:ea typeface="ＭＳ ゴシック" pitchFamily="49" charset="-128"/>
            </a:rPr>
            <a:t>　黒字額増加の要因は、減債基金への積立金の増等により、一般会計会計の黒字が減少したためである。</a:t>
          </a:r>
        </a:p>
        <a:p>
          <a:r>
            <a:rPr kumimoji="1" lang="ja-JP" altLang="en-US" sz="1400">
              <a:latin typeface="ＭＳ ゴシック" pitchFamily="49" charset="-128"/>
              <a:ea typeface="ＭＳ ゴシック" pitchFamily="49" charset="-128"/>
            </a:rPr>
            <a:t>　今後も、財政健全化計画等に基づき、歳入確保及び歳出削減を図るとともに、国民健康保険特別会計においては適正な収入を確保し、赤字の解消を図る。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千円）したことにより、実質公債費率は大きく上昇した。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年度から第三セクター等改革推進債の償還が始まったため、平成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年度にピークを迎え、早期健全化基準（</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）を超える見込みであったが、</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その後は減少する見込みであるが、財政健全化計画に基づき、投資的経費の抑制等により公債費の抑制を継続するとともに、第三セクター等改革推進債の繰上償還等を実施し、実質公債費比率を低下させる。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千円）したことにより、地方債残高が大きく増加した（設立法人等の負債額等負担見込額は大きく減少）。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年度で早期健全化基準（</a:t>
          </a:r>
          <a:r>
            <a:rPr kumimoji="1" lang="en-US" altLang="ja-JP" sz="1400">
              <a:latin typeface="ＭＳ ゴシック" pitchFamily="49" charset="-128"/>
              <a:ea typeface="ＭＳ ゴシック" pitchFamily="49" charset="-128"/>
            </a:rPr>
            <a:t>350.0%</a:t>
          </a:r>
          <a:r>
            <a:rPr kumimoji="1" lang="ja-JP" altLang="en-US" sz="1400">
              <a:latin typeface="ＭＳ ゴシック" pitchFamily="49" charset="-128"/>
              <a:ea typeface="ＭＳ ゴシック" pitchFamily="49" charset="-128"/>
            </a:rPr>
            <a:t>）を下回り、今後も、地方債残高が減少するため、比率は減少する見込であるが、財政健全化計画に基づき、歳入確保・歳出削減を図るとともに、第三セクター等改革推進債の繰上償還等を実施することにより、将来負担比率を引き下げ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5817856</v>
      </c>
      <c r="BO4" s="349"/>
      <c r="BP4" s="349"/>
      <c r="BQ4" s="349"/>
      <c r="BR4" s="349"/>
      <c r="BS4" s="349"/>
      <c r="BT4" s="349"/>
      <c r="BU4" s="350"/>
      <c r="BV4" s="348">
        <v>5371487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5619766</v>
      </c>
      <c r="BO5" s="386"/>
      <c r="BP5" s="386"/>
      <c r="BQ5" s="386"/>
      <c r="BR5" s="386"/>
      <c r="BS5" s="386"/>
      <c r="BT5" s="386"/>
      <c r="BU5" s="387"/>
      <c r="BV5" s="385">
        <v>5187992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85.7</v>
      </c>
      <c r="CU5" s="383"/>
      <c r="CV5" s="383"/>
      <c r="CW5" s="383"/>
      <c r="CX5" s="383"/>
      <c r="CY5" s="383"/>
      <c r="CZ5" s="383"/>
      <c r="DA5" s="384"/>
      <c r="DB5" s="382">
        <v>87.2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198090</v>
      </c>
      <c r="BO6" s="386"/>
      <c r="BP6" s="386"/>
      <c r="BQ6" s="386"/>
      <c r="BR6" s="386"/>
      <c r="BS6" s="386"/>
      <c r="BT6" s="386"/>
      <c r="BU6" s="387"/>
      <c r="BV6" s="385">
        <v>183495</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90.7</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59455</v>
      </c>
      <c r="BO7" s="386"/>
      <c r="BP7" s="386"/>
      <c r="BQ7" s="386"/>
      <c r="BR7" s="386"/>
      <c r="BS7" s="386"/>
      <c r="BT7" s="386"/>
      <c r="BU7" s="387"/>
      <c r="BV7" s="385">
        <v>699</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3839352</v>
      </c>
      <c r="CU7" s="386"/>
      <c r="CV7" s="386"/>
      <c r="CW7" s="386"/>
      <c r="CX7" s="386"/>
      <c r="CY7" s="386"/>
      <c r="CZ7" s="386"/>
      <c r="DA7" s="387"/>
      <c r="DB7" s="385">
        <v>3828685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138635</v>
      </c>
      <c r="BO8" s="386"/>
      <c r="BP8" s="386"/>
      <c r="BQ8" s="386"/>
      <c r="BR8" s="386"/>
      <c r="BS8" s="386"/>
      <c r="BT8" s="386"/>
      <c r="BU8" s="387"/>
      <c r="BV8" s="385">
        <v>182796</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10978</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86</v>
      </c>
      <c r="AV9" s="418"/>
      <c r="AW9" s="418"/>
      <c r="AX9" s="418"/>
      <c r="AY9" s="419" t="s">
        <v>101</v>
      </c>
      <c r="AZ9" s="420"/>
      <c r="BA9" s="420"/>
      <c r="BB9" s="420"/>
      <c r="BC9" s="420"/>
      <c r="BD9" s="420"/>
      <c r="BE9" s="420"/>
      <c r="BF9" s="420"/>
      <c r="BG9" s="420"/>
      <c r="BH9" s="420"/>
      <c r="BI9" s="420"/>
      <c r="BJ9" s="420"/>
      <c r="BK9" s="420"/>
      <c r="BL9" s="420"/>
      <c r="BM9" s="421"/>
      <c r="BN9" s="385">
        <v>-44161</v>
      </c>
      <c r="BO9" s="386"/>
      <c r="BP9" s="386"/>
      <c r="BQ9" s="386"/>
      <c r="BR9" s="386"/>
      <c r="BS9" s="386"/>
      <c r="BT9" s="386"/>
      <c r="BU9" s="387"/>
      <c r="BV9" s="385">
        <v>55471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17.100000000000001</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11921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104</v>
      </c>
      <c r="BO10" s="386"/>
      <c r="BP10" s="386"/>
      <c r="BQ10" s="386"/>
      <c r="BR10" s="386"/>
      <c r="BS10" s="386"/>
      <c r="BT10" s="386"/>
      <c r="BU10" s="387"/>
      <c r="BV10" s="385">
        <v>51061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10773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10770</v>
      </c>
      <c r="S13" s="467"/>
      <c r="T13" s="467"/>
      <c r="U13" s="467"/>
      <c r="V13" s="468"/>
      <c r="W13" s="401" t="s">
        <v>124</v>
      </c>
      <c r="X13" s="402"/>
      <c r="Y13" s="402"/>
      <c r="Z13" s="402"/>
      <c r="AA13" s="402"/>
      <c r="AB13" s="392"/>
      <c r="AC13" s="436">
        <v>1171</v>
      </c>
      <c r="AD13" s="437"/>
      <c r="AE13" s="437"/>
      <c r="AF13" s="437"/>
      <c r="AG13" s="476"/>
      <c r="AH13" s="436">
        <v>1362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-44057</v>
      </c>
      <c r="BO13" s="386"/>
      <c r="BP13" s="386"/>
      <c r="BQ13" s="386"/>
      <c r="BR13" s="386"/>
      <c r="BS13" s="386"/>
      <c r="BT13" s="386"/>
      <c r="BU13" s="387"/>
      <c r="BV13" s="385">
        <v>106532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23.8</v>
      </c>
      <c r="CU13" s="383"/>
      <c r="CV13" s="383"/>
      <c r="CW13" s="383"/>
      <c r="CX13" s="383"/>
      <c r="CY13" s="383"/>
      <c r="CZ13" s="383"/>
      <c r="DA13" s="384"/>
      <c r="DB13" s="382">
        <v>21.5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10987</v>
      </c>
      <c r="S14" s="467"/>
      <c r="T14" s="467"/>
      <c r="U14" s="467"/>
      <c r="V14" s="468"/>
      <c r="W14" s="375"/>
      <c r="X14" s="376"/>
      <c r="Y14" s="376"/>
      <c r="Z14" s="376"/>
      <c r="AA14" s="376"/>
      <c r="AB14" s="365"/>
      <c r="AC14" s="469">
        <v>22.2</v>
      </c>
      <c r="AD14" s="470"/>
      <c r="AE14" s="470"/>
      <c r="AF14" s="470"/>
      <c r="AG14" s="471"/>
      <c r="AH14" s="469">
        <v>22.8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277</v>
      </c>
      <c r="CU14" s="481"/>
      <c r="CV14" s="481"/>
      <c r="CW14" s="481"/>
      <c r="CX14" s="481"/>
      <c r="CY14" s="481"/>
      <c r="CZ14" s="481"/>
      <c r="DA14" s="482"/>
      <c r="DB14" s="480">
        <v>313.39999999999998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10984</v>
      </c>
      <c r="S15" s="467"/>
      <c r="T15" s="467"/>
      <c r="U15" s="467"/>
      <c r="V15" s="468"/>
      <c r="W15" s="401" t="s">
        <v>131</v>
      </c>
      <c r="X15" s="402"/>
      <c r="Y15" s="402"/>
      <c r="Z15" s="402"/>
      <c r="AA15" s="402"/>
      <c r="AB15" s="392"/>
      <c r="AC15" s="436">
        <v>984</v>
      </c>
      <c r="AD15" s="437"/>
      <c r="AE15" s="437"/>
      <c r="AF15" s="437"/>
      <c r="AG15" s="476"/>
      <c r="AH15" s="436">
        <v>1222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695280</v>
      </c>
      <c r="BO15" s="349"/>
      <c r="BP15" s="349"/>
      <c r="BQ15" s="349"/>
      <c r="BR15" s="349"/>
      <c r="BS15" s="349"/>
      <c r="BT15" s="349"/>
      <c r="BU15" s="350"/>
      <c r="BV15" s="348">
        <v>710269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18.7</v>
      </c>
      <c r="AD16" s="470"/>
      <c r="AE16" s="470"/>
      <c r="AF16" s="470"/>
      <c r="AG16" s="471"/>
      <c r="AH16" s="469">
        <v>20.5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3439389</v>
      </c>
      <c r="BO16" s="386"/>
      <c r="BP16" s="386"/>
      <c r="BQ16" s="386"/>
      <c r="BR16" s="386"/>
      <c r="BS16" s="386"/>
      <c r="BT16" s="386"/>
      <c r="BU16" s="387"/>
      <c r="BV16" s="385">
        <v>3422887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3109</v>
      </c>
      <c r="AD17" s="437"/>
      <c r="AE17" s="437"/>
      <c r="AF17" s="437"/>
      <c r="AG17" s="476"/>
      <c r="AH17" s="436">
        <v>3376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878759</v>
      </c>
      <c r="BO17" s="386"/>
      <c r="BP17" s="386"/>
      <c r="BQ17" s="386"/>
      <c r="BR17" s="386"/>
      <c r="BS17" s="386"/>
      <c r="BT17" s="386"/>
      <c r="BU17" s="387"/>
      <c r="BV17" s="385">
        <v>898142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163.41</v>
      </c>
      <c r="M18" s="498"/>
      <c r="N18" s="498"/>
      <c r="O18" s="498"/>
      <c r="P18" s="498"/>
      <c r="Q18" s="498"/>
      <c r="R18" s="499"/>
      <c r="S18" s="499"/>
      <c r="T18" s="499"/>
      <c r="U18" s="499"/>
      <c r="V18" s="500"/>
      <c r="W18" s="403"/>
      <c r="X18" s="404"/>
      <c r="Y18" s="404"/>
      <c r="Z18" s="404"/>
      <c r="AA18" s="404"/>
      <c r="AB18" s="395"/>
      <c r="AC18" s="501">
        <v>59.1</v>
      </c>
      <c r="AD18" s="502"/>
      <c r="AE18" s="502"/>
      <c r="AF18" s="502"/>
      <c r="AG18" s="503"/>
      <c r="AH18" s="501">
        <v>56.6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3319969</v>
      </c>
      <c r="BO18" s="386"/>
      <c r="BP18" s="386"/>
      <c r="BQ18" s="386"/>
      <c r="BR18" s="386"/>
      <c r="BS18" s="386"/>
      <c r="BT18" s="386"/>
      <c r="BU18" s="387"/>
      <c r="BV18" s="385">
        <v>3353585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67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4506610</v>
      </c>
      <c r="BO19" s="386"/>
      <c r="BP19" s="386"/>
      <c r="BQ19" s="386"/>
      <c r="BR19" s="386"/>
      <c r="BS19" s="386"/>
      <c r="BT19" s="386"/>
      <c r="BU19" s="387"/>
      <c r="BV19" s="385">
        <v>4383389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3648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10579144</v>
      </c>
      <c r="BO23" s="386"/>
      <c r="BP23" s="386"/>
      <c r="BQ23" s="386"/>
      <c r="BR23" s="386"/>
      <c r="BS23" s="386"/>
      <c r="BT23" s="386"/>
      <c r="BU23" s="387"/>
      <c r="BV23" s="385">
        <v>10819518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4080</v>
      </c>
      <c r="R24" s="437"/>
      <c r="S24" s="437"/>
      <c r="T24" s="437"/>
      <c r="U24" s="437"/>
      <c r="V24" s="476"/>
      <c r="W24" s="531"/>
      <c r="X24" s="519"/>
      <c r="Y24" s="520"/>
      <c r="Z24" s="435" t="s">
        <v>154</v>
      </c>
      <c r="AA24" s="415"/>
      <c r="AB24" s="415"/>
      <c r="AC24" s="415"/>
      <c r="AD24" s="415"/>
      <c r="AE24" s="415"/>
      <c r="AF24" s="415"/>
      <c r="AG24" s="416"/>
      <c r="AH24" s="436">
        <v>76</v>
      </c>
      <c r="AI24" s="437"/>
      <c r="AJ24" s="437"/>
      <c r="AK24" s="437"/>
      <c r="AL24" s="476"/>
      <c r="AM24" s="436">
        <v>205048</v>
      </c>
      <c r="AN24" s="437"/>
      <c r="AO24" s="437"/>
      <c r="AP24" s="437"/>
      <c r="AQ24" s="437"/>
      <c r="AR24" s="476"/>
      <c r="AS24" s="436">
        <v>2698</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3551050</v>
      </c>
      <c r="BO24" s="386"/>
      <c r="BP24" s="386"/>
      <c r="BQ24" s="386"/>
      <c r="BR24" s="386"/>
      <c r="BS24" s="386"/>
      <c r="BT24" s="386"/>
      <c r="BU24" s="387"/>
      <c r="BV24" s="385">
        <v>3466896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3264</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149182</v>
      </c>
      <c r="BO25" s="349"/>
      <c r="BP25" s="349"/>
      <c r="BQ25" s="349"/>
      <c r="BR25" s="349"/>
      <c r="BS25" s="349"/>
      <c r="BT25" s="349"/>
      <c r="BU25" s="350"/>
      <c r="BV25" s="348">
        <v>159218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3000</v>
      </c>
      <c r="R26" s="437"/>
      <c r="S26" s="437"/>
      <c r="T26" s="437"/>
      <c r="U26" s="437"/>
      <c r="V26" s="476"/>
      <c r="W26" s="531"/>
      <c r="X26" s="519"/>
      <c r="Y26" s="520"/>
      <c r="Z26" s="435" t="s">
        <v>160</v>
      </c>
      <c r="AA26" s="553"/>
      <c r="AB26" s="553"/>
      <c r="AC26" s="553"/>
      <c r="AD26" s="553"/>
      <c r="AE26" s="553"/>
      <c r="AF26" s="553"/>
      <c r="AG26" s="554"/>
      <c r="AH26" s="436">
        <v>2</v>
      </c>
      <c r="AI26" s="437"/>
      <c r="AJ26" s="437"/>
      <c r="AK26" s="437"/>
      <c r="AL26" s="476"/>
      <c r="AM26" s="436">
        <v>5566</v>
      </c>
      <c r="AN26" s="437"/>
      <c r="AO26" s="437"/>
      <c r="AP26" s="437"/>
      <c r="AQ26" s="437"/>
      <c r="AR26" s="476"/>
      <c r="AS26" s="436">
        <v>2783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2070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2140</v>
      </c>
      <c r="AN27" s="437"/>
      <c r="AO27" s="437"/>
      <c r="AP27" s="437"/>
      <c r="AQ27" s="437"/>
      <c r="AR27" s="476"/>
      <c r="AS27" s="436">
        <v>2140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126830</v>
      </c>
      <c r="BO27" s="551"/>
      <c r="BP27" s="551"/>
      <c r="BQ27" s="551"/>
      <c r="BR27" s="551"/>
      <c r="BS27" s="551"/>
      <c r="BT27" s="551"/>
      <c r="BU27" s="552"/>
      <c r="BV27" s="550">
        <v>126830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1854</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452894</v>
      </c>
      <c r="BO28" s="349"/>
      <c r="BP28" s="349"/>
      <c r="BQ28" s="349"/>
      <c r="BR28" s="349"/>
      <c r="BS28" s="349"/>
      <c r="BT28" s="349"/>
      <c r="BU28" s="350"/>
      <c r="BV28" s="348">
        <v>309994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1800</v>
      </c>
      <c r="R29" s="437"/>
      <c r="S29" s="437"/>
      <c r="T29" s="437"/>
      <c r="U29" s="437"/>
      <c r="V29" s="476"/>
      <c r="W29" s="531"/>
      <c r="X29" s="519"/>
      <c r="Y29" s="520"/>
      <c r="Z29" s="435" t="s">
        <v>170</v>
      </c>
      <c r="AA29" s="415"/>
      <c r="AB29" s="415"/>
      <c r="AC29" s="415"/>
      <c r="AD29" s="415"/>
      <c r="AE29" s="415"/>
      <c r="AF29" s="415"/>
      <c r="AG29" s="416"/>
      <c r="AH29" s="436">
        <v>77</v>
      </c>
      <c r="AI29" s="437"/>
      <c r="AJ29" s="437"/>
      <c r="AK29" s="437"/>
      <c r="AL29" s="476"/>
      <c r="AM29" s="436">
        <v>207188</v>
      </c>
      <c r="AN29" s="437"/>
      <c r="AO29" s="437"/>
      <c r="AP29" s="437"/>
      <c r="AQ29" s="437"/>
      <c r="AR29" s="476"/>
      <c r="AS29" s="436">
        <v>2691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963038</v>
      </c>
      <c r="BO29" s="386"/>
      <c r="BP29" s="386"/>
      <c r="BQ29" s="386"/>
      <c r="BR29" s="386"/>
      <c r="BS29" s="386"/>
      <c r="BT29" s="386"/>
      <c r="BU29" s="387"/>
      <c r="BV29" s="385">
        <v>600252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82.7</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141207</v>
      </c>
      <c r="BO30" s="551"/>
      <c r="BP30" s="551"/>
      <c r="BQ30" s="551"/>
      <c r="BR30" s="551"/>
      <c r="BS30" s="551"/>
      <c r="BT30" s="551"/>
      <c r="BU30" s="552"/>
      <c r="BV30" s="550">
        <v>84794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温泉事業特別会計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久吉ダム水道企業団水道事業会計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大鰐町土地開発公社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青森県市町村総合事務組合一般会計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公共下水道事業特別会計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青森県市町村職員退職手当組合一般会計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9</v>
      </c>
      <c r="BF37" s="564"/>
      <c r="BG37" s="565" t="str">
        <f>IF('各会計、関係団体の財政状況及び健全化判断比率'!B35="","",'各会計、関係団体の財政状況及び健全化判断比率'!B35)</f>
        <v>スキー場事業特別会計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南黒地方福祉事務組合一般会計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弘前地区環境整備事務組合一般会計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弘前地区消防事務組合一般会計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青森県交通災害共済組合交通災害共済事業会計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津軽広域連合一般会計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青森県後期高齢者医療広域連合一般会計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青森県後期高齢者医療広域連合後期高齢者医療特別会計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67" t="s">
        <v>24</v>
      </c>
      <c r="C41" s="1168"/>
      <c r="D41" s="81"/>
      <c r="E41" s="1173" t="s">
        <v>25</v>
      </c>
      <c r="F41" s="1173"/>
      <c r="G41" s="1173"/>
      <c r="H41" s="1174"/>
      <c r="I41" s="82">
        <v>4403</v>
      </c>
      <c r="J41" s="83">
        <v>5399</v>
      </c>
      <c r="K41" s="83">
        <v>12073</v>
      </c>
      <c r="L41" s="83">
        <v>11494</v>
      </c>
      <c r="M41" s="84">
        <v>11072</v>
      </c>
    </row>
    <row r="42" spans="2:13" ht="27.75" customHeight="1" x14ac:dyDescent="0.15">
      <c r="B42" s="1169"/>
      <c r="C42" s="1170"/>
      <c r="D42" s="85"/>
      <c r="E42" s="1175" t="s">
        <v>26</v>
      </c>
      <c r="F42" s="1175"/>
      <c r="G42" s="1175"/>
      <c r="H42" s="1176"/>
      <c r="I42" s="86" t="s">
        <v>479</v>
      </c>
      <c r="J42" s="87" t="s">
        <v>479</v>
      </c>
      <c r="K42" s="87" t="s">
        <v>479</v>
      </c>
      <c r="L42" s="87" t="s">
        <v>479</v>
      </c>
      <c r="M42" s="88" t="s">
        <v>479</v>
      </c>
    </row>
    <row r="43" spans="2:13" ht="27.75" customHeight="1" x14ac:dyDescent="0.15">
      <c r="B43" s="1169"/>
      <c r="C43" s="1170"/>
      <c r="D43" s="85"/>
      <c r="E43" s="1175" t="s">
        <v>27</v>
      </c>
      <c r="F43" s="1175"/>
      <c r="G43" s="1175"/>
      <c r="H43" s="1176"/>
      <c r="I43" s="86">
        <v>4138</v>
      </c>
      <c r="J43" s="87">
        <v>3321</v>
      </c>
      <c r="K43" s="87">
        <v>3177</v>
      </c>
      <c r="L43" s="87">
        <v>3105</v>
      </c>
      <c r="M43" s="88">
        <v>2996</v>
      </c>
    </row>
    <row r="44" spans="2:13" ht="27.75" customHeight="1" x14ac:dyDescent="0.15">
      <c r="B44" s="1169"/>
      <c r="C44" s="1170"/>
      <c r="D44" s="85"/>
      <c r="E44" s="1175" t="s">
        <v>28</v>
      </c>
      <c r="F44" s="1175"/>
      <c r="G44" s="1175"/>
      <c r="H44" s="1176"/>
      <c r="I44" s="86">
        <v>1845</v>
      </c>
      <c r="J44" s="87">
        <v>1774</v>
      </c>
      <c r="K44" s="87">
        <v>1690</v>
      </c>
      <c r="L44" s="87">
        <v>1662</v>
      </c>
      <c r="M44" s="88">
        <v>1490</v>
      </c>
    </row>
    <row r="45" spans="2:13" ht="27.75" customHeight="1" x14ac:dyDescent="0.15">
      <c r="B45" s="1169"/>
      <c r="C45" s="1170"/>
      <c r="D45" s="85"/>
      <c r="E45" s="1175" t="s">
        <v>29</v>
      </c>
      <c r="F45" s="1175"/>
      <c r="G45" s="1175"/>
      <c r="H45" s="1176"/>
      <c r="I45" s="86">
        <v>1577</v>
      </c>
      <c r="J45" s="87">
        <v>1356</v>
      </c>
      <c r="K45" s="87">
        <v>1184</v>
      </c>
      <c r="L45" s="87">
        <v>1049</v>
      </c>
      <c r="M45" s="88">
        <v>895</v>
      </c>
    </row>
    <row r="46" spans="2:13" ht="27.75" customHeight="1" x14ac:dyDescent="0.15">
      <c r="B46" s="1169"/>
      <c r="C46" s="1170"/>
      <c r="D46" s="85"/>
      <c r="E46" s="1175" t="s">
        <v>30</v>
      </c>
      <c r="F46" s="1175"/>
      <c r="G46" s="1175"/>
      <c r="H46" s="1176"/>
      <c r="I46" s="86">
        <v>6404</v>
      </c>
      <c r="J46" s="87">
        <v>6141</v>
      </c>
      <c r="K46" s="87">
        <v>132</v>
      </c>
      <c r="L46" s="87">
        <v>120</v>
      </c>
      <c r="M46" s="88">
        <v>106</v>
      </c>
    </row>
    <row r="47" spans="2:13" ht="27.75" customHeight="1" x14ac:dyDescent="0.15">
      <c r="B47" s="1169"/>
      <c r="C47" s="1170"/>
      <c r="D47" s="85"/>
      <c r="E47" s="1175" t="s">
        <v>31</v>
      </c>
      <c r="F47" s="1175"/>
      <c r="G47" s="1175"/>
      <c r="H47" s="1176"/>
      <c r="I47" s="86">
        <v>531</v>
      </c>
      <c r="J47" s="87" t="s">
        <v>479</v>
      </c>
      <c r="K47" s="87" t="s">
        <v>479</v>
      </c>
      <c r="L47" s="87" t="s">
        <v>479</v>
      </c>
      <c r="M47" s="88" t="s">
        <v>479</v>
      </c>
    </row>
    <row r="48" spans="2:13" ht="27.75" customHeight="1" x14ac:dyDescent="0.15">
      <c r="B48" s="1171"/>
      <c r="C48" s="1172"/>
      <c r="D48" s="85"/>
      <c r="E48" s="1175" t="s">
        <v>32</v>
      </c>
      <c r="F48" s="1175"/>
      <c r="G48" s="1175"/>
      <c r="H48" s="1176"/>
      <c r="I48" s="86" t="s">
        <v>479</v>
      </c>
      <c r="J48" s="87" t="s">
        <v>479</v>
      </c>
      <c r="K48" s="87" t="s">
        <v>479</v>
      </c>
      <c r="L48" s="87" t="s">
        <v>479</v>
      </c>
      <c r="M48" s="88" t="s">
        <v>479</v>
      </c>
    </row>
    <row r="49" spans="2:13" ht="27.75" customHeight="1" x14ac:dyDescent="0.15">
      <c r="B49" s="1177" t="s">
        <v>33</v>
      </c>
      <c r="C49" s="1178"/>
      <c r="D49" s="89"/>
      <c r="E49" s="1175" t="s">
        <v>34</v>
      </c>
      <c r="F49" s="1175"/>
      <c r="G49" s="1175"/>
      <c r="H49" s="1176"/>
      <c r="I49" s="86">
        <v>389</v>
      </c>
      <c r="J49" s="87">
        <v>337</v>
      </c>
      <c r="K49" s="87">
        <v>616</v>
      </c>
      <c r="L49" s="87">
        <v>1058</v>
      </c>
      <c r="M49" s="88">
        <v>1617</v>
      </c>
    </row>
    <row r="50" spans="2:13" ht="27.75" customHeight="1" x14ac:dyDescent="0.15">
      <c r="B50" s="1169"/>
      <c r="C50" s="1170"/>
      <c r="D50" s="85"/>
      <c r="E50" s="1175" t="s">
        <v>35</v>
      </c>
      <c r="F50" s="1175"/>
      <c r="G50" s="1175"/>
      <c r="H50" s="1176"/>
      <c r="I50" s="86">
        <v>441</v>
      </c>
      <c r="J50" s="87">
        <v>421</v>
      </c>
      <c r="K50" s="87">
        <v>389</v>
      </c>
      <c r="L50" s="87">
        <v>290</v>
      </c>
      <c r="M50" s="88">
        <v>253</v>
      </c>
    </row>
    <row r="51" spans="2:13" ht="27.75" customHeight="1" x14ac:dyDescent="0.15">
      <c r="B51" s="1171"/>
      <c r="C51" s="1172"/>
      <c r="D51" s="85"/>
      <c r="E51" s="1175" t="s">
        <v>36</v>
      </c>
      <c r="F51" s="1175"/>
      <c r="G51" s="1175"/>
      <c r="H51" s="1176"/>
      <c r="I51" s="86">
        <v>6197</v>
      </c>
      <c r="J51" s="87">
        <v>6125</v>
      </c>
      <c r="K51" s="87">
        <v>6032</v>
      </c>
      <c r="L51" s="87">
        <v>5857</v>
      </c>
      <c r="M51" s="88">
        <v>5663</v>
      </c>
    </row>
    <row r="52" spans="2:13" ht="27.75" customHeight="1" thickBot="1" x14ac:dyDescent="0.2">
      <c r="B52" s="1179" t="s">
        <v>37</v>
      </c>
      <c r="C52" s="1180"/>
      <c r="D52" s="90"/>
      <c r="E52" s="1181" t="s">
        <v>38</v>
      </c>
      <c r="F52" s="1181"/>
      <c r="G52" s="1181"/>
      <c r="H52" s="1182"/>
      <c r="I52" s="91">
        <v>11871</v>
      </c>
      <c r="J52" s="92">
        <v>11109</v>
      </c>
      <c r="K52" s="92">
        <v>11220</v>
      </c>
      <c r="L52" s="92">
        <v>10224</v>
      </c>
      <c r="M52" s="93">
        <v>9025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33363</v>
      </c>
      <c r="E3" s="116"/>
      <c r="F3" s="117">
        <v>127151</v>
      </c>
      <c r="G3" s="118"/>
      <c r="H3" s="119"/>
    </row>
    <row r="4" spans="1:8" x14ac:dyDescent="0.15">
      <c r="A4" s="120"/>
      <c r="B4" s="121"/>
      <c r="C4" s="122"/>
      <c r="D4" s="123">
        <v>20615</v>
      </c>
      <c r="E4" s="124"/>
      <c r="F4" s="125">
        <v>72559</v>
      </c>
      <c r="G4" s="126"/>
      <c r="H4" s="127"/>
    </row>
    <row r="5" spans="1:8" x14ac:dyDescent="0.15">
      <c r="A5" s="108" t="s">
        <v>512</v>
      </c>
      <c r="B5" s="113"/>
      <c r="C5" s="114"/>
      <c r="D5" s="115">
        <v>28787</v>
      </c>
      <c r="E5" s="116"/>
      <c r="F5" s="117">
        <v>147869</v>
      </c>
      <c r="G5" s="118"/>
      <c r="H5" s="119"/>
    </row>
    <row r="6" spans="1:8" x14ac:dyDescent="0.15">
      <c r="A6" s="120"/>
      <c r="B6" s="121"/>
      <c r="C6" s="122"/>
      <c r="D6" s="123">
        <v>8953</v>
      </c>
      <c r="E6" s="124"/>
      <c r="F6" s="125">
        <v>63271</v>
      </c>
      <c r="G6" s="126"/>
      <c r="H6" s="127"/>
    </row>
    <row r="7" spans="1:8" x14ac:dyDescent="0.15">
      <c r="A7" s="108" t="s">
        <v>513</v>
      </c>
      <c r="B7" s="113"/>
      <c r="C7" s="114"/>
      <c r="D7" s="115">
        <v>56067</v>
      </c>
      <c r="E7" s="116"/>
      <c r="F7" s="117">
        <v>117242</v>
      </c>
      <c r="G7" s="118"/>
      <c r="H7" s="119"/>
    </row>
    <row r="8" spans="1:8" x14ac:dyDescent="0.15">
      <c r="A8" s="120"/>
      <c r="B8" s="121"/>
      <c r="C8" s="122"/>
      <c r="D8" s="123">
        <v>49696</v>
      </c>
      <c r="E8" s="124"/>
      <c r="F8" s="125">
        <v>59388</v>
      </c>
      <c r="G8" s="126"/>
      <c r="H8" s="127"/>
    </row>
    <row r="9" spans="1:8" x14ac:dyDescent="0.15">
      <c r="A9" s="108" t="s">
        <v>514</v>
      </c>
      <c r="B9" s="113"/>
      <c r="C9" s="114"/>
      <c r="D9" s="115">
        <v>14886</v>
      </c>
      <c r="E9" s="116"/>
      <c r="F9" s="117">
        <v>114097</v>
      </c>
      <c r="G9" s="118"/>
      <c r="H9" s="119"/>
    </row>
    <row r="10" spans="1:8" x14ac:dyDescent="0.15">
      <c r="A10" s="120"/>
      <c r="B10" s="121"/>
      <c r="C10" s="122"/>
      <c r="D10" s="123">
        <v>11298</v>
      </c>
      <c r="E10" s="124"/>
      <c r="F10" s="125">
        <v>61630</v>
      </c>
      <c r="G10" s="126"/>
      <c r="H10" s="127"/>
    </row>
    <row r="11" spans="1:8" x14ac:dyDescent="0.15">
      <c r="A11" s="108" t="s">
        <v>515</v>
      </c>
      <c r="B11" s="113"/>
      <c r="C11" s="114"/>
      <c r="D11" s="115">
        <v>55194</v>
      </c>
      <c r="E11" s="116"/>
      <c r="F11" s="117">
        <v>136577</v>
      </c>
      <c r="G11" s="118"/>
      <c r="H11" s="119"/>
    </row>
    <row r="12" spans="1:8" x14ac:dyDescent="0.15">
      <c r="A12" s="120"/>
      <c r="B12" s="121"/>
      <c r="C12" s="128"/>
      <c r="D12" s="123">
        <v>18983</v>
      </c>
      <c r="E12" s="124"/>
      <c r="F12" s="125">
        <v>59645</v>
      </c>
      <c r="G12" s="126"/>
      <c r="H12" s="127"/>
    </row>
    <row r="13" spans="1:8" x14ac:dyDescent="0.15">
      <c r="A13" s="108"/>
      <c r="B13" s="113"/>
      <c r="C13" s="129"/>
      <c r="D13" s="130">
        <v>37659</v>
      </c>
      <c r="E13" s="131"/>
      <c r="F13" s="132">
        <v>128587</v>
      </c>
      <c r="G13" s="133"/>
      <c r="H13" s="119"/>
    </row>
    <row r="14" spans="1:8" x14ac:dyDescent="0.15">
      <c r="A14" s="120"/>
      <c r="B14" s="121"/>
      <c r="C14" s="122"/>
      <c r="D14" s="123">
        <v>21909</v>
      </c>
      <c r="E14" s="124"/>
      <c r="F14" s="125">
        <v>63299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v>
      </c>
      <c r="C19" s="134">
        <f>ROUND(VALUE(SUBSTITUTE(実質収支比率等に係る経年分析!G$48,"▲","-")),2)</f>
        <v>6.13</v>
      </c>
      <c r="D19" s="134">
        <f>ROUND(VALUE(SUBSTITUTE(実質収支比率等に係る経年分析!H$48,"▲","-")),2)</f>
        <v>3.25</v>
      </c>
      <c r="E19" s="134">
        <f>ROUND(VALUE(SUBSTITUTE(実質収支比率等に係る経年分析!I$48,"▲","-")),2)</f>
        <v>4.7699999999999996</v>
      </c>
      <c r="F19" s="134">
        <f>ROUND(VALUE(SUBSTITUTE(実質収支比率等に係る経年分析!J$48,"▲","-")),2)</f>
        <v>3.61</v>
      </c>
    </row>
    <row r="20" spans="1:11" x14ac:dyDescent="0.15">
      <c r="A20" s="134" t="s">
        <v>43</v>
      </c>
      <c r="B20" s="134">
        <f>ROUND(VALUE(SUBSTITUTE(実質収支比率等に係る経年分析!F$47,"▲","-")),2)</f>
        <v>2.95</v>
      </c>
      <c r="C20" s="134">
        <f>ROUND(VALUE(SUBSTITUTE(実質収支比率等に係る経年分析!G$47,"▲","-")),2)</f>
        <v>3.38</v>
      </c>
      <c r="D20" s="134">
        <f>ROUND(VALUE(SUBSTITUTE(実質収支比率等に係る経年分析!H$47,"▲","-")),2)</f>
        <v>4.6399999999999997</v>
      </c>
      <c r="E20" s="134">
        <f>ROUND(VALUE(SUBSTITUTE(実質収支比率等に係る経年分析!I$47,"▲","-")),2)</f>
        <v>8.1</v>
      </c>
      <c r="F20" s="134">
        <f>ROUND(VALUE(SUBSTITUTE(実質収支比率等に係る経年分析!J$47,"▲","-")),2)</f>
        <v>11.8</v>
      </c>
    </row>
    <row r="21" spans="1:11" x14ac:dyDescent="0.15">
      <c r="A21" s="134" t="s">
        <v>44</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5.18</v>
      </c>
      <c r="D21" s="134">
        <f>IF(ISNUMBER(VALUE(SUBSTITUTE(実質収支比率等に係る経年分析!H$49,"▲","-"))),ROUND(VALUE(SUBSTITUTE(実質収支比率等に係る経年分析!H$49,"▲","-")),2),NA())</f>
        <v>-5.5</v>
      </c>
      <c r="E21" s="134">
        <f>IF(ISNUMBER(VALUE(SUBSTITUTE(実質収支比率等に係る経年分析!I$49,"▲","-"))),ROUND(VALUE(SUBSTITUTE(実質収支比率等に係る経年分析!I$49,"▲","-")),2),NA())</f>
        <v>2.78</v>
      </c>
      <c r="F21" s="134">
        <f>IF(ISNUMBER(VALUE(SUBSTITUTE(実質収支比率等に係る経年分析!J$49,"▲","-"))),ROUND(VALUE(SUBSTITUTE(実質収支比率等に係る経年分析!J$49,"▲","-")),2),NA())</f>
        <v>-1.1499999999999999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7.82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0.6</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f>IF(ROUND(VALUE(SUBSTITUTE(連結実質赤字比率に係る赤字・黒字の構成分析!F$41,"▲", "-")), 2) &lt; 0, ABS(ROUND(VALUE(SUBSTITUTE(連結実質赤字比率に係る赤字・黒字の構成分析!F$41,"▲", "-")), 2)), NA())</f>
        <v>3.21</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1.41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0.57999999999999996</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温泉事業特別会計</v>
      </c>
      <c r="B33" s="135">
        <f>IF(ROUND(VALUE(SUBSTITUTE(連結実質赤字比率に係る赤字・黒字の構成分析!F$37,"▲", "-")), 2) &lt; 0, ABS(ROUND(VALUE(SUBSTITUTE(連結実質赤字比率に係る赤字・黒字の構成分析!F$37,"▲", "-")), 2)), NA())</f>
        <v>4.54</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2.5499999999999998</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3.61</v>
      </c>
    </row>
    <row r="36" spans="1:16" x14ac:dyDescent="0.15">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0.17</v>
      </c>
      <c r="D36" s="135">
        <f>IF(ROUND(VALUE(SUBSTITUTE(連結実質赤字比率に係る赤字・黒字の構成分析!G$34,"▲", "-")), 2) &lt; 0, ABS(ROUND(VALUE(SUBSTITUTE(連結実質赤字比率に係る赤字・黒字の構成分析!G$34,"▲", "-")), 2)), NA())</f>
        <v>1.59</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0.45</v>
      </c>
      <c r="H36" s="135">
        <f>IF(ROUND(VALUE(SUBSTITUTE(連結実質赤字比率に係る赤字・黒字の構成分析!I$34,"▲", "-")), 2) &lt; 0, ABS(ROUND(VALUE(SUBSTITUTE(連結実質赤字比率に係る赤字・黒字の構成分析!I$34,"▲", "-")), 2)), NA())</f>
        <v>0.76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0.89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568</v>
      </c>
      <c r="E42" s="136"/>
      <c r="F42" s="136"/>
      <c r="G42" s="136">
        <f>'実質公債費比率（分子）の構造'!L$52</f>
        <v>572</v>
      </c>
      <c r="H42" s="136"/>
      <c r="I42" s="136"/>
      <c r="J42" s="136">
        <f>'実質公債費比率（分子）の構造'!M$52</f>
        <v>7196</v>
      </c>
      <c r="K42" s="136"/>
      <c r="L42" s="136"/>
      <c r="M42" s="136">
        <f>'実質公債費比率（分子）の構造'!N$52</f>
        <v>626</v>
      </c>
      <c r="N42" s="136"/>
      <c r="O42" s="136"/>
      <c r="P42" s="136">
        <f>'実質公債費比率（分子）の構造'!O$52</f>
        <v>630</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7015</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165</v>
      </c>
      <c r="C45" s="136"/>
      <c r="D45" s="136"/>
      <c r="E45" s="136">
        <f>'実質公債費比率（分子）の構造'!L$49</f>
        <v>184</v>
      </c>
      <c r="F45" s="136"/>
      <c r="G45" s="136"/>
      <c r="H45" s="136">
        <f>'実質公債費比率（分子）の構造'!M$49</f>
        <v>176</v>
      </c>
      <c r="I45" s="136"/>
      <c r="J45" s="136"/>
      <c r="K45" s="136">
        <f>'実質公債費比率（分子）の構造'!N$49</f>
        <v>164</v>
      </c>
      <c r="L45" s="136"/>
      <c r="M45" s="136"/>
      <c r="N45" s="136">
        <f>'実質公債費比率（分子）の構造'!O$49</f>
        <v>166</v>
      </c>
      <c r="O45" s="136"/>
      <c r="P45" s="136"/>
    </row>
    <row r="46" spans="1:16" x14ac:dyDescent="0.15">
      <c r="A46" s="136" t="s">
        <v>55</v>
      </c>
      <c r="B46" s="136">
        <f>'実質公債費比率（分子）の構造'!K$48</f>
        <v>306</v>
      </c>
      <c r="C46" s="136"/>
      <c r="D46" s="136"/>
      <c r="E46" s="136">
        <f>'実質公債費比率（分子）の構造'!L$48</f>
        <v>153</v>
      </c>
      <c r="F46" s="136"/>
      <c r="G46" s="136"/>
      <c r="H46" s="136">
        <f>'実質公債費比率（分子）の構造'!M$48</f>
        <v>172</v>
      </c>
      <c r="I46" s="136"/>
      <c r="J46" s="136"/>
      <c r="K46" s="136">
        <f>'実質公債費比率（分子）の構造'!N$48</f>
        <v>179</v>
      </c>
      <c r="L46" s="136"/>
      <c r="M46" s="136"/>
      <c r="N46" s="136">
        <f>'実質公債費比率（分子）の構造'!O$48</f>
        <v>201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593</v>
      </c>
      <c r="C49" s="136"/>
      <c r="D49" s="136"/>
      <c r="E49" s="136">
        <f>'実質公債費比率（分子）の構造'!L$45</f>
        <v>768</v>
      </c>
      <c r="F49" s="136"/>
      <c r="G49" s="136"/>
      <c r="H49" s="136">
        <f>'実質公債費比率（分子）の構造'!M$45</f>
        <v>726</v>
      </c>
      <c r="I49" s="136"/>
      <c r="J49" s="136"/>
      <c r="K49" s="136">
        <f>'実質公債費比率（分子）の構造'!N$45</f>
        <v>1018</v>
      </c>
      <c r="L49" s="136"/>
      <c r="M49" s="136"/>
      <c r="N49" s="136">
        <f>'実質公債費比率（分子）の構造'!O$45</f>
        <v>993</v>
      </c>
      <c r="O49" s="136"/>
      <c r="P49" s="136"/>
    </row>
    <row r="50" spans="1:16" x14ac:dyDescent="0.15">
      <c r="A50" s="136" t="s">
        <v>59</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534</v>
      </c>
      <c r="G50" s="136" t="e">
        <f>NA()</f>
        <v>#N/A</v>
      </c>
      <c r="H50" s="136" t="e">
        <f>NA()</f>
        <v>#N/A</v>
      </c>
      <c r="I50" s="136">
        <f>IF(ISNUMBER('実質公債費比率（分子）の構造'!M$53),'実質公債費比率（分子）の構造'!M$53,NA())</f>
        <v>893</v>
      </c>
      <c r="J50" s="136" t="e">
        <f>NA()</f>
        <v>#N/A</v>
      </c>
      <c r="K50" s="136" t="e">
        <f>NA()</f>
        <v>#N/A</v>
      </c>
      <c r="L50" s="136">
        <f>IF(ISNUMBER('実質公債費比率（分子）の構造'!N$53),'実質公債費比率（分子）の構造'!N$53,NA())</f>
        <v>735</v>
      </c>
      <c r="M50" s="136" t="e">
        <f>NA()</f>
        <v>#N/A</v>
      </c>
      <c r="N50" s="136" t="e">
        <f>NA()</f>
        <v>#N/A</v>
      </c>
      <c r="O50" s="136">
        <f>IF(ISNUMBER('実質公債費比率（分子）の構造'!O$53),'実質公債費比率（分子）の構造'!O$53,NA())</f>
        <v>730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6197</v>
      </c>
      <c r="E56" s="135"/>
      <c r="F56" s="135"/>
      <c r="G56" s="135">
        <f>'将来負担比率（分子）の構造'!J$51</f>
        <v>6125</v>
      </c>
      <c r="H56" s="135"/>
      <c r="I56" s="135"/>
      <c r="J56" s="135">
        <f>'将来負担比率（分子）の構造'!K$51</f>
        <v>6032</v>
      </c>
      <c r="K56" s="135"/>
      <c r="L56" s="135"/>
      <c r="M56" s="135">
        <f>'将来負担比率（分子）の構造'!L$51</f>
        <v>5857</v>
      </c>
      <c r="N56" s="135"/>
      <c r="O56" s="135"/>
      <c r="P56" s="135">
        <f>'将来負担比率（分子）の構造'!M$51</f>
        <v>5663</v>
      </c>
    </row>
    <row r="57" spans="1:16" x14ac:dyDescent="0.15">
      <c r="A57" s="135" t="s">
        <v>35</v>
      </c>
      <c r="B57" s="135"/>
      <c r="C57" s="135"/>
      <c r="D57" s="135">
        <f>'将来負担比率（分子）の構造'!I$50</f>
        <v>441</v>
      </c>
      <c r="E57" s="135"/>
      <c r="F57" s="135"/>
      <c r="G57" s="135">
        <f>'将来負担比率（分子）の構造'!J$50</f>
        <v>421</v>
      </c>
      <c r="H57" s="135"/>
      <c r="I57" s="135"/>
      <c r="J57" s="135">
        <f>'将来負担比率（分子）の構造'!K$50</f>
        <v>389</v>
      </c>
      <c r="K57" s="135"/>
      <c r="L57" s="135"/>
      <c r="M57" s="135">
        <f>'将来負担比率（分子）の構造'!L$50</f>
        <v>290</v>
      </c>
      <c r="N57" s="135"/>
      <c r="O57" s="135"/>
      <c r="P57" s="135">
        <f>'将来負担比率（分子）の構造'!M$50</f>
        <v>253</v>
      </c>
    </row>
    <row r="58" spans="1:16" x14ac:dyDescent="0.15">
      <c r="A58" s="135" t="s">
        <v>34</v>
      </c>
      <c r="B58" s="135"/>
      <c r="C58" s="135"/>
      <c r="D58" s="135">
        <f>'将来負担比率（分子）の構造'!I$49</f>
        <v>389</v>
      </c>
      <c r="E58" s="135"/>
      <c r="F58" s="135"/>
      <c r="G58" s="135">
        <f>'将来負担比率（分子）の構造'!J$49</f>
        <v>337</v>
      </c>
      <c r="H58" s="135"/>
      <c r="I58" s="135"/>
      <c r="J58" s="135">
        <f>'将来負担比率（分子）の構造'!K$49</f>
        <v>616</v>
      </c>
      <c r="K58" s="135"/>
      <c r="L58" s="135"/>
      <c r="M58" s="135">
        <f>'将来負担比率（分子）の構造'!L$49</f>
        <v>1058</v>
      </c>
      <c r="N58" s="135"/>
      <c r="O58" s="135"/>
      <c r="P58" s="135">
        <f>'将来負担比率（分子）の構造'!M$49</f>
        <v>1617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f>'将来負担比率（分子）の構造'!I$47</f>
        <v>531</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6404</v>
      </c>
      <c r="C61" s="135"/>
      <c r="D61" s="135"/>
      <c r="E61" s="135">
        <f>'将来負担比率（分子）の構造'!J$46</f>
        <v>6141</v>
      </c>
      <c r="F61" s="135"/>
      <c r="G61" s="135"/>
      <c r="H61" s="135">
        <f>'将来負担比率（分子）の構造'!K$46</f>
        <v>132</v>
      </c>
      <c r="I61" s="135"/>
      <c r="J61" s="135"/>
      <c r="K61" s="135">
        <f>'将来負担比率（分子）の構造'!L$46</f>
        <v>120</v>
      </c>
      <c r="L61" s="135"/>
      <c r="M61" s="135"/>
      <c r="N61" s="135">
        <f>'将来負担比率（分子）の構造'!M$46</f>
        <v>106</v>
      </c>
      <c r="O61" s="135"/>
      <c r="P61" s="135"/>
    </row>
    <row r="62" spans="1:16" x14ac:dyDescent="0.15">
      <c r="A62" s="135" t="s">
        <v>29</v>
      </c>
      <c r="B62" s="135">
        <f>'将来負担比率（分子）の構造'!I$45</f>
        <v>1577</v>
      </c>
      <c r="C62" s="135"/>
      <c r="D62" s="135"/>
      <c r="E62" s="135">
        <f>'将来負担比率（分子）の構造'!J$45</f>
        <v>1356</v>
      </c>
      <c r="F62" s="135"/>
      <c r="G62" s="135"/>
      <c r="H62" s="135">
        <f>'将来負担比率（分子）の構造'!K$45</f>
        <v>1184</v>
      </c>
      <c r="I62" s="135"/>
      <c r="J62" s="135"/>
      <c r="K62" s="135">
        <f>'将来負担比率（分子）の構造'!L$45</f>
        <v>1049</v>
      </c>
      <c r="L62" s="135"/>
      <c r="M62" s="135"/>
      <c r="N62" s="135">
        <f>'将来負担比率（分子）の構造'!M$45</f>
        <v>895</v>
      </c>
      <c r="O62" s="135"/>
      <c r="P62" s="135"/>
    </row>
    <row r="63" spans="1:16" x14ac:dyDescent="0.15">
      <c r="A63" s="135" t="s">
        <v>28</v>
      </c>
      <c r="B63" s="135">
        <f>'将来負担比率（分子）の構造'!I$44</f>
        <v>1845</v>
      </c>
      <c r="C63" s="135"/>
      <c r="D63" s="135"/>
      <c r="E63" s="135">
        <f>'将来負担比率（分子）の構造'!J$44</f>
        <v>1774</v>
      </c>
      <c r="F63" s="135"/>
      <c r="G63" s="135"/>
      <c r="H63" s="135">
        <f>'将来負担比率（分子）の構造'!K$44</f>
        <v>1690</v>
      </c>
      <c r="I63" s="135"/>
      <c r="J63" s="135"/>
      <c r="K63" s="135">
        <f>'将来負担比率（分子）の構造'!L$44</f>
        <v>1662</v>
      </c>
      <c r="L63" s="135"/>
      <c r="M63" s="135"/>
      <c r="N63" s="135">
        <f>'将来負担比率（分子）の構造'!M$44</f>
        <v>1490</v>
      </c>
      <c r="O63" s="135"/>
      <c r="P63" s="135"/>
    </row>
    <row r="64" spans="1:16" x14ac:dyDescent="0.15">
      <c r="A64" s="135" t="s">
        <v>27</v>
      </c>
      <c r="B64" s="135">
        <f>'将来負担比率（分子）の構造'!I$43</f>
        <v>4138</v>
      </c>
      <c r="C64" s="135"/>
      <c r="D64" s="135"/>
      <c r="E64" s="135">
        <f>'将来負担比率（分子）の構造'!J$43</f>
        <v>3321</v>
      </c>
      <c r="F64" s="135"/>
      <c r="G64" s="135"/>
      <c r="H64" s="135">
        <f>'将来負担比率（分子）の構造'!K$43</f>
        <v>3177</v>
      </c>
      <c r="I64" s="135"/>
      <c r="J64" s="135"/>
      <c r="K64" s="135">
        <f>'将来負担比率（分子）の構造'!L$43</f>
        <v>3105</v>
      </c>
      <c r="L64" s="135"/>
      <c r="M64" s="135"/>
      <c r="N64" s="135">
        <f>'将来負担比率（分子）の構造'!M$43</f>
        <v>2996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4403</v>
      </c>
      <c r="C66" s="135"/>
      <c r="D66" s="135"/>
      <c r="E66" s="135">
        <f>'将来負担比率（分子）の構造'!J$41</f>
        <v>5399</v>
      </c>
      <c r="F66" s="135"/>
      <c r="G66" s="135"/>
      <c r="H66" s="135">
        <f>'将来負担比率（分子）の構造'!K$41</f>
        <v>12073</v>
      </c>
      <c r="I66" s="135"/>
      <c r="J66" s="135"/>
      <c r="K66" s="135">
        <f>'将来負担比率（分子）の構造'!L$41</f>
        <v>11494</v>
      </c>
      <c r="L66" s="135"/>
      <c r="M66" s="135"/>
      <c r="N66" s="135">
        <f>'将来負担比率（分子）の構造'!M$41</f>
        <v>11072</v>
      </c>
      <c r="O66" s="135"/>
      <c r="P66" s="135"/>
    </row>
    <row r="67" spans="1:16" x14ac:dyDescent="0.15">
      <c r="A67" s="135" t="s">
        <v>63</v>
      </c>
      <c r="B67" s="135" t="e">
        <f>NA()</f>
        <v>#N/A</v>
      </c>
      <c r="C67" s="135">
        <f>IF(ISNUMBER('将来負担比率（分子）の構造'!I$52), IF('将来負担比率（分子）の構造'!I$52 &lt; 0, 0, '将来負担比率（分子）の構造'!I$52), NA())</f>
        <v>11871</v>
      </c>
      <c r="D67" s="135" t="e">
        <f>NA()</f>
        <v>#N/A</v>
      </c>
      <c r="E67" s="135" t="e">
        <f>NA()</f>
        <v>#N/A</v>
      </c>
      <c r="F67" s="135">
        <f>IF(ISNUMBER('将来負担比率（分子）の構造'!J$52), IF('将来負担比率（分子）の構造'!J$52 &lt; 0, 0, '将来負担比率（分子）の構造'!J$52), NA())</f>
        <v>11109</v>
      </c>
      <c r="G67" s="135" t="e">
        <f>NA()</f>
        <v>#N/A</v>
      </c>
      <c r="H67" s="135" t="e">
        <f>NA()</f>
        <v>#N/A</v>
      </c>
      <c r="I67" s="135">
        <f>IF(ISNUMBER('将来負担比率（分子）の構造'!K$52), IF('将来負担比率（分子）の構造'!K$52 &lt; 0, 0, '将来負担比率（分子）の構造'!K$52), NA())</f>
        <v>11220</v>
      </c>
      <c r="J67" s="135" t="e">
        <f>NA()</f>
        <v>#N/A</v>
      </c>
      <c r="K67" s="135" t="e">
        <f>NA()</f>
        <v>#N/A</v>
      </c>
      <c r="L67" s="135">
        <f>IF(ISNUMBER('将来負担比率（分子）の構造'!L$52), IF('将来負担比率（分子）の構造'!L$52 &lt; 0, 0, '将来負担比率（分子）の構造'!L$52), NA())</f>
        <v>10224</v>
      </c>
      <c r="M67" s="135" t="e">
        <f>NA()</f>
        <v>#N/A</v>
      </c>
      <c r="N67" s="135" t="e">
        <f>NA()</f>
        <v>#N/A</v>
      </c>
      <c r="O67" s="135">
        <f>IF(ISNUMBER('将来負担比率（分子）の構造'!M$52), IF('将来負担比率（分子）の構造'!M$52 &lt; 0, 0, '将来負担比率（分子）の構造'!M$52), NA())</f>
        <v>9025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738781</v>
      </c>
      <c r="S5" s="581"/>
      <c r="T5" s="581"/>
      <c r="U5" s="581"/>
      <c r="V5" s="581"/>
      <c r="W5" s="581"/>
      <c r="X5" s="581"/>
      <c r="Y5" s="582"/>
      <c r="Z5" s="583">
        <v>12.7</v>
      </c>
      <c r="AA5" s="583"/>
      <c r="AB5" s="583"/>
      <c r="AC5" s="583"/>
      <c r="AD5" s="584">
        <v>723211</v>
      </c>
      <c r="AE5" s="584"/>
      <c r="AF5" s="584"/>
      <c r="AG5" s="584"/>
      <c r="AH5" s="584"/>
      <c r="AI5" s="584"/>
      <c r="AJ5" s="584"/>
      <c r="AK5" s="584"/>
      <c r="AL5" s="585">
        <v>19.8</v>
      </c>
      <c r="AM5" s="586"/>
      <c r="AN5" s="586"/>
      <c r="AO5" s="587"/>
      <c r="AP5" s="577" t="s">
        <v>208</v>
      </c>
      <c r="AQ5" s="578"/>
      <c r="AR5" s="578"/>
      <c r="AS5" s="578"/>
      <c r="AT5" s="578"/>
      <c r="AU5" s="578"/>
      <c r="AV5" s="578"/>
      <c r="AW5" s="578"/>
      <c r="AX5" s="578"/>
      <c r="AY5" s="578"/>
      <c r="AZ5" s="578"/>
      <c r="BA5" s="578"/>
      <c r="BB5" s="578"/>
      <c r="BC5" s="578"/>
      <c r="BD5" s="578"/>
      <c r="BE5" s="578"/>
      <c r="BF5" s="579"/>
      <c r="BG5" s="591">
        <v>716749</v>
      </c>
      <c r="BH5" s="592"/>
      <c r="BI5" s="592"/>
      <c r="BJ5" s="592"/>
      <c r="BK5" s="592"/>
      <c r="BL5" s="592"/>
      <c r="BM5" s="592"/>
      <c r="BN5" s="593"/>
      <c r="BO5" s="594">
        <v>97</v>
      </c>
      <c r="BP5" s="594"/>
      <c r="BQ5" s="594"/>
      <c r="BR5" s="594"/>
      <c r="BS5" s="595">
        <v>44828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67317</v>
      </c>
      <c r="S6" s="592"/>
      <c r="T6" s="592"/>
      <c r="U6" s="592"/>
      <c r="V6" s="592"/>
      <c r="W6" s="592"/>
      <c r="X6" s="592"/>
      <c r="Y6" s="593"/>
      <c r="Z6" s="594">
        <v>1.2</v>
      </c>
      <c r="AA6" s="594"/>
      <c r="AB6" s="594"/>
      <c r="AC6" s="594"/>
      <c r="AD6" s="595">
        <v>67317</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716749</v>
      </c>
      <c r="BH6" s="592"/>
      <c r="BI6" s="592"/>
      <c r="BJ6" s="592"/>
      <c r="BK6" s="592"/>
      <c r="BL6" s="592"/>
      <c r="BM6" s="592"/>
      <c r="BN6" s="593"/>
      <c r="BO6" s="594">
        <v>97</v>
      </c>
      <c r="BP6" s="594"/>
      <c r="BQ6" s="594"/>
      <c r="BR6" s="594"/>
      <c r="BS6" s="595">
        <v>44828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71185</v>
      </c>
      <c r="CS6" s="592"/>
      <c r="CT6" s="592"/>
      <c r="CU6" s="592"/>
      <c r="CV6" s="592"/>
      <c r="CW6" s="592"/>
      <c r="CX6" s="592"/>
      <c r="CY6" s="593"/>
      <c r="CZ6" s="594">
        <v>1.3</v>
      </c>
      <c r="DA6" s="594"/>
      <c r="DB6" s="594"/>
      <c r="DC6" s="594"/>
      <c r="DD6" s="600" t="s">
        <v>215</v>
      </c>
      <c r="DE6" s="592"/>
      <c r="DF6" s="592"/>
      <c r="DG6" s="592"/>
      <c r="DH6" s="592"/>
      <c r="DI6" s="592"/>
      <c r="DJ6" s="592"/>
      <c r="DK6" s="592"/>
      <c r="DL6" s="592"/>
      <c r="DM6" s="592"/>
      <c r="DN6" s="592"/>
      <c r="DO6" s="592"/>
      <c r="DP6" s="593"/>
      <c r="DQ6" s="600">
        <v>71185</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1370</v>
      </c>
      <c r="S7" s="592"/>
      <c r="T7" s="592"/>
      <c r="U7" s="592"/>
      <c r="V7" s="592"/>
      <c r="W7" s="592"/>
      <c r="X7" s="592"/>
      <c r="Y7" s="593"/>
      <c r="Z7" s="594">
        <v>0</v>
      </c>
      <c r="AA7" s="594"/>
      <c r="AB7" s="594"/>
      <c r="AC7" s="594"/>
      <c r="AD7" s="595">
        <v>1370</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247629</v>
      </c>
      <c r="BH7" s="592"/>
      <c r="BI7" s="592"/>
      <c r="BJ7" s="592"/>
      <c r="BK7" s="592"/>
      <c r="BL7" s="592"/>
      <c r="BM7" s="592"/>
      <c r="BN7" s="593"/>
      <c r="BO7" s="594">
        <v>33.5</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939009</v>
      </c>
      <c r="CS7" s="592"/>
      <c r="CT7" s="592"/>
      <c r="CU7" s="592"/>
      <c r="CV7" s="592"/>
      <c r="CW7" s="592"/>
      <c r="CX7" s="592"/>
      <c r="CY7" s="593"/>
      <c r="CZ7" s="594">
        <v>16.7</v>
      </c>
      <c r="DA7" s="594"/>
      <c r="DB7" s="594"/>
      <c r="DC7" s="594"/>
      <c r="DD7" s="600">
        <v>15977</v>
      </c>
      <c r="DE7" s="592"/>
      <c r="DF7" s="592"/>
      <c r="DG7" s="592"/>
      <c r="DH7" s="592"/>
      <c r="DI7" s="592"/>
      <c r="DJ7" s="592"/>
      <c r="DK7" s="592"/>
      <c r="DL7" s="592"/>
      <c r="DM7" s="592"/>
      <c r="DN7" s="592"/>
      <c r="DO7" s="592"/>
      <c r="DP7" s="593"/>
      <c r="DQ7" s="600">
        <v>884473</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1412</v>
      </c>
      <c r="S8" s="592"/>
      <c r="T8" s="592"/>
      <c r="U8" s="592"/>
      <c r="V8" s="592"/>
      <c r="W8" s="592"/>
      <c r="X8" s="592"/>
      <c r="Y8" s="593"/>
      <c r="Z8" s="594">
        <v>0</v>
      </c>
      <c r="AA8" s="594"/>
      <c r="AB8" s="594"/>
      <c r="AC8" s="594"/>
      <c r="AD8" s="595">
        <v>1412</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12605</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1356472</v>
      </c>
      <c r="CS8" s="592"/>
      <c r="CT8" s="592"/>
      <c r="CU8" s="592"/>
      <c r="CV8" s="592"/>
      <c r="CW8" s="592"/>
      <c r="CX8" s="592"/>
      <c r="CY8" s="593"/>
      <c r="CZ8" s="594">
        <v>24.1</v>
      </c>
      <c r="DA8" s="594"/>
      <c r="DB8" s="594"/>
      <c r="DC8" s="594"/>
      <c r="DD8" s="600">
        <v>133283</v>
      </c>
      <c r="DE8" s="592"/>
      <c r="DF8" s="592"/>
      <c r="DG8" s="592"/>
      <c r="DH8" s="592"/>
      <c r="DI8" s="592"/>
      <c r="DJ8" s="592"/>
      <c r="DK8" s="592"/>
      <c r="DL8" s="592"/>
      <c r="DM8" s="592"/>
      <c r="DN8" s="592"/>
      <c r="DO8" s="592"/>
      <c r="DP8" s="593"/>
      <c r="DQ8" s="600">
        <v>703979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1528</v>
      </c>
      <c r="S9" s="592"/>
      <c r="T9" s="592"/>
      <c r="U9" s="592"/>
      <c r="V9" s="592"/>
      <c r="W9" s="592"/>
      <c r="X9" s="592"/>
      <c r="Y9" s="593"/>
      <c r="Z9" s="594">
        <v>0</v>
      </c>
      <c r="AA9" s="594"/>
      <c r="AB9" s="594"/>
      <c r="AC9" s="594"/>
      <c r="AD9" s="595">
        <v>1528</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216580</v>
      </c>
      <c r="BH9" s="592"/>
      <c r="BI9" s="592"/>
      <c r="BJ9" s="592"/>
      <c r="BK9" s="592"/>
      <c r="BL9" s="592"/>
      <c r="BM9" s="592"/>
      <c r="BN9" s="593"/>
      <c r="BO9" s="594">
        <v>29.3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690626</v>
      </c>
      <c r="CS9" s="592"/>
      <c r="CT9" s="592"/>
      <c r="CU9" s="592"/>
      <c r="CV9" s="592"/>
      <c r="CW9" s="592"/>
      <c r="CX9" s="592"/>
      <c r="CY9" s="593"/>
      <c r="CZ9" s="594">
        <v>12.3</v>
      </c>
      <c r="DA9" s="594"/>
      <c r="DB9" s="594"/>
      <c r="DC9" s="594"/>
      <c r="DD9" s="600">
        <v>15295</v>
      </c>
      <c r="DE9" s="592"/>
      <c r="DF9" s="592"/>
      <c r="DG9" s="592"/>
      <c r="DH9" s="592"/>
      <c r="DI9" s="592"/>
      <c r="DJ9" s="592"/>
      <c r="DK9" s="592"/>
      <c r="DL9" s="592"/>
      <c r="DM9" s="592"/>
      <c r="DN9" s="592"/>
      <c r="DO9" s="592"/>
      <c r="DP9" s="593"/>
      <c r="DQ9" s="600">
        <v>649801</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86436</v>
      </c>
      <c r="S10" s="592"/>
      <c r="T10" s="592"/>
      <c r="U10" s="592"/>
      <c r="V10" s="592"/>
      <c r="W10" s="592"/>
      <c r="X10" s="592"/>
      <c r="Y10" s="593"/>
      <c r="Z10" s="594">
        <v>1.5</v>
      </c>
      <c r="AA10" s="594"/>
      <c r="AB10" s="594"/>
      <c r="AC10" s="594"/>
      <c r="AD10" s="595">
        <v>86436</v>
      </c>
      <c r="AE10" s="595"/>
      <c r="AF10" s="595"/>
      <c r="AG10" s="595"/>
      <c r="AH10" s="595"/>
      <c r="AI10" s="595"/>
      <c r="AJ10" s="595"/>
      <c r="AK10" s="595"/>
      <c r="AL10" s="596">
        <v>2.4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10534</v>
      </c>
      <c r="BH10" s="592"/>
      <c r="BI10" s="592"/>
      <c r="BJ10" s="592"/>
      <c r="BK10" s="592"/>
      <c r="BL10" s="592"/>
      <c r="BM10" s="592"/>
      <c r="BN10" s="593"/>
      <c r="BO10" s="594">
        <v>1.4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16105</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2492</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5795</v>
      </c>
      <c r="S11" s="592"/>
      <c r="T11" s="592"/>
      <c r="U11" s="592"/>
      <c r="V11" s="592"/>
      <c r="W11" s="592"/>
      <c r="X11" s="592"/>
      <c r="Y11" s="593"/>
      <c r="Z11" s="594">
        <v>0.1</v>
      </c>
      <c r="AA11" s="594"/>
      <c r="AB11" s="594"/>
      <c r="AC11" s="594"/>
      <c r="AD11" s="595">
        <v>5795</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7910</v>
      </c>
      <c r="BH11" s="592"/>
      <c r="BI11" s="592"/>
      <c r="BJ11" s="592"/>
      <c r="BK11" s="592"/>
      <c r="BL11" s="592"/>
      <c r="BM11" s="592"/>
      <c r="BN11" s="593"/>
      <c r="BO11" s="594">
        <v>1.1000000000000001</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243543</v>
      </c>
      <c r="CS11" s="592"/>
      <c r="CT11" s="592"/>
      <c r="CU11" s="592"/>
      <c r="CV11" s="592"/>
      <c r="CW11" s="592"/>
      <c r="CX11" s="592"/>
      <c r="CY11" s="593"/>
      <c r="CZ11" s="594">
        <v>4.3</v>
      </c>
      <c r="DA11" s="594"/>
      <c r="DB11" s="594"/>
      <c r="DC11" s="594"/>
      <c r="DD11" s="600">
        <v>118072</v>
      </c>
      <c r="DE11" s="592"/>
      <c r="DF11" s="592"/>
      <c r="DG11" s="592"/>
      <c r="DH11" s="592"/>
      <c r="DI11" s="592"/>
      <c r="DJ11" s="592"/>
      <c r="DK11" s="592"/>
      <c r="DL11" s="592"/>
      <c r="DM11" s="592"/>
      <c r="DN11" s="592"/>
      <c r="DO11" s="592"/>
      <c r="DP11" s="593"/>
      <c r="DQ11" s="600">
        <v>90685</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380268</v>
      </c>
      <c r="BH12" s="592"/>
      <c r="BI12" s="592"/>
      <c r="BJ12" s="592"/>
      <c r="BK12" s="592"/>
      <c r="BL12" s="592"/>
      <c r="BM12" s="592"/>
      <c r="BN12" s="593"/>
      <c r="BO12" s="594">
        <v>51.5</v>
      </c>
      <c r="BP12" s="594"/>
      <c r="BQ12" s="594"/>
      <c r="BR12" s="594"/>
      <c r="BS12" s="600">
        <v>44828</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255207</v>
      </c>
      <c r="CS12" s="592"/>
      <c r="CT12" s="592"/>
      <c r="CU12" s="592"/>
      <c r="CV12" s="592"/>
      <c r="CW12" s="592"/>
      <c r="CX12" s="592"/>
      <c r="CY12" s="593"/>
      <c r="CZ12" s="594">
        <v>4.5</v>
      </c>
      <c r="DA12" s="594"/>
      <c r="DB12" s="594"/>
      <c r="DC12" s="594"/>
      <c r="DD12" s="600">
        <v>12154</v>
      </c>
      <c r="DE12" s="592"/>
      <c r="DF12" s="592"/>
      <c r="DG12" s="592"/>
      <c r="DH12" s="592"/>
      <c r="DI12" s="592"/>
      <c r="DJ12" s="592"/>
      <c r="DK12" s="592"/>
      <c r="DL12" s="592"/>
      <c r="DM12" s="592"/>
      <c r="DN12" s="592"/>
      <c r="DO12" s="592"/>
      <c r="DP12" s="593"/>
      <c r="DQ12" s="600">
        <v>245848</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20127</v>
      </c>
      <c r="S13" s="592"/>
      <c r="T13" s="592"/>
      <c r="U13" s="592"/>
      <c r="V13" s="592"/>
      <c r="W13" s="592"/>
      <c r="X13" s="592"/>
      <c r="Y13" s="593"/>
      <c r="Z13" s="594">
        <v>0.3</v>
      </c>
      <c r="AA13" s="594"/>
      <c r="AB13" s="594"/>
      <c r="AC13" s="594"/>
      <c r="AD13" s="595">
        <v>20127</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370061</v>
      </c>
      <c r="BH13" s="592"/>
      <c r="BI13" s="592"/>
      <c r="BJ13" s="592"/>
      <c r="BK13" s="592"/>
      <c r="BL13" s="592"/>
      <c r="BM13" s="592"/>
      <c r="BN13" s="593"/>
      <c r="BO13" s="594">
        <v>50.1</v>
      </c>
      <c r="BP13" s="594"/>
      <c r="BQ13" s="594"/>
      <c r="BR13" s="594"/>
      <c r="BS13" s="600">
        <v>44828</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515823</v>
      </c>
      <c r="CS13" s="592"/>
      <c r="CT13" s="592"/>
      <c r="CU13" s="592"/>
      <c r="CV13" s="592"/>
      <c r="CW13" s="592"/>
      <c r="CX13" s="592"/>
      <c r="CY13" s="593"/>
      <c r="CZ13" s="594">
        <v>9.1999999999999993</v>
      </c>
      <c r="DA13" s="594"/>
      <c r="DB13" s="594"/>
      <c r="DC13" s="594"/>
      <c r="DD13" s="600">
        <v>185566</v>
      </c>
      <c r="DE13" s="592"/>
      <c r="DF13" s="592"/>
      <c r="DG13" s="592"/>
      <c r="DH13" s="592"/>
      <c r="DI13" s="592"/>
      <c r="DJ13" s="592"/>
      <c r="DK13" s="592"/>
      <c r="DL13" s="592"/>
      <c r="DM13" s="592"/>
      <c r="DN13" s="592"/>
      <c r="DO13" s="592"/>
      <c r="DP13" s="593"/>
      <c r="DQ13" s="600">
        <v>341794</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24259</v>
      </c>
      <c r="BH14" s="592"/>
      <c r="BI14" s="592"/>
      <c r="BJ14" s="592"/>
      <c r="BK14" s="592"/>
      <c r="BL14" s="592"/>
      <c r="BM14" s="592"/>
      <c r="BN14" s="593"/>
      <c r="BO14" s="594">
        <v>3.3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205170</v>
      </c>
      <c r="CS14" s="592"/>
      <c r="CT14" s="592"/>
      <c r="CU14" s="592"/>
      <c r="CV14" s="592"/>
      <c r="CW14" s="592"/>
      <c r="CX14" s="592"/>
      <c r="CY14" s="593"/>
      <c r="CZ14" s="594">
        <v>3.7</v>
      </c>
      <c r="DA14" s="594"/>
      <c r="DB14" s="594"/>
      <c r="DC14" s="594"/>
      <c r="DD14" s="600">
        <v>15307</v>
      </c>
      <c r="DE14" s="592"/>
      <c r="DF14" s="592"/>
      <c r="DG14" s="592"/>
      <c r="DH14" s="592"/>
      <c r="DI14" s="592"/>
      <c r="DJ14" s="592"/>
      <c r="DK14" s="592"/>
      <c r="DL14" s="592"/>
      <c r="DM14" s="592"/>
      <c r="DN14" s="592"/>
      <c r="DO14" s="592"/>
      <c r="DP14" s="593"/>
      <c r="DQ14" s="600">
        <v>194661</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1580</v>
      </c>
      <c r="S15" s="592"/>
      <c r="T15" s="592"/>
      <c r="U15" s="592"/>
      <c r="V15" s="592"/>
      <c r="W15" s="592"/>
      <c r="X15" s="592"/>
      <c r="Y15" s="593"/>
      <c r="Z15" s="594">
        <v>0</v>
      </c>
      <c r="AA15" s="594"/>
      <c r="AB15" s="594"/>
      <c r="AC15" s="594"/>
      <c r="AD15" s="595">
        <v>1580</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64593</v>
      </c>
      <c r="BH15" s="592"/>
      <c r="BI15" s="592"/>
      <c r="BJ15" s="592"/>
      <c r="BK15" s="592"/>
      <c r="BL15" s="592"/>
      <c r="BM15" s="592"/>
      <c r="BN15" s="593"/>
      <c r="BO15" s="594">
        <v>8.6999999999999993</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424566</v>
      </c>
      <c r="CS15" s="592"/>
      <c r="CT15" s="592"/>
      <c r="CU15" s="592"/>
      <c r="CV15" s="592"/>
      <c r="CW15" s="592"/>
      <c r="CX15" s="592"/>
      <c r="CY15" s="593"/>
      <c r="CZ15" s="594">
        <v>7.6</v>
      </c>
      <c r="DA15" s="594"/>
      <c r="DB15" s="594"/>
      <c r="DC15" s="594"/>
      <c r="DD15" s="600">
        <v>98947</v>
      </c>
      <c r="DE15" s="592"/>
      <c r="DF15" s="592"/>
      <c r="DG15" s="592"/>
      <c r="DH15" s="592"/>
      <c r="DI15" s="592"/>
      <c r="DJ15" s="592"/>
      <c r="DK15" s="592"/>
      <c r="DL15" s="592"/>
      <c r="DM15" s="592"/>
      <c r="DN15" s="592"/>
      <c r="DO15" s="592"/>
      <c r="DP15" s="593"/>
      <c r="DQ15" s="600">
        <v>321696</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3169471</v>
      </c>
      <c r="S16" s="592"/>
      <c r="T16" s="592"/>
      <c r="U16" s="592"/>
      <c r="V16" s="592"/>
      <c r="W16" s="592"/>
      <c r="X16" s="592"/>
      <c r="Y16" s="593"/>
      <c r="Z16" s="594">
        <v>54.5</v>
      </c>
      <c r="AA16" s="594"/>
      <c r="AB16" s="594"/>
      <c r="AC16" s="594"/>
      <c r="AD16" s="595">
        <v>2744109</v>
      </c>
      <c r="AE16" s="595"/>
      <c r="AF16" s="595"/>
      <c r="AG16" s="595"/>
      <c r="AH16" s="595"/>
      <c r="AI16" s="595"/>
      <c r="AJ16" s="595"/>
      <c r="AK16" s="595"/>
      <c r="AL16" s="596">
        <v>75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98698</v>
      </c>
      <c r="CS16" s="592"/>
      <c r="CT16" s="592"/>
      <c r="CU16" s="592"/>
      <c r="CV16" s="592"/>
      <c r="CW16" s="592"/>
      <c r="CX16" s="592"/>
      <c r="CY16" s="593"/>
      <c r="CZ16" s="594">
        <v>1.8</v>
      </c>
      <c r="DA16" s="594"/>
      <c r="DB16" s="594"/>
      <c r="DC16" s="594"/>
      <c r="DD16" s="600" t="s">
        <v>112</v>
      </c>
      <c r="DE16" s="592"/>
      <c r="DF16" s="592"/>
      <c r="DG16" s="592"/>
      <c r="DH16" s="592"/>
      <c r="DI16" s="592"/>
      <c r="DJ16" s="592"/>
      <c r="DK16" s="592"/>
      <c r="DL16" s="592"/>
      <c r="DM16" s="592"/>
      <c r="DN16" s="592"/>
      <c r="DO16" s="592"/>
      <c r="DP16" s="593"/>
      <c r="DQ16" s="600">
        <v>31181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2744109</v>
      </c>
      <c r="S17" s="592"/>
      <c r="T17" s="592"/>
      <c r="U17" s="592"/>
      <c r="V17" s="592"/>
      <c r="W17" s="592"/>
      <c r="X17" s="592"/>
      <c r="Y17" s="593"/>
      <c r="Z17" s="594">
        <v>47.2</v>
      </c>
      <c r="AA17" s="594"/>
      <c r="AB17" s="594"/>
      <c r="AC17" s="594"/>
      <c r="AD17" s="595">
        <v>2744109</v>
      </c>
      <c r="AE17" s="595"/>
      <c r="AF17" s="595"/>
      <c r="AG17" s="595"/>
      <c r="AH17" s="595"/>
      <c r="AI17" s="595"/>
      <c r="AJ17" s="595"/>
      <c r="AK17" s="595"/>
      <c r="AL17" s="596">
        <v>75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803362</v>
      </c>
      <c r="CS17" s="592"/>
      <c r="CT17" s="592"/>
      <c r="CU17" s="592"/>
      <c r="CV17" s="592"/>
      <c r="CW17" s="592"/>
      <c r="CX17" s="592"/>
      <c r="CY17" s="593"/>
      <c r="CZ17" s="594">
        <v>14.3</v>
      </c>
      <c r="DA17" s="594"/>
      <c r="DB17" s="594"/>
      <c r="DC17" s="594"/>
      <c r="DD17" s="600" t="s">
        <v>112</v>
      </c>
      <c r="DE17" s="592"/>
      <c r="DF17" s="592"/>
      <c r="DG17" s="592"/>
      <c r="DH17" s="592"/>
      <c r="DI17" s="592"/>
      <c r="DJ17" s="592"/>
      <c r="DK17" s="592"/>
      <c r="DL17" s="592"/>
      <c r="DM17" s="592"/>
      <c r="DN17" s="592"/>
      <c r="DO17" s="592"/>
      <c r="DP17" s="593"/>
      <c r="DQ17" s="600">
        <v>770725</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425010</v>
      </c>
      <c r="S18" s="592"/>
      <c r="T18" s="592"/>
      <c r="U18" s="592"/>
      <c r="V18" s="592"/>
      <c r="W18" s="592"/>
      <c r="X18" s="592"/>
      <c r="Y18" s="593"/>
      <c r="Z18" s="594">
        <v>7.3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352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22032</v>
      </c>
      <c r="BH19" s="592"/>
      <c r="BI19" s="592"/>
      <c r="BJ19" s="592"/>
      <c r="BK19" s="592"/>
      <c r="BL19" s="592"/>
      <c r="BM19" s="592"/>
      <c r="BN19" s="593"/>
      <c r="BO19" s="594">
        <v>3</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4093817</v>
      </c>
      <c r="S20" s="592"/>
      <c r="T20" s="592"/>
      <c r="U20" s="592"/>
      <c r="V20" s="592"/>
      <c r="W20" s="592"/>
      <c r="X20" s="592"/>
      <c r="Y20" s="593"/>
      <c r="Z20" s="594">
        <v>70.400000000000006</v>
      </c>
      <c r="AA20" s="594"/>
      <c r="AB20" s="594"/>
      <c r="AC20" s="594"/>
      <c r="AD20" s="595">
        <v>3652885</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22032</v>
      </c>
      <c r="BH20" s="592"/>
      <c r="BI20" s="592"/>
      <c r="BJ20" s="592"/>
      <c r="BK20" s="592"/>
      <c r="BL20" s="592"/>
      <c r="BM20" s="592"/>
      <c r="BN20" s="593"/>
      <c r="BO20" s="594">
        <v>3</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5619766</v>
      </c>
      <c r="CS20" s="592"/>
      <c r="CT20" s="592"/>
      <c r="CU20" s="592"/>
      <c r="CV20" s="592"/>
      <c r="CW20" s="592"/>
      <c r="CX20" s="592"/>
      <c r="CY20" s="593"/>
      <c r="CZ20" s="594">
        <v>100</v>
      </c>
      <c r="DA20" s="594"/>
      <c r="DB20" s="594"/>
      <c r="DC20" s="594"/>
      <c r="DD20" s="600">
        <v>594601</v>
      </c>
      <c r="DE20" s="592"/>
      <c r="DF20" s="592"/>
      <c r="DG20" s="592"/>
      <c r="DH20" s="592"/>
      <c r="DI20" s="592"/>
      <c r="DJ20" s="592"/>
      <c r="DK20" s="592"/>
      <c r="DL20" s="592"/>
      <c r="DM20" s="592"/>
      <c r="DN20" s="592"/>
      <c r="DO20" s="592"/>
      <c r="DP20" s="593"/>
      <c r="DQ20" s="600">
        <v>4308520</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1234</v>
      </c>
      <c r="S21" s="592"/>
      <c r="T21" s="592"/>
      <c r="U21" s="592"/>
      <c r="V21" s="592"/>
      <c r="W21" s="592"/>
      <c r="X21" s="592"/>
      <c r="Y21" s="593"/>
      <c r="Z21" s="594">
        <v>0</v>
      </c>
      <c r="AA21" s="594"/>
      <c r="AB21" s="594"/>
      <c r="AC21" s="594"/>
      <c r="AD21" s="595">
        <v>1234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6462</v>
      </c>
      <c r="BH21" s="592"/>
      <c r="BI21" s="592"/>
      <c r="BJ21" s="592"/>
      <c r="BK21" s="592"/>
      <c r="BL21" s="592"/>
      <c r="BM21" s="592"/>
      <c r="BN21" s="593"/>
      <c r="BO21" s="594">
        <v>0.9</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55255</v>
      </c>
      <c r="S22" s="592"/>
      <c r="T22" s="592"/>
      <c r="U22" s="592"/>
      <c r="V22" s="592"/>
      <c r="W22" s="592"/>
      <c r="X22" s="592"/>
      <c r="Y22" s="593"/>
      <c r="Z22" s="594">
        <v>0.9</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11162</v>
      </c>
      <c r="S23" s="592"/>
      <c r="T23" s="592"/>
      <c r="U23" s="592"/>
      <c r="V23" s="592"/>
      <c r="W23" s="592"/>
      <c r="X23" s="592"/>
      <c r="Y23" s="593"/>
      <c r="Z23" s="594">
        <v>0.2</v>
      </c>
      <c r="AA23" s="594"/>
      <c r="AB23" s="594"/>
      <c r="AC23" s="594"/>
      <c r="AD23" s="595">
        <v>2565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15570</v>
      </c>
      <c r="BH23" s="592"/>
      <c r="BI23" s="592"/>
      <c r="BJ23" s="592"/>
      <c r="BK23" s="592"/>
      <c r="BL23" s="592"/>
      <c r="BM23" s="592"/>
      <c r="BN23" s="593"/>
      <c r="BO23" s="594">
        <v>2.1</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20194</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2071253</v>
      </c>
      <c r="CS24" s="581"/>
      <c r="CT24" s="581"/>
      <c r="CU24" s="581"/>
      <c r="CV24" s="581"/>
      <c r="CW24" s="581"/>
      <c r="CX24" s="581"/>
      <c r="CY24" s="582"/>
      <c r="CZ24" s="622">
        <v>36.9</v>
      </c>
      <c r="DA24" s="623"/>
      <c r="DB24" s="623"/>
      <c r="DC24" s="624"/>
      <c r="DD24" s="621">
        <v>1616122</v>
      </c>
      <c r="DE24" s="581"/>
      <c r="DF24" s="581"/>
      <c r="DG24" s="581"/>
      <c r="DH24" s="581"/>
      <c r="DI24" s="581"/>
      <c r="DJ24" s="581"/>
      <c r="DK24" s="582"/>
      <c r="DL24" s="621">
        <v>1616121</v>
      </c>
      <c r="DM24" s="581"/>
      <c r="DN24" s="581"/>
      <c r="DO24" s="581"/>
      <c r="DP24" s="581"/>
      <c r="DQ24" s="581"/>
      <c r="DR24" s="581"/>
      <c r="DS24" s="581"/>
      <c r="DT24" s="581"/>
      <c r="DU24" s="581"/>
      <c r="DV24" s="582"/>
      <c r="DW24" s="585">
        <v>41.7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515686</v>
      </c>
      <c r="S25" s="592"/>
      <c r="T25" s="592"/>
      <c r="U25" s="592"/>
      <c r="V25" s="592"/>
      <c r="W25" s="592"/>
      <c r="X25" s="592"/>
      <c r="Y25" s="593"/>
      <c r="Z25" s="594">
        <v>8.9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692378</v>
      </c>
      <c r="CS25" s="617"/>
      <c r="CT25" s="617"/>
      <c r="CU25" s="617"/>
      <c r="CV25" s="617"/>
      <c r="CW25" s="617"/>
      <c r="CX25" s="617"/>
      <c r="CY25" s="618"/>
      <c r="CZ25" s="625">
        <v>12.3</v>
      </c>
      <c r="DA25" s="626"/>
      <c r="DB25" s="626"/>
      <c r="DC25" s="627"/>
      <c r="DD25" s="600">
        <v>680545</v>
      </c>
      <c r="DE25" s="617"/>
      <c r="DF25" s="617"/>
      <c r="DG25" s="617"/>
      <c r="DH25" s="617"/>
      <c r="DI25" s="617"/>
      <c r="DJ25" s="617"/>
      <c r="DK25" s="618"/>
      <c r="DL25" s="600">
        <v>680545</v>
      </c>
      <c r="DM25" s="617"/>
      <c r="DN25" s="617"/>
      <c r="DO25" s="617"/>
      <c r="DP25" s="617"/>
      <c r="DQ25" s="617"/>
      <c r="DR25" s="617"/>
      <c r="DS25" s="617"/>
      <c r="DT25" s="617"/>
      <c r="DU25" s="617"/>
      <c r="DV25" s="618"/>
      <c r="DW25" s="596">
        <v>17.600000000000001</v>
      </c>
      <c r="DX25" s="619"/>
      <c r="DY25" s="619"/>
      <c r="DZ25" s="619"/>
      <c r="EA25" s="619"/>
      <c r="EB25" s="619"/>
      <c r="EC25" s="620"/>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387202</v>
      </c>
      <c r="CS26" s="592"/>
      <c r="CT26" s="592"/>
      <c r="CU26" s="592"/>
      <c r="CV26" s="592"/>
      <c r="CW26" s="592"/>
      <c r="CX26" s="592"/>
      <c r="CY26" s="593"/>
      <c r="CZ26" s="625">
        <v>6.9</v>
      </c>
      <c r="DA26" s="626"/>
      <c r="DB26" s="626"/>
      <c r="DC26" s="627"/>
      <c r="DD26" s="600">
        <v>378885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x14ac:dyDescent="0.15">
      <c r="B27" s="588" t="s">
        <v>279</v>
      </c>
      <c r="C27" s="589"/>
      <c r="D27" s="589"/>
      <c r="E27" s="589"/>
      <c r="F27" s="589"/>
      <c r="G27" s="589"/>
      <c r="H27" s="589"/>
      <c r="I27" s="589"/>
      <c r="J27" s="589"/>
      <c r="K27" s="589"/>
      <c r="L27" s="589"/>
      <c r="M27" s="589"/>
      <c r="N27" s="589"/>
      <c r="O27" s="589"/>
      <c r="P27" s="589"/>
      <c r="Q27" s="590"/>
      <c r="R27" s="591">
        <v>473387</v>
      </c>
      <c r="S27" s="592"/>
      <c r="T27" s="592"/>
      <c r="U27" s="592"/>
      <c r="V27" s="592"/>
      <c r="W27" s="592"/>
      <c r="X27" s="592"/>
      <c r="Y27" s="593"/>
      <c r="Z27" s="594">
        <v>8.1</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738781</v>
      </c>
      <c r="BH27" s="592"/>
      <c r="BI27" s="592"/>
      <c r="BJ27" s="592"/>
      <c r="BK27" s="592"/>
      <c r="BL27" s="592"/>
      <c r="BM27" s="592"/>
      <c r="BN27" s="593"/>
      <c r="BO27" s="594">
        <v>100</v>
      </c>
      <c r="BP27" s="594"/>
      <c r="BQ27" s="594"/>
      <c r="BR27" s="594"/>
      <c r="BS27" s="600">
        <v>44828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575513</v>
      </c>
      <c r="CS27" s="617"/>
      <c r="CT27" s="617"/>
      <c r="CU27" s="617"/>
      <c r="CV27" s="617"/>
      <c r="CW27" s="617"/>
      <c r="CX27" s="617"/>
      <c r="CY27" s="618"/>
      <c r="CZ27" s="625">
        <v>10.199999999999999</v>
      </c>
      <c r="DA27" s="626"/>
      <c r="DB27" s="626"/>
      <c r="DC27" s="627"/>
      <c r="DD27" s="600">
        <v>164852</v>
      </c>
      <c r="DE27" s="617"/>
      <c r="DF27" s="617"/>
      <c r="DG27" s="617"/>
      <c r="DH27" s="617"/>
      <c r="DI27" s="617"/>
      <c r="DJ27" s="617"/>
      <c r="DK27" s="618"/>
      <c r="DL27" s="600">
        <v>164851</v>
      </c>
      <c r="DM27" s="617"/>
      <c r="DN27" s="617"/>
      <c r="DO27" s="617"/>
      <c r="DP27" s="617"/>
      <c r="DQ27" s="617"/>
      <c r="DR27" s="617"/>
      <c r="DS27" s="617"/>
      <c r="DT27" s="617"/>
      <c r="DU27" s="617"/>
      <c r="DV27" s="618"/>
      <c r="DW27" s="596">
        <v>4.3</v>
      </c>
      <c r="DX27" s="619"/>
      <c r="DY27" s="619"/>
      <c r="DZ27" s="619"/>
      <c r="EA27" s="619"/>
      <c r="EB27" s="619"/>
      <c r="EC27" s="620"/>
    </row>
    <row r="28" spans="2:133" ht="11.25" customHeight="1" x14ac:dyDescent="0.15">
      <c r="B28" s="588" t="s">
        <v>282</v>
      </c>
      <c r="C28" s="589"/>
      <c r="D28" s="589"/>
      <c r="E28" s="589"/>
      <c r="F28" s="589"/>
      <c r="G28" s="589"/>
      <c r="H28" s="589"/>
      <c r="I28" s="589"/>
      <c r="J28" s="589"/>
      <c r="K28" s="589"/>
      <c r="L28" s="589"/>
      <c r="M28" s="589"/>
      <c r="N28" s="589"/>
      <c r="O28" s="589"/>
      <c r="P28" s="589"/>
      <c r="Q28" s="590"/>
      <c r="R28" s="591">
        <v>46097</v>
      </c>
      <c r="S28" s="592"/>
      <c r="T28" s="592"/>
      <c r="U28" s="592"/>
      <c r="V28" s="592"/>
      <c r="W28" s="592"/>
      <c r="X28" s="592"/>
      <c r="Y28" s="593"/>
      <c r="Z28" s="594">
        <v>0.8</v>
      </c>
      <c r="AA28" s="594"/>
      <c r="AB28" s="594"/>
      <c r="AC28" s="594"/>
      <c r="AD28" s="595">
        <v>2254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803362</v>
      </c>
      <c r="CS28" s="592"/>
      <c r="CT28" s="592"/>
      <c r="CU28" s="592"/>
      <c r="CV28" s="592"/>
      <c r="CW28" s="592"/>
      <c r="CX28" s="592"/>
      <c r="CY28" s="593"/>
      <c r="CZ28" s="625">
        <v>14.3</v>
      </c>
      <c r="DA28" s="626"/>
      <c r="DB28" s="626"/>
      <c r="DC28" s="627"/>
      <c r="DD28" s="600">
        <v>770725</v>
      </c>
      <c r="DE28" s="592"/>
      <c r="DF28" s="592"/>
      <c r="DG28" s="592"/>
      <c r="DH28" s="592"/>
      <c r="DI28" s="592"/>
      <c r="DJ28" s="592"/>
      <c r="DK28" s="593"/>
      <c r="DL28" s="600">
        <v>770725</v>
      </c>
      <c r="DM28" s="592"/>
      <c r="DN28" s="592"/>
      <c r="DO28" s="592"/>
      <c r="DP28" s="592"/>
      <c r="DQ28" s="592"/>
      <c r="DR28" s="592"/>
      <c r="DS28" s="592"/>
      <c r="DT28" s="592"/>
      <c r="DU28" s="592"/>
      <c r="DV28" s="593"/>
      <c r="DW28" s="596">
        <v>19.899999999999999</v>
      </c>
      <c r="DX28" s="619"/>
      <c r="DY28" s="619"/>
      <c r="DZ28" s="619"/>
      <c r="EA28" s="619"/>
      <c r="EB28" s="619"/>
      <c r="EC28" s="620"/>
    </row>
    <row r="29" spans="2:133" ht="11.25" customHeight="1" x14ac:dyDescent="0.15">
      <c r="B29" s="588" t="s">
        <v>284</v>
      </c>
      <c r="C29" s="589"/>
      <c r="D29" s="589"/>
      <c r="E29" s="589"/>
      <c r="F29" s="589"/>
      <c r="G29" s="589"/>
      <c r="H29" s="589"/>
      <c r="I29" s="589"/>
      <c r="J29" s="589"/>
      <c r="K29" s="589"/>
      <c r="L29" s="589"/>
      <c r="M29" s="589"/>
      <c r="N29" s="589"/>
      <c r="O29" s="589"/>
      <c r="P29" s="589"/>
      <c r="Q29" s="590"/>
      <c r="R29" s="591">
        <v>447</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803362</v>
      </c>
      <c r="CS29" s="617"/>
      <c r="CT29" s="617"/>
      <c r="CU29" s="617"/>
      <c r="CV29" s="617"/>
      <c r="CW29" s="617"/>
      <c r="CX29" s="617"/>
      <c r="CY29" s="618"/>
      <c r="CZ29" s="625">
        <v>14.3</v>
      </c>
      <c r="DA29" s="626"/>
      <c r="DB29" s="626"/>
      <c r="DC29" s="627"/>
      <c r="DD29" s="600">
        <v>770725</v>
      </c>
      <c r="DE29" s="617"/>
      <c r="DF29" s="617"/>
      <c r="DG29" s="617"/>
      <c r="DH29" s="617"/>
      <c r="DI29" s="617"/>
      <c r="DJ29" s="617"/>
      <c r="DK29" s="618"/>
      <c r="DL29" s="600">
        <v>770725</v>
      </c>
      <c r="DM29" s="617"/>
      <c r="DN29" s="617"/>
      <c r="DO29" s="617"/>
      <c r="DP29" s="617"/>
      <c r="DQ29" s="617"/>
      <c r="DR29" s="617"/>
      <c r="DS29" s="617"/>
      <c r="DT29" s="617"/>
      <c r="DU29" s="617"/>
      <c r="DV29" s="618"/>
      <c r="DW29" s="596">
        <v>19.899999999999999</v>
      </c>
      <c r="DX29" s="619"/>
      <c r="DY29" s="619"/>
      <c r="DZ29" s="619"/>
      <c r="EA29" s="619"/>
      <c r="EB29" s="619"/>
      <c r="EC29" s="620"/>
    </row>
    <row r="30" spans="2:133" ht="11.25" customHeight="1" x14ac:dyDescent="0.15">
      <c r="B30" s="588" t="s">
        <v>289</v>
      </c>
      <c r="C30" s="589"/>
      <c r="D30" s="589"/>
      <c r="E30" s="589"/>
      <c r="F30" s="589"/>
      <c r="G30" s="589"/>
      <c r="H30" s="589"/>
      <c r="I30" s="589"/>
      <c r="J30" s="589"/>
      <c r="K30" s="589"/>
      <c r="L30" s="589"/>
      <c r="M30" s="589"/>
      <c r="N30" s="589"/>
      <c r="O30" s="589"/>
      <c r="P30" s="589"/>
      <c r="Q30" s="590"/>
      <c r="R30" s="591">
        <v>12421</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93</v>
      </c>
      <c r="BH30" s="650"/>
      <c r="BI30" s="650"/>
      <c r="BJ30" s="650"/>
      <c r="BK30" s="650"/>
      <c r="BL30" s="650"/>
      <c r="BM30" s="586">
        <v>77.400000000000006</v>
      </c>
      <c r="BN30" s="650"/>
      <c r="BO30" s="650"/>
      <c r="BP30" s="650"/>
      <c r="BQ30" s="651"/>
      <c r="BR30" s="649">
        <v>93.3</v>
      </c>
      <c r="BS30" s="650"/>
      <c r="BT30" s="650"/>
      <c r="BU30" s="650"/>
      <c r="BV30" s="650"/>
      <c r="BW30" s="650"/>
      <c r="BX30" s="586">
        <v>70.3</v>
      </c>
      <c r="BY30" s="650"/>
      <c r="BZ30" s="650"/>
      <c r="CA30" s="650"/>
      <c r="CB30" s="651"/>
      <c r="CD30" s="654"/>
      <c r="CE30" s="655"/>
      <c r="CF30" s="605" t="s">
        <v>292</v>
      </c>
      <c r="CG30" s="606"/>
      <c r="CH30" s="606"/>
      <c r="CI30" s="606"/>
      <c r="CJ30" s="606"/>
      <c r="CK30" s="606"/>
      <c r="CL30" s="606"/>
      <c r="CM30" s="606"/>
      <c r="CN30" s="606"/>
      <c r="CO30" s="606"/>
      <c r="CP30" s="606"/>
      <c r="CQ30" s="607"/>
      <c r="CR30" s="591">
        <v>684758</v>
      </c>
      <c r="CS30" s="592"/>
      <c r="CT30" s="592"/>
      <c r="CU30" s="592"/>
      <c r="CV30" s="592"/>
      <c r="CW30" s="592"/>
      <c r="CX30" s="592"/>
      <c r="CY30" s="593"/>
      <c r="CZ30" s="625">
        <v>12.2</v>
      </c>
      <c r="DA30" s="626"/>
      <c r="DB30" s="626"/>
      <c r="DC30" s="627"/>
      <c r="DD30" s="600">
        <v>684758</v>
      </c>
      <c r="DE30" s="592"/>
      <c r="DF30" s="592"/>
      <c r="DG30" s="592"/>
      <c r="DH30" s="592"/>
      <c r="DI30" s="592"/>
      <c r="DJ30" s="592"/>
      <c r="DK30" s="593"/>
      <c r="DL30" s="600">
        <v>684758</v>
      </c>
      <c r="DM30" s="592"/>
      <c r="DN30" s="592"/>
      <c r="DO30" s="592"/>
      <c r="DP30" s="592"/>
      <c r="DQ30" s="592"/>
      <c r="DR30" s="592"/>
      <c r="DS30" s="592"/>
      <c r="DT30" s="592"/>
      <c r="DU30" s="592"/>
      <c r="DV30" s="593"/>
      <c r="DW30" s="596">
        <v>17.7</v>
      </c>
      <c r="DX30" s="619"/>
      <c r="DY30" s="619"/>
      <c r="DZ30" s="619"/>
      <c r="EA30" s="619"/>
      <c r="EB30" s="619"/>
      <c r="EC30" s="620"/>
    </row>
    <row r="31" spans="2:133" ht="11.25" customHeight="1" x14ac:dyDescent="0.15">
      <c r="B31" s="588" t="s">
        <v>293</v>
      </c>
      <c r="C31" s="589"/>
      <c r="D31" s="589"/>
      <c r="E31" s="589"/>
      <c r="F31" s="589"/>
      <c r="G31" s="589"/>
      <c r="H31" s="589"/>
      <c r="I31" s="589"/>
      <c r="J31" s="589"/>
      <c r="K31" s="589"/>
      <c r="L31" s="589"/>
      <c r="M31" s="589"/>
      <c r="N31" s="589"/>
      <c r="O31" s="589"/>
      <c r="P31" s="589"/>
      <c r="Q31" s="590"/>
      <c r="R31" s="591">
        <v>40699</v>
      </c>
      <c r="S31" s="592"/>
      <c r="T31" s="592"/>
      <c r="U31" s="592"/>
      <c r="V31" s="592"/>
      <c r="W31" s="592"/>
      <c r="X31" s="592"/>
      <c r="Y31" s="593"/>
      <c r="Z31" s="594">
        <v>0.7</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97.2</v>
      </c>
      <c r="BH31" s="617"/>
      <c r="BI31" s="617"/>
      <c r="BJ31" s="617"/>
      <c r="BK31" s="617"/>
      <c r="BL31" s="617"/>
      <c r="BM31" s="597">
        <v>90.5</v>
      </c>
      <c r="BN31" s="647"/>
      <c r="BO31" s="647"/>
      <c r="BP31" s="647"/>
      <c r="BQ31" s="648"/>
      <c r="BR31" s="646">
        <v>97.2</v>
      </c>
      <c r="BS31" s="617"/>
      <c r="BT31" s="617"/>
      <c r="BU31" s="617"/>
      <c r="BV31" s="617"/>
      <c r="BW31" s="617"/>
      <c r="BX31" s="597">
        <v>90</v>
      </c>
      <c r="BY31" s="647"/>
      <c r="BZ31" s="647"/>
      <c r="CA31" s="647"/>
      <c r="CB31" s="648"/>
      <c r="CD31" s="654"/>
      <c r="CE31" s="655"/>
      <c r="CF31" s="605" t="s">
        <v>296</v>
      </c>
      <c r="CG31" s="606"/>
      <c r="CH31" s="606"/>
      <c r="CI31" s="606"/>
      <c r="CJ31" s="606"/>
      <c r="CK31" s="606"/>
      <c r="CL31" s="606"/>
      <c r="CM31" s="606"/>
      <c r="CN31" s="606"/>
      <c r="CO31" s="606"/>
      <c r="CP31" s="606"/>
      <c r="CQ31" s="607"/>
      <c r="CR31" s="591">
        <v>118604</v>
      </c>
      <c r="CS31" s="617"/>
      <c r="CT31" s="617"/>
      <c r="CU31" s="617"/>
      <c r="CV31" s="617"/>
      <c r="CW31" s="617"/>
      <c r="CX31" s="617"/>
      <c r="CY31" s="618"/>
      <c r="CZ31" s="625">
        <v>2.1</v>
      </c>
      <c r="DA31" s="626"/>
      <c r="DB31" s="626"/>
      <c r="DC31" s="627"/>
      <c r="DD31" s="600">
        <v>85967</v>
      </c>
      <c r="DE31" s="617"/>
      <c r="DF31" s="617"/>
      <c r="DG31" s="617"/>
      <c r="DH31" s="617"/>
      <c r="DI31" s="617"/>
      <c r="DJ31" s="617"/>
      <c r="DK31" s="618"/>
      <c r="DL31" s="600">
        <v>85967</v>
      </c>
      <c r="DM31" s="617"/>
      <c r="DN31" s="617"/>
      <c r="DO31" s="617"/>
      <c r="DP31" s="617"/>
      <c r="DQ31" s="617"/>
      <c r="DR31" s="617"/>
      <c r="DS31" s="617"/>
      <c r="DT31" s="617"/>
      <c r="DU31" s="617"/>
      <c r="DV31" s="618"/>
      <c r="DW31" s="596">
        <v>2.2000000000000002</v>
      </c>
      <c r="DX31" s="619"/>
      <c r="DY31" s="619"/>
      <c r="DZ31" s="619"/>
      <c r="EA31" s="619"/>
      <c r="EB31" s="619"/>
      <c r="EC31" s="620"/>
    </row>
    <row r="32" spans="2:133" ht="11.25" customHeight="1" x14ac:dyDescent="0.15">
      <c r="B32" s="588" t="s">
        <v>297</v>
      </c>
      <c r="C32" s="589"/>
      <c r="D32" s="589"/>
      <c r="E32" s="589"/>
      <c r="F32" s="589"/>
      <c r="G32" s="589"/>
      <c r="H32" s="589"/>
      <c r="I32" s="589"/>
      <c r="J32" s="589"/>
      <c r="K32" s="589"/>
      <c r="L32" s="589"/>
      <c r="M32" s="589"/>
      <c r="N32" s="589"/>
      <c r="O32" s="589"/>
      <c r="P32" s="589"/>
      <c r="Q32" s="590"/>
      <c r="R32" s="591">
        <v>103073</v>
      </c>
      <c r="S32" s="592"/>
      <c r="T32" s="592"/>
      <c r="U32" s="592"/>
      <c r="V32" s="592"/>
      <c r="W32" s="592"/>
      <c r="X32" s="592"/>
      <c r="Y32" s="593"/>
      <c r="Z32" s="594">
        <v>1.8</v>
      </c>
      <c r="AA32" s="594"/>
      <c r="AB32" s="594"/>
      <c r="AC32" s="594"/>
      <c r="AD32" s="595">
        <v>172</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89.5</v>
      </c>
      <c r="BH32" s="659"/>
      <c r="BI32" s="659"/>
      <c r="BJ32" s="659"/>
      <c r="BK32" s="659"/>
      <c r="BL32" s="659"/>
      <c r="BM32" s="660">
        <v>67.3</v>
      </c>
      <c r="BN32" s="659"/>
      <c r="BO32" s="659"/>
      <c r="BP32" s="659"/>
      <c r="BQ32" s="661"/>
      <c r="BR32" s="658">
        <v>90</v>
      </c>
      <c r="BS32" s="659"/>
      <c r="BT32" s="659"/>
      <c r="BU32" s="659"/>
      <c r="BV32" s="659"/>
      <c r="BW32" s="659"/>
      <c r="BX32" s="660">
        <v>57.8</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9"/>
      <c r="DY32" s="619"/>
      <c r="DZ32" s="619"/>
      <c r="EA32" s="619"/>
      <c r="EB32" s="619"/>
      <c r="EC32" s="620"/>
    </row>
    <row r="33" spans="2:133" ht="11.25" customHeight="1" x14ac:dyDescent="0.15">
      <c r="B33" s="588" t="s">
        <v>300</v>
      </c>
      <c r="C33" s="589"/>
      <c r="D33" s="589"/>
      <c r="E33" s="589"/>
      <c r="F33" s="589"/>
      <c r="G33" s="589"/>
      <c r="H33" s="589"/>
      <c r="I33" s="589"/>
      <c r="J33" s="589"/>
      <c r="K33" s="589"/>
      <c r="L33" s="589"/>
      <c r="M33" s="589"/>
      <c r="N33" s="589"/>
      <c r="O33" s="589"/>
      <c r="P33" s="589"/>
      <c r="Q33" s="590"/>
      <c r="R33" s="591">
        <v>444384</v>
      </c>
      <c r="S33" s="592"/>
      <c r="T33" s="592"/>
      <c r="U33" s="592"/>
      <c r="V33" s="592"/>
      <c r="W33" s="592"/>
      <c r="X33" s="592"/>
      <c r="Y33" s="593"/>
      <c r="Z33" s="594">
        <v>7.6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2855214</v>
      </c>
      <c r="CS33" s="617"/>
      <c r="CT33" s="617"/>
      <c r="CU33" s="617"/>
      <c r="CV33" s="617"/>
      <c r="CW33" s="617"/>
      <c r="CX33" s="617"/>
      <c r="CY33" s="618"/>
      <c r="CZ33" s="625">
        <v>50.8</v>
      </c>
      <c r="DA33" s="626"/>
      <c r="DB33" s="626"/>
      <c r="DC33" s="627"/>
      <c r="DD33" s="600">
        <v>2548271</v>
      </c>
      <c r="DE33" s="617"/>
      <c r="DF33" s="617"/>
      <c r="DG33" s="617"/>
      <c r="DH33" s="617"/>
      <c r="DI33" s="617"/>
      <c r="DJ33" s="617"/>
      <c r="DK33" s="618"/>
      <c r="DL33" s="600">
        <v>1703848</v>
      </c>
      <c r="DM33" s="617"/>
      <c r="DN33" s="617"/>
      <c r="DO33" s="617"/>
      <c r="DP33" s="617"/>
      <c r="DQ33" s="617"/>
      <c r="DR33" s="617"/>
      <c r="DS33" s="617"/>
      <c r="DT33" s="617"/>
      <c r="DU33" s="617"/>
      <c r="DV33" s="618"/>
      <c r="DW33" s="596">
        <v>44</v>
      </c>
      <c r="DX33" s="619"/>
      <c r="DY33" s="619"/>
      <c r="DZ33" s="619"/>
      <c r="EA33" s="619"/>
      <c r="EB33" s="619"/>
      <c r="EC33" s="620"/>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479957</v>
      </c>
      <c r="CS34" s="592"/>
      <c r="CT34" s="592"/>
      <c r="CU34" s="592"/>
      <c r="CV34" s="592"/>
      <c r="CW34" s="592"/>
      <c r="CX34" s="592"/>
      <c r="CY34" s="593"/>
      <c r="CZ34" s="625">
        <v>8.5</v>
      </c>
      <c r="DA34" s="626"/>
      <c r="DB34" s="626"/>
      <c r="DC34" s="627"/>
      <c r="DD34" s="600">
        <v>366520</v>
      </c>
      <c r="DE34" s="592"/>
      <c r="DF34" s="592"/>
      <c r="DG34" s="592"/>
      <c r="DH34" s="592"/>
      <c r="DI34" s="592"/>
      <c r="DJ34" s="592"/>
      <c r="DK34" s="593"/>
      <c r="DL34" s="600">
        <v>341918</v>
      </c>
      <c r="DM34" s="592"/>
      <c r="DN34" s="592"/>
      <c r="DO34" s="592"/>
      <c r="DP34" s="592"/>
      <c r="DQ34" s="592"/>
      <c r="DR34" s="592"/>
      <c r="DS34" s="592"/>
      <c r="DT34" s="592"/>
      <c r="DU34" s="592"/>
      <c r="DV34" s="593"/>
      <c r="DW34" s="596">
        <v>8.8000000000000007</v>
      </c>
      <c r="DX34" s="619"/>
      <c r="DY34" s="619"/>
      <c r="DZ34" s="619"/>
      <c r="EA34" s="619"/>
      <c r="EB34" s="619"/>
      <c r="EC34" s="620"/>
    </row>
    <row r="35" spans="2:133" ht="11.25" customHeight="1" x14ac:dyDescent="0.15">
      <c r="B35" s="588" t="s">
        <v>306</v>
      </c>
      <c r="C35" s="589"/>
      <c r="D35" s="589"/>
      <c r="E35" s="589"/>
      <c r="F35" s="589"/>
      <c r="G35" s="589"/>
      <c r="H35" s="589"/>
      <c r="I35" s="589"/>
      <c r="J35" s="589"/>
      <c r="K35" s="589"/>
      <c r="L35" s="589"/>
      <c r="M35" s="589"/>
      <c r="N35" s="589"/>
      <c r="O35" s="589"/>
      <c r="P35" s="589"/>
      <c r="Q35" s="590"/>
      <c r="R35" s="591">
        <v>216484</v>
      </c>
      <c r="S35" s="592"/>
      <c r="T35" s="592"/>
      <c r="U35" s="592"/>
      <c r="V35" s="592"/>
      <c r="W35" s="592"/>
      <c r="X35" s="592"/>
      <c r="Y35" s="593"/>
      <c r="Z35" s="594">
        <v>3.7</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1303557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-34175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98543</v>
      </c>
      <c r="CS35" s="617"/>
      <c r="CT35" s="617"/>
      <c r="CU35" s="617"/>
      <c r="CV35" s="617"/>
      <c r="CW35" s="617"/>
      <c r="CX35" s="617"/>
      <c r="CY35" s="618"/>
      <c r="CZ35" s="625">
        <v>1.8</v>
      </c>
      <c r="DA35" s="626"/>
      <c r="DB35" s="626"/>
      <c r="DC35" s="627"/>
      <c r="DD35" s="600">
        <v>82334</v>
      </c>
      <c r="DE35" s="617"/>
      <c r="DF35" s="617"/>
      <c r="DG35" s="617"/>
      <c r="DH35" s="617"/>
      <c r="DI35" s="617"/>
      <c r="DJ35" s="617"/>
      <c r="DK35" s="618"/>
      <c r="DL35" s="600">
        <v>81740</v>
      </c>
      <c r="DM35" s="617"/>
      <c r="DN35" s="617"/>
      <c r="DO35" s="617"/>
      <c r="DP35" s="617"/>
      <c r="DQ35" s="617"/>
      <c r="DR35" s="617"/>
      <c r="DS35" s="617"/>
      <c r="DT35" s="617"/>
      <c r="DU35" s="617"/>
      <c r="DV35" s="618"/>
      <c r="DW35" s="596">
        <v>2.1</v>
      </c>
      <c r="DX35" s="619"/>
      <c r="DY35" s="619"/>
      <c r="DZ35" s="619"/>
      <c r="EA35" s="619"/>
      <c r="EB35" s="619"/>
      <c r="EC35" s="620"/>
    </row>
    <row r="36" spans="2:133" ht="11.25" customHeight="1" x14ac:dyDescent="0.15">
      <c r="B36" s="634" t="s">
        <v>310</v>
      </c>
      <c r="C36" s="635"/>
      <c r="D36" s="635"/>
      <c r="E36" s="635"/>
      <c r="F36" s="635"/>
      <c r="G36" s="635"/>
      <c r="H36" s="635"/>
      <c r="I36" s="635"/>
      <c r="J36" s="635"/>
      <c r="K36" s="635"/>
      <c r="L36" s="635"/>
      <c r="M36" s="635"/>
      <c r="N36" s="635"/>
      <c r="O36" s="635"/>
      <c r="P36" s="635"/>
      <c r="Q36" s="636"/>
      <c r="R36" s="663">
        <v>5817856</v>
      </c>
      <c r="S36" s="664"/>
      <c r="T36" s="664"/>
      <c r="U36" s="664"/>
      <c r="V36" s="664"/>
      <c r="W36" s="664"/>
      <c r="X36" s="664"/>
      <c r="Y36" s="665"/>
      <c r="Z36" s="666">
        <v>100</v>
      </c>
      <c r="AA36" s="666"/>
      <c r="AB36" s="666"/>
      <c r="AC36" s="666"/>
      <c r="AD36" s="667">
        <v>3659110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259480</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-59760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933735</v>
      </c>
      <c r="CS36" s="592"/>
      <c r="CT36" s="592"/>
      <c r="CU36" s="592"/>
      <c r="CV36" s="592"/>
      <c r="CW36" s="592"/>
      <c r="CX36" s="592"/>
      <c r="CY36" s="593"/>
      <c r="CZ36" s="625">
        <v>16.600000000000001</v>
      </c>
      <c r="DA36" s="626"/>
      <c r="DB36" s="626"/>
      <c r="DC36" s="627"/>
      <c r="DD36" s="600">
        <v>835851</v>
      </c>
      <c r="DE36" s="592"/>
      <c r="DF36" s="592"/>
      <c r="DG36" s="592"/>
      <c r="DH36" s="592"/>
      <c r="DI36" s="592"/>
      <c r="DJ36" s="592"/>
      <c r="DK36" s="593"/>
      <c r="DL36" s="600">
        <v>768355</v>
      </c>
      <c r="DM36" s="592"/>
      <c r="DN36" s="592"/>
      <c r="DO36" s="592"/>
      <c r="DP36" s="592"/>
      <c r="DQ36" s="592"/>
      <c r="DR36" s="592"/>
      <c r="DS36" s="592"/>
      <c r="DT36" s="592"/>
      <c r="DU36" s="592"/>
      <c r="DV36" s="593"/>
      <c r="DW36" s="596">
        <v>19.8</v>
      </c>
      <c r="DX36" s="619"/>
      <c r="DY36" s="619"/>
      <c r="DZ36" s="619"/>
      <c r="EA36" s="619"/>
      <c r="EB36" s="619"/>
      <c r="EC36" s="620"/>
    </row>
    <row r="37" spans="2:133" ht="11.25" customHeight="1" x14ac:dyDescent="0.15">
      <c r="AQ37" s="670" t="s">
        <v>314</v>
      </c>
      <c r="AR37" s="671"/>
      <c r="AS37" s="671"/>
      <c r="AT37" s="671"/>
      <c r="AU37" s="671"/>
      <c r="AV37" s="671"/>
      <c r="AW37" s="671"/>
      <c r="AX37" s="671"/>
      <c r="AY37" s="672"/>
      <c r="AZ37" s="591">
        <v>211000</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2042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317593</v>
      </c>
      <c r="CS37" s="617"/>
      <c r="CT37" s="617"/>
      <c r="CU37" s="617"/>
      <c r="CV37" s="617"/>
      <c r="CW37" s="617"/>
      <c r="CX37" s="617"/>
      <c r="CY37" s="618"/>
      <c r="CZ37" s="625">
        <v>5.7</v>
      </c>
      <c r="DA37" s="626"/>
      <c r="DB37" s="626"/>
      <c r="DC37" s="627"/>
      <c r="DD37" s="600">
        <v>308063</v>
      </c>
      <c r="DE37" s="617"/>
      <c r="DF37" s="617"/>
      <c r="DG37" s="617"/>
      <c r="DH37" s="617"/>
      <c r="DI37" s="617"/>
      <c r="DJ37" s="617"/>
      <c r="DK37" s="618"/>
      <c r="DL37" s="600">
        <v>285711</v>
      </c>
      <c r="DM37" s="617"/>
      <c r="DN37" s="617"/>
      <c r="DO37" s="617"/>
      <c r="DP37" s="617"/>
      <c r="DQ37" s="617"/>
      <c r="DR37" s="617"/>
      <c r="DS37" s="617"/>
      <c r="DT37" s="617"/>
      <c r="DU37" s="617"/>
      <c r="DV37" s="618"/>
      <c r="DW37" s="596">
        <v>7.4</v>
      </c>
      <c r="DX37" s="619"/>
      <c r="DY37" s="619"/>
      <c r="DZ37" s="619"/>
      <c r="EA37" s="619"/>
      <c r="EB37" s="619"/>
      <c r="EC37" s="620"/>
    </row>
    <row r="38" spans="2:133" ht="11.25" customHeight="1" x14ac:dyDescent="0.15">
      <c r="AQ38" s="670" t="s">
        <v>317</v>
      </c>
      <c r="AR38" s="671"/>
      <c r="AS38" s="671"/>
      <c r="AT38" s="671"/>
      <c r="AU38" s="671"/>
      <c r="AV38" s="671"/>
      <c r="AW38" s="671"/>
      <c r="AX38" s="671"/>
      <c r="AY38" s="672"/>
      <c r="AZ38" s="591">
        <v>189296</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3561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905511</v>
      </c>
      <c r="CS38" s="592"/>
      <c r="CT38" s="592"/>
      <c r="CU38" s="592"/>
      <c r="CV38" s="592"/>
      <c r="CW38" s="592"/>
      <c r="CX38" s="592"/>
      <c r="CY38" s="593"/>
      <c r="CZ38" s="625">
        <v>16.100000000000001</v>
      </c>
      <c r="DA38" s="626"/>
      <c r="DB38" s="626"/>
      <c r="DC38" s="627"/>
      <c r="DD38" s="600">
        <v>826995</v>
      </c>
      <c r="DE38" s="592"/>
      <c r="DF38" s="592"/>
      <c r="DG38" s="592"/>
      <c r="DH38" s="592"/>
      <c r="DI38" s="592"/>
      <c r="DJ38" s="592"/>
      <c r="DK38" s="593"/>
      <c r="DL38" s="600">
        <v>493950</v>
      </c>
      <c r="DM38" s="592"/>
      <c r="DN38" s="592"/>
      <c r="DO38" s="592"/>
      <c r="DP38" s="592"/>
      <c r="DQ38" s="592"/>
      <c r="DR38" s="592"/>
      <c r="DS38" s="592"/>
      <c r="DT38" s="592"/>
      <c r="DU38" s="592"/>
      <c r="DV38" s="593"/>
      <c r="DW38" s="596">
        <v>12.7</v>
      </c>
      <c r="DX38" s="619"/>
      <c r="DY38" s="619"/>
      <c r="DZ38" s="619"/>
      <c r="EA38" s="619"/>
      <c r="EB38" s="619"/>
      <c r="EC38" s="620"/>
    </row>
    <row r="39" spans="2:133" ht="11.25" customHeight="1" x14ac:dyDescent="0.15">
      <c r="AQ39" s="670" t="s">
        <v>320</v>
      </c>
      <c r="AR39" s="671"/>
      <c r="AS39" s="671"/>
      <c r="AT39" s="671"/>
      <c r="AU39" s="671"/>
      <c r="AV39" s="671"/>
      <c r="AW39" s="671"/>
      <c r="AX39" s="671"/>
      <c r="AY39" s="672"/>
      <c r="AZ39" s="591">
        <v>138566</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91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419303</v>
      </c>
      <c r="CS39" s="617"/>
      <c r="CT39" s="617"/>
      <c r="CU39" s="617"/>
      <c r="CV39" s="617"/>
      <c r="CW39" s="617"/>
      <c r="CX39" s="617"/>
      <c r="CY39" s="618"/>
      <c r="CZ39" s="625">
        <v>7.5</v>
      </c>
      <c r="DA39" s="626"/>
      <c r="DB39" s="626"/>
      <c r="DC39" s="627"/>
      <c r="DD39" s="600">
        <v>418656</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116830</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107</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18165</v>
      </c>
      <c r="CS40" s="592"/>
      <c r="CT40" s="592"/>
      <c r="CU40" s="592"/>
      <c r="CV40" s="592"/>
      <c r="CW40" s="592"/>
      <c r="CX40" s="592"/>
      <c r="CY40" s="593"/>
      <c r="CZ40" s="625">
        <v>0.3</v>
      </c>
      <c r="DA40" s="626"/>
      <c r="DB40" s="626"/>
      <c r="DC40" s="627"/>
      <c r="DD40" s="600">
        <v>17915</v>
      </c>
      <c r="DE40" s="592"/>
      <c r="DF40" s="592"/>
      <c r="DG40" s="592"/>
      <c r="DH40" s="592"/>
      <c r="DI40" s="592"/>
      <c r="DJ40" s="592"/>
      <c r="DK40" s="593"/>
      <c r="DL40" s="600">
        <v>17885</v>
      </c>
      <c r="DM40" s="592"/>
      <c r="DN40" s="592"/>
      <c r="DO40" s="592"/>
      <c r="DP40" s="592"/>
      <c r="DQ40" s="592"/>
      <c r="DR40" s="592"/>
      <c r="DS40" s="592"/>
      <c r="DT40" s="592"/>
      <c r="DU40" s="592"/>
      <c r="DV40" s="593"/>
      <c r="DW40" s="596">
        <v>0.5</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388385</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276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693299</v>
      </c>
      <c r="CS42" s="592"/>
      <c r="CT42" s="592"/>
      <c r="CU42" s="592"/>
      <c r="CV42" s="592"/>
      <c r="CW42" s="592"/>
      <c r="CX42" s="592"/>
      <c r="CY42" s="593"/>
      <c r="CZ42" s="625">
        <v>12.3</v>
      </c>
      <c r="DA42" s="684"/>
      <c r="DB42" s="684"/>
      <c r="DC42" s="685"/>
      <c r="DD42" s="600">
        <v>144127</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471</v>
      </c>
      <c r="CS43" s="617"/>
      <c r="CT43" s="617"/>
      <c r="CU43" s="617"/>
      <c r="CV43" s="617"/>
      <c r="CW43" s="617"/>
      <c r="CX43" s="617"/>
      <c r="CY43" s="618"/>
      <c r="CZ43" s="625">
        <v>0</v>
      </c>
      <c r="DA43" s="626"/>
      <c r="DB43" s="626"/>
      <c r="DC43" s="627"/>
      <c r="DD43" s="600">
        <v>121</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594601</v>
      </c>
      <c r="CS44" s="592"/>
      <c r="CT44" s="592"/>
      <c r="CU44" s="592"/>
      <c r="CV44" s="592"/>
      <c r="CW44" s="592"/>
      <c r="CX44" s="592"/>
      <c r="CY44" s="593"/>
      <c r="CZ44" s="625">
        <v>10.6</v>
      </c>
      <c r="DA44" s="684"/>
      <c r="DB44" s="684"/>
      <c r="DC44" s="685"/>
      <c r="DD44" s="600">
        <v>112946</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338</v>
      </c>
      <c r="CG45" s="589"/>
      <c r="CH45" s="589"/>
      <c r="CI45" s="589"/>
      <c r="CJ45" s="589"/>
      <c r="CK45" s="589"/>
      <c r="CL45" s="589"/>
      <c r="CM45" s="589"/>
      <c r="CN45" s="589"/>
      <c r="CO45" s="589"/>
      <c r="CP45" s="589"/>
      <c r="CQ45" s="590"/>
      <c r="CR45" s="591">
        <v>368154</v>
      </c>
      <c r="CS45" s="617"/>
      <c r="CT45" s="617"/>
      <c r="CU45" s="617"/>
      <c r="CV45" s="617"/>
      <c r="CW45" s="617"/>
      <c r="CX45" s="617"/>
      <c r="CY45" s="618"/>
      <c r="CZ45" s="625">
        <v>6.6</v>
      </c>
      <c r="DA45" s="626"/>
      <c r="DB45" s="626"/>
      <c r="DC45" s="627"/>
      <c r="DD45" s="600">
        <v>6513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339</v>
      </c>
      <c r="CG46" s="589"/>
      <c r="CH46" s="589"/>
      <c r="CI46" s="589"/>
      <c r="CJ46" s="589"/>
      <c r="CK46" s="589"/>
      <c r="CL46" s="589"/>
      <c r="CM46" s="589"/>
      <c r="CN46" s="589"/>
      <c r="CO46" s="589"/>
      <c r="CP46" s="589"/>
      <c r="CQ46" s="590"/>
      <c r="CR46" s="591">
        <v>204499</v>
      </c>
      <c r="CS46" s="592"/>
      <c r="CT46" s="592"/>
      <c r="CU46" s="592"/>
      <c r="CV46" s="592"/>
      <c r="CW46" s="592"/>
      <c r="CX46" s="592"/>
      <c r="CY46" s="593"/>
      <c r="CZ46" s="625">
        <v>3.6</v>
      </c>
      <c r="DA46" s="684"/>
      <c r="DB46" s="684"/>
      <c r="DC46" s="685"/>
      <c r="DD46" s="600">
        <v>104699</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340</v>
      </c>
      <c r="CG47" s="589"/>
      <c r="CH47" s="589"/>
      <c r="CI47" s="589"/>
      <c r="CJ47" s="589"/>
      <c r="CK47" s="589"/>
      <c r="CL47" s="589"/>
      <c r="CM47" s="589"/>
      <c r="CN47" s="589"/>
      <c r="CO47" s="589"/>
      <c r="CP47" s="589"/>
      <c r="CQ47" s="590"/>
      <c r="CR47" s="591">
        <v>98698</v>
      </c>
      <c r="CS47" s="617"/>
      <c r="CT47" s="617"/>
      <c r="CU47" s="617"/>
      <c r="CV47" s="617"/>
      <c r="CW47" s="617"/>
      <c r="CX47" s="617"/>
      <c r="CY47" s="618"/>
      <c r="CZ47" s="625">
        <v>1.8</v>
      </c>
      <c r="DA47" s="626"/>
      <c r="DB47" s="626"/>
      <c r="DC47" s="627"/>
      <c r="DD47" s="600">
        <v>31181</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84"/>
      <c r="DB48" s="684"/>
      <c r="DC48" s="685"/>
      <c r="DD48" s="600" t="s">
        <v>342</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343</v>
      </c>
      <c r="CE49" s="635"/>
      <c r="CF49" s="635"/>
      <c r="CG49" s="635"/>
      <c r="CH49" s="635"/>
      <c r="CI49" s="635"/>
      <c r="CJ49" s="635"/>
      <c r="CK49" s="635"/>
      <c r="CL49" s="635"/>
      <c r="CM49" s="635"/>
      <c r="CN49" s="635"/>
      <c r="CO49" s="635"/>
      <c r="CP49" s="635"/>
      <c r="CQ49" s="636"/>
      <c r="CR49" s="663">
        <v>5619766</v>
      </c>
      <c r="CS49" s="659"/>
      <c r="CT49" s="659"/>
      <c r="CU49" s="659"/>
      <c r="CV49" s="659"/>
      <c r="CW49" s="659"/>
      <c r="CX49" s="659"/>
      <c r="CY49" s="686"/>
      <c r="CZ49" s="687">
        <v>100</v>
      </c>
      <c r="DA49" s="688"/>
      <c r="DB49" s="688"/>
      <c r="DC49" s="689"/>
      <c r="DD49" s="690">
        <v>4308520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560</v>
      </c>
      <c r="CI5" s="704"/>
      <c r="CJ5" s="704"/>
      <c r="CK5" s="704"/>
      <c r="CL5" s="705"/>
      <c r="CM5" s="703" t="s">
        <v>561</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5818</v>
      </c>
      <c r="R7" s="721"/>
      <c r="S7" s="721"/>
      <c r="T7" s="721"/>
      <c r="U7" s="721"/>
      <c r="V7" s="721">
        <v>5620</v>
      </c>
      <c r="W7" s="721"/>
      <c r="X7" s="721"/>
      <c r="Y7" s="721"/>
      <c r="Z7" s="721"/>
      <c r="AA7" s="721">
        <v>198</v>
      </c>
      <c r="AB7" s="721"/>
      <c r="AC7" s="721"/>
      <c r="AD7" s="721"/>
      <c r="AE7" s="722"/>
      <c r="AF7" s="723">
        <v>139</v>
      </c>
      <c r="AG7" s="724"/>
      <c r="AH7" s="724"/>
      <c r="AI7" s="724"/>
      <c r="AJ7" s="725"/>
      <c r="AK7" s="760">
        <v>12</v>
      </c>
      <c r="AL7" s="761"/>
      <c r="AM7" s="761"/>
      <c r="AN7" s="761"/>
      <c r="AO7" s="761"/>
      <c r="AP7" s="761">
        <v>11072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562</v>
      </c>
      <c r="BS7" s="764" t="s">
        <v>559</v>
      </c>
      <c r="BT7" s="765"/>
      <c r="BU7" s="765"/>
      <c r="BV7" s="765"/>
      <c r="BW7" s="765"/>
      <c r="BX7" s="765"/>
      <c r="BY7" s="765"/>
      <c r="BZ7" s="765"/>
      <c r="CA7" s="765"/>
      <c r="CB7" s="765"/>
      <c r="CC7" s="765"/>
      <c r="CD7" s="765"/>
      <c r="CE7" s="765"/>
      <c r="CF7" s="765"/>
      <c r="CG7" s="766"/>
      <c r="CH7" s="757">
        <v>19</v>
      </c>
      <c r="CI7" s="758"/>
      <c r="CJ7" s="758"/>
      <c r="CK7" s="758"/>
      <c r="CL7" s="759"/>
      <c r="CM7" s="757">
        <v>-163</v>
      </c>
      <c r="CN7" s="758"/>
      <c r="CO7" s="758"/>
      <c r="CP7" s="758"/>
      <c r="CQ7" s="759"/>
      <c r="CR7" s="757">
        <v>5</v>
      </c>
      <c r="CS7" s="758"/>
      <c r="CT7" s="758"/>
      <c r="CU7" s="758"/>
      <c r="CV7" s="759"/>
      <c r="CW7" s="757">
        <v>20</v>
      </c>
      <c r="CX7" s="758"/>
      <c r="CY7" s="758"/>
      <c r="CZ7" s="758"/>
      <c r="DA7" s="759"/>
      <c r="DB7" s="757">
        <v>110</v>
      </c>
      <c r="DC7" s="758"/>
      <c r="DD7" s="758"/>
      <c r="DE7" s="758"/>
      <c r="DF7" s="759"/>
      <c r="DG7" s="757">
        <v>0</v>
      </c>
      <c r="DH7" s="758"/>
      <c r="DI7" s="758"/>
      <c r="DJ7" s="758"/>
      <c r="DK7" s="759"/>
      <c r="DL7" s="757">
        <v>204</v>
      </c>
      <c r="DM7" s="758"/>
      <c r="DN7" s="758"/>
      <c r="DO7" s="758"/>
      <c r="DP7" s="759"/>
      <c r="DQ7" s="757">
        <v>106</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5818</v>
      </c>
      <c r="R23" s="780"/>
      <c r="S23" s="780"/>
      <c r="T23" s="780"/>
      <c r="U23" s="780"/>
      <c r="V23" s="780">
        <v>5620</v>
      </c>
      <c r="W23" s="780"/>
      <c r="X23" s="780"/>
      <c r="Y23" s="780"/>
      <c r="Z23" s="780"/>
      <c r="AA23" s="780">
        <v>198</v>
      </c>
      <c r="AB23" s="780"/>
      <c r="AC23" s="780"/>
      <c r="AD23" s="780"/>
      <c r="AE23" s="781"/>
      <c r="AF23" s="782">
        <v>139</v>
      </c>
      <c r="AG23" s="780"/>
      <c r="AH23" s="780"/>
      <c r="AI23" s="780"/>
      <c r="AJ23" s="783"/>
      <c r="AK23" s="784"/>
      <c r="AL23" s="785"/>
      <c r="AM23" s="785"/>
      <c r="AN23" s="785"/>
      <c r="AO23" s="785"/>
      <c r="AP23" s="780">
        <v>11072</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1508</v>
      </c>
      <c r="R28" s="809"/>
      <c r="S28" s="809"/>
      <c r="T28" s="809"/>
      <c r="U28" s="809"/>
      <c r="V28" s="809">
        <v>1542</v>
      </c>
      <c r="W28" s="809"/>
      <c r="X28" s="809"/>
      <c r="Y28" s="809"/>
      <c r="Z28" s="809"/>
      <c r="AA28" s="809">
        <v>-34</v>
      </c>
      <c r="AB28" s="809"/>
      <c r="AC28" s="809"/>
      <c r="AD28" s="809"/>
      <c r="AE28" s="810"/>
      <c r="AF28" s="811">
        <v>-34</v>
      </c>
      <c r="AG28" s="809"/>
      <c r="AH28" s="809"/>
      <c r="AI28" s="809"/>
      <c r="AJ28" s="812"/>
      <c r="AK28" s="813">
        <v>117</v>
      </c>
      <c r="AL28" s="804"/>
      <c r="AM28" s="804"/>
      <c r="AN28" s="804"/>
      <c r="AO28" s="804"/>
      <c r="AP28" s="804">
        <v>0</v>
      </c>
      <c r="AQ28" s="804"/>
      <c r="AR28" s="804"/>
      <c r="AS28" s="804"/>
      <c r="AT28" s="804"/>
      <c r="AU28" s="804">
        <v>0</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1359</v>
      </c>
      <c r="R29" s="745"/>
      <c r="S29" s="745"/>
      <c r="T29" s="745"/>
      <c r="U29" s="745"/>
      <c r="V29" s="745">
        <v>1340</v>
      </c>
      <c r="W29" s="745"/>
      <c r="X29" s="745"/>
      <c r="Y29" s="745"/>
      <c r="Z29" s="745"/>
      <c r="AA29" s="745">
        <v>19</v>
      </c>
      <c r="AB29" s="745"/>
      <c r="AC29" s="745"/>
      <c r="AD29" s="745"/>
      <c r="AE29" s="746"/>
      <c r="AF29" s="747">
        <v>19</v>
      </c>
      <c r="AG29" s="748"/>
      <c r="AH29" s="748"/>
      <c r="AI29" s="748"/>
      <c r="AJ29" s="749"/>
      <c r="AK29" s="816">
        <v>201</v>
      </c>
      <c r="AL29" s="817"/>
      <c r="AM29" s="817"/>
      <c r="AN29" s="817"/>
      <c r="AO29" s="817"/>
      <c r="AP29" s="817">
        <v>3</v>
      </c>
      <c r="AQ29" s="817"/>
      <c r="AR29" s="817"/>
      <c r="AS29" s="817"/>
      <c r="AT29" s="817"/>
      <c r="AU29" s="817">
        <v>0</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102</v>
      </c>
      <c r="R30" s="745"/>
      <c r="S30" s="745"/>
      <c r="T30" s="745"/>
      <c r="U30" s="745"/>
      <c r="V30" s="745">
        <v>101</v>
      </c>
      <c r="W30" s="745"/>
      <c r="X30" s="745"/>
      <c r="Y30" s="745"/>
      <c r="Z30" s="745"/>
      <c r="AA30" s="745">
        <v>1</v>
      </c>
      <c r="AB30" s="745"/>
      <c r="AC30" s="745"/>
      <c r="AD30" s="745"/>
      <c r="AE30" s="746"/>
      <c r="AF30" s="747">
        <v>1</v>
      </c>
      <c r="AG30" s="748"/>
      <c r="AH30" s="748"/>
      <c r="AI30" s="748"/>
      <c r="AJ30" s="749"/>
      <c r="AK30" s="816">
        <v>43</v>
      </c>
      <c r="AL30" s="817"/>
      <c r="AM30" s="817"/>
      <c r="AN30" s="817"/>
      <c r="AO30" s="817"/>
      <c r="AP30" s="817">
        <v>0</v>
      </c>
      <c r="AQ30" s="817"/>
      <c r="AR30" s="817"/>
      <c r="AS30" s="817"/>
      <c r="AT30" s="817"/>
      <c r="AU30" s="817">
        <v>0</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818</v>
      </c>
      <c r="R31" s="745"/>
      <c r="S31" s="745"/>
      <c r="T31" s="745"/>
      <c r="U31" s="745"/>
      <c r="V31" s="745">
        <v>797</v>
      </c>
      <c r="W31" s="745"/>
      <c r="X31" s="745"/>
      <c r="Y31" s="745"/>
      <c r="Z31" s="745"/>
      <c r="AA31" s="745">
        <v>21</v>
      </c>
      <c r="AB31" s="745"/>
      <c r="AC31" s="745"/>
      <c r="AD31" s="745"/>
      <c r="AE31" s="746"/>
      <c r="AF31" s="747" t="s">
        <v>112</v>
      </c>
      <c r="AG31" s="748"/>
      <c r="AH31" s="748"/>
      <c r="AI31" s="748"/>
      <c r="AJ31" s="749"/>
      <c r="AK31" s="816">
        <v>259</v>
      </c>
      <c r="AL31" s="817"/>
      <c r="AM31" s="817"/>
      <c r="AN31" s="817"/>
      <c r="AO31" s="817"/>
      <c r="AP31" s="817">
        <v>125</v>
      </c>
      <c r="AQ31" s="817"/>
      <c r="AR31" s="817"/>
      <c r="AS31" s="817"/>
      <c r="AT31" s="817"/>
      <c r="AU31" s="817">
        <v>115</v>
      </c>
      <c r="AV31" s="817"/>
      <c r="AW31" s="817"/>
      <c r="AX31" s="817"/>
      <c r="AY31" s="817"/>
      <c r="AZ31" s="818" t="s">
        <v>546</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24</v>
      </c>
      <c r="R32" s="745"/>
      <c r="S32" s="745"/>
      <c r="T32" s="745"/>
      <c r="U32" s="745"/>
      <c r="V32" s="745">
        <v>19</v>
      </c>
      <c r="W32" s="745"/>
      <c r="X32" s="745"/>
      <c r="Y32" s="745"/>
      <c r="Z32" s="745"/>
      <c r="AA32" s="745">
        <v>5</v>
      </c>
      <c r="AB32" s="745"/>
      <c r="AC32" s="745"/>
      <c r="AD32" s="745"/>
      <c r="AE32" s="746"/>
      <c r="AF32" s="747">
        <v>4</v>
      </c>
      <c r="AG32" s="748"/>
      <c r="AH32" s="748"/>
      <c r="AI32" s="748"/>
      <c r="AJ32" s="749"/>
      <c r="AK32" s="816">
        <v>0</v>
      </c>
      <c r="AL32" s="817"/>
      <c r="AM32" s="817"/>
      <c r="AN32" s="817"/>
      <c r="AO32" s="817"/>
      <c r="AP32" s="817">
        <v>6</v>
      </c>
      <c r="AQ32" s="817"/>
      <c r="AR32" s="817"/>
      <c r="AS32" s="817"/>
      <c r="AT32" s="817"/>
      <c r="AU32" s="817">
        <v>2</v>
      </c>
      <c r="AV32" s="817"/>
      <c r="AW32" s="817"/>
      <c r="AX32" s="817"/>
      <c r="AY32" s="817"/>
      <c r="AZ32" s="818" t="s">
        <v>546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3</v>
      </c>
      <c r="R33" s="745"/>
      <c r="S33" s="745"/>
      <c r="T33" s="745"/>
      <c r="U33" s="745"/>
      <c r="V33" s="745">
        <v>1</v>
      </c>
      <c r="W33" s="745"/>
      <c r="X33" s="745"/>
      <c r="Y33" s="745"/>
      <c r="Z33" s="745"/>
      <c r="AA33" s="745">
        <v>2</v>
      </c>
      <c r="AB33" s="745"/>
      <c r="AC33" s="745"/>
      <c r="AD33" s="745"/>
      <c r="AE33" s="746"/>
      <c r="AF33" s="747">
        <v>2</v>
      </c>
      <c r="AG33" s="748"/>
      <c r="AH33" s="748"/>
      <c r="AI33" s="748"/>
      <c r="AJ33" s="749"/>
      <c r="AK33" s="816">
        <v>0</v>
      </c>
      <c r="AL33" s="817"/>
      <c r="AM33" s="817"/>
      <c r="AN33" s="817"/>
      <c r="AO33" s="817"/>
      <c r="AP33" s="817">
        <v>0</v>
      </c>
      <c r="AQ33" s="817"/>
      <c r="AR33" s="817"/>
      <c r="AS33" s="817"/>
      <c r="AT33" s="817"/>
      <c r="AU33" s="817">
        <v>0</v>
      </c>
      <c r="AV33" s="817"/>
      <c r="AW33" s="817"/>
      <c r="AX33" s="817"/>
      <c r="AY33" s="817"/>
      <c r="AZ33" s="818" t="s">
        <v>547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443</v>
      </c>
      <c r="R34" s="745"/>
      <c r="S34" s="745"/>
      <c r="T34" s="745"/>
      <c r="U34" s="745"/>
      <c r="V34" s="745">
        <v>442</v>
      </c>
      <c r="W34" s="745"/>
      <c r="X34" s="745"/>
      <c r="Y34" s="745"/>
      <c r="Z34" s="745"/>
      <c r="AA34" s="745">
        <v>1</v>
      </c>
      <c r="AB34" s="745"/>
      <c r="AC34" s="745"/>
      <c r="AD34" s="745"/>
      <c r="AE34" s="746"/>
      <c r="AF34" s="747">
        <v>1</v>
      </c>
      <c r="AG34" s="748"/>
      <c r="AH34" s="748"/>
      <c r="AI34" s="748"/>
      <c r="AJ34" s="749"/>
      <c r="AK34" s="816">
        <v>211</v>
      </c>
      <c r="AL34" s="817"/>
      <c r="AM34" s="817"/>
      <c r="AN34" s="817"/>
      <c r="AO34" s="817"/>
      <c r="AP34" s="817">
        <v>3813</v>
      </c>
      <c r="AQ34" s="817"/>
      <c r="AR34" s="817"/>
      <c r="AS34" s="817"/>
      <c r="AT34" s="817"/>
      <c r="AU34" s="817">
        <v>2879</v>
      </c>
      <c r="AV34" s="817"/>
      <c r="AW34" s="817"/>
      <c r="AX34" s="817"/>
      <c r="AY34" s="817"/>
      <c r="AZ34" s="818" t="s">
        <v>547</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387</v>
      </c>
      <c r="C35" s="742"/>
      <c r="D35" s="742"/>
      <c r="E35" s="742"/>
      <c r="F35" s="742"/>
      <c r="G35" s="742"/>
      <c r="H35" s="742"/>
      <c r="I35" s="742"/>
      <c r="J35" s="742"/>
      <c r="K35" s="742"/>
      <c r="L35" s="742"/>
      <c r="M35" s="742"/>
      <c r="N35" s="742"/>
      <c r="O35" s="742"/>
      <c r="P35" s="743"/>
      <c r="Q35" s="744">
        <v>72</v>
      </c>
      <c r="R35" s="745"/>
      <c r="S35" s="745"/>
      <c r="T35" s="745"/>
      <c r="U35" s="745"/>
      <c r="V35" s="745">
        <v>72</v>
      </c>
      <c r="W35" s="745"/>
      <c r="X35" s="745"/>
      <c r="Y35" s="745"/>
      <c r="Z35" s="745"/>
      <c r="AA35" s="745">
        <v>0</v>
      </c>
      <c r="AB35" s="745"/>
      <c r="AC35" s="745"/>
      <c r="AD35" s="745"/>
      <c r="AE35" s="746"/>
      <c r="AF35" s="747" t="s">
        <v>112</v>
      </c>
      <c r="AG35" s="748"/>
      <c r="AH35" s="748"/>
      <c r="AI35" s="748"/>
      <c r="AJ35" s="749"/>
      <c r="AK35" s="816">
        <v>11</v>
      </c>
      <c r="AL35" s="817"/>
      <c r="AM35" s="817"/>
      <c r="AN35" s="817"/>
      <c r="AO35" s="817"/>
      <c r="AP35" s="817">
        <v>0</v>
      </c>
      <c r="AQ35" s="817"/>
      <c r="AR35" s="817"/>
      <c r="AS35" s="817"/>
      <c r="AT35" s="817"/>
      <c r="AU35" s="817">
        <v>0</v>
      </c>
      <c r="AV35" s="817"/>
      <c r="AW35" s="817"/>
      <c r="AX35" s="817"/>
      <c r="AY35" s="817"/>
      <c r="AZ35" s="818" t="s">
        <v>547</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v>
      </c>
      <c r="AG63" s="828"/>
      <c r="AH63" s="828"/>
      <c r="AI63" s="828"/>
      <c r="AJ63" s="829"/>
      <c r="AK63" s="830"/>
      <c r="AL63" s="825"/>
      <c r="AM63" s="825"/>
      <c r="AN63" s="825"/>
      <c r="AO63" s="825"/>
      <c r="AP63" s="828">
        <v>3947</v>
      </c>
      <c r="AQ63" s="828"/>
      <c r="AR63" s="828"/>
      <c r="AS63" s="828"/>
      <c r="AT63" s="828"/>
      <c r="AU63" s="828">
        <v>2996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548</v>
      </c>
      <c r="C68" s="856"/>
      <c r="D68" s="856"/>
      <c r="E68" s="856"/>
      <c r="F68" s="856"/>
      <c r="G68" s="856"/>
      <c r="H68" s="856"/>
      <c r="I68" s="856"/>
      <c r="J68" s="856"/>
      <c r="K68" s="856"/>
      <c r="L68" s="856"/>
      <c r="M68" s="856"/>
      <c r="N68" s="856"/>
      <c r="O68" s="856"/>
      <c r="P68" s="857"/>
      <c r="Q68" s="858">
        <v>502</v>
      </c>
      <c r="R68" s="852"/>
      <c r="S68" s="852"/>
      <c r="T68" s="852"/>
      <c r="U68" s="852"/>
      <c r="V68" s="852">
        <v>403</v>
      </c>
      <c r="W68" s="852"/>
      <c r="X68" s="852"/>
      <c r="Y68" s="852"/>
      <c r="Z68" s="852"/>
      <c r="AA68" s="852">
        <v>98</v>
      </c>
      <c r="AB68" s="852"/>
      <c r="AC68" s="852"/>
      <c r="AD68" s="852"/>
      <c r="AE68" s="852"/>
      <c r="AF68" s="852">
        <v>14</v>
      </c>
      <c r="AG68" s="852"/>
      <c r="AH68" s="852"/>
      <c r="AI68" s="852"/>
      <c r="AJ68" s="852"/>
      <c r="AK68" s="852">
        <v>0</v>
      </c>
      <c r="AL68" s="852"/>
      <c r="AM68" s="852"/>
      <c r="AN68" s="852"/>
      <c r="AO68" s="852"/>
      <c r="AP68" s="852">
        <v>4016</v>
      </c>
      <c r="AQ68" s="852"/>
      <c r="AR68" s="852"/>
      <c r="AS68" s="852"/>
      <c r="AT68" s="852"/>
      <c r="AU68" s="852">
        <v>1394</v>
      </c>
      <c r="AV68" s="852"/>
      <c r="AW68" s="852"/>
      <c r="AX68" s="852"/>
      <c r="AY68" s="852"/>
      <c r="AZ68" s="853" t="s">
        <v>558</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549</v>
      </c>
      <c r="C69" s="860"/>
      <c r="D69" s="860"/>
      <c r="E69" s="860"/>
      <c r="F69" s="860"/>
      <c r="G69" s="860"/>
      <c r="H69" s="860"/>
      <c r="I69" s="860"/>
      <c r="J69" s="860"/>
      <c r="K69" s="860"/>
      <c r="L69" s="860"/>
      <c r="M69" s="860"/>
      <c r="N69" s="860"/>
      <c r="O69" s="860"/>
      <c r="P69" s="861"/>
      <c r="Q69" s="862">
        <v>784</v>
      </c>
      <c r="R69" s="817"/>
      <c r="S69" s="817"/>
      <c r="T69" s="817"/>
      <c r="U69" s="817"/>
      <c r="V69" s="817">
        <v>766</v>
      </c>
      <c r="W69" s="817"/>
      <c r="X69" s="817"/>
      <c r="Y69" s="817"/>
      <c r="Z69" s="817"/>
      <c r="AA69" s="817">
        <v>18</v>
      </c>
      <c r="AB69" s="817"/>
      <c r="AC69" s="817"/>
      <c r="AD69" s="817"/>
      <c r="AE69" s="817"/>
      <c r="AF69" s="817">
        <v>18</v>
      </c>
      <c r="AG69" s="817"/>
      <c r="AH69" s="817"/>
      <c r="AI69" s="817"/>
      <c r="AJ69" s="817"/>
      <c r="AK69" s="817">
        <v>8</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550</v>
      </c>
      <c r="C70" s="860"/>
      <c r="D70" s="860"/>
      <c r="E70" s="860"/>
      <c r="F70" s="860"/>
      <c r="G70" s="860"/>
      <c r="H70" s="860"/>
      <c r="I70" s="860"/>
      <c r="J70" s="860"/>
      <c r="K70" s="860"/>
      <c r="L70" s="860"/>
      <c r="M70" s="860"/>
      <c r="N70" s="860"/>
      <c r="O70" s="860"/>
      <c r="P70" s="861"/>
      <c r="Q70" s="862">
        <v>13392</v>
      </c>
      <c r="R70" s="817"/>
      <c r="S70" s="817"/>
      <c r="T70" s="817"/>
      <c r="U70" s="817"/>
      <c r="V70" s="817">
        <v>13374</v>
      </c>
      <c r="W70" s="817"/>
      <c r="X70" s="817"/>
      <c r="Y70" s="817"/>
      <c r="Z70" s="817"/>
      <c r="AA70" s="817">
        <v>18</v>
      </c>
      <c r="AB70" s="817"/>
      <c r="AC70" s="817"/>
      <c r="AD70" s="817"/>
      <c r="AE70" s="817"/>
      <c r="AF70" s="817">
        <v>18</v>
      </c>
      <c r="AG70" s="817"/>
      <c r="AH70" s="817"/>
      <c r="AI70" s="817"/>
      <c r="AJ70" s="817"/>
      <c r="AK70" s="817">
        <v>520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551</v>
      </c>
      <c r="C71" s="860"/>
      <c r="D71" s="860"/>
      <c r="E71" s="860"/>
      <c r="F71" s="860"/>
      <c r="G71" s="860"/>
      <c r="H71" s="860"/>
      <c r="I71" s="860"/>
      <c r="J71" s="860"/>
      <c r="K71" s="860"/>
      <c r="L71" s="860"/>
      <c r="M71" s="860"/>
      <c r="N71" s="860"/>
      <c r="O71" s="860"/>
      <c r="P71" s="861"/>
      <c r="Q71" s="862">
        <v>454</v>
      </c>
      <c r="R71" s="817"/>
      <c r="S71" s="817"/>
      <c r="T71" s="817"/>
      <c r="U71" s="817"/>
      <c r="V71" s="817">
        <v>411</v>
      </c>
      <c r="W71" s="817"/>
      <c r="X71" s="817"/>
      <c r="Y71" s="817"/>
      <c r="Z71" s="817"/>
      <c r="AA71" s="817">
        <v>43</v>
      </c>
      <c r="AB71" s="817"/>
      <c r="AC71" s="817"/>
      <c r="AD71" s="817"/>
      <c r="AE71" s="817"/>
      <c r="AF71" s="817">
        <v>43</v>
      </c>
      <c r="AG71" s="817"/>
      <c r="AH71" s="817"/>
      <c r="AI71" s="817"/>
      <c r="AJ71" s="817"/>
      <c r="AK71" s="817">
        <v>0</v>
      </c>
      <c r="AL71" s="817"/>
      <c r="AM71" s="817"/>
      <c r="AN71" s="817"/>
      <c r="AO71" s="817"/>
      <c r="AP71" s="817">
        <v>134</v>
      </c>
      <c r="AQ71" s="817"/>
      <c r="AR71" s="817"/>
      <c r="AS71" s="817"/>
      <c r="AT71" s="817"/>
      <c r="AU71" s="817">
        <v>12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552</v>
      </c>
      <c r="C72" s="860"/>
      <c r="D72" s="860"/>
      <c r="E72" s="860"/>
      <c r="F72" s="860"/>
      <c r="G72" s="860"/>
      <c r="H72" s="860"/>
      <c r="I72" s="860"/>
      <c r="J72" s="860"/>
      <c r="K72" s="860"/>
      <c r="L72" s="860"/>
      <c r="M72" s="860"/>
      <c r="N72" s="860"/>
      <c r="O72" s="860"/>
      <c r="P72" s="861"/>
      <c r="Q72" s="862">
        <v>4666</v>
      </c>
      <c r="R72" s="817"/>
      <c r="S72" s="817"/>
      <c r="T72" s="817"/>
      <c r="U72" s="817"/>
      <c r="V72" s="817">
        <v>4436</v>
      </c>
      <c r="W72" s="817"/>
      <c r="X72" s="817"/>
      <c r="Y72" s="817"/>
      <c r="Z72" s="817"/>
      <c r="AA72" s="817">
        <v>230</v>
      </c>
      <c r="AB72" s="817"/>
      <c r="AC72" s="817"/>
      <c r="AD72" s="817"/>
      <c r="AE72" s="817"/>
      <c r="AF72" s="817">
        <v>230</v>
      </c>
      <c r="AG72" s="817"/>
      <c r="AH72" s="817"/>
      <c r="AI72" s="817"/>
      <c r="AJ72" s="817"/>
      <c r="AK72" s="817">
        <v>11</v>
      </c>
      <c r="AL72" s="817"/>
      <c r="AM72" s="817"/>
      <c r="AN72" s="817"/>
      <c r="AO72" s="817"/>
      <c r="AP72" s="817">
        <v>4533</v>
      </c>
      <c r="AQ72" s="817"/>
      <c r="AR72" s="817"/>
      <c r="AS72" s="817"/>
      <c r="AT72" s="817"/>
      <c r="AU72" s="817">
        <v>62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553</v>
      </c>
      <c r="C73" s="860"/>
      <c r="D73" s="860"/>
      <c r="E73" s="860"/>
      <c r="F73" s="860"/>
      <c r="G73" s="860"/>
      <c r="H73" s="860"/>
      <c r="I73" s="860"/>
      <c r="J73" s="860"/>
      <c r="K73" s="860"/>
      <c r="L73" s="860"/>
      <c r="M73" s="860"/>
      <c r="N73" s="860"/>
      <c r="O73" s="860"/>
      <c r="P73" s="861"/>
      <c r="Q73" s="862">
        <v>4123</v>
      </c>
      <c r="R73" s="817"/>
      <c r="S73" s="817"/>
      <c r="T73" s="817"/>
      <c r="U73" s="817"/>
      <c r="V73" s="817">
        <v>4092</v>
      </c>
      <c r="W73" s="817"/>
      <c r="X73" s="817"/>
      <c r="Y73" s="817"/>
      <c r="Z73" s="817"/>
      <c r="AA73" s="817">
        <v>31</v>
      </c>
      <c r="AB73" s="817"/>
      <c r="AC73" s="817"/>
      <c r="AD73" s="817"/>
      <c r="AE73" s="817"/>
      <c r="AF73" s="817">
        <v>29</v>
      </c>
      <c r="AG73" s="817"/>
      <c r="AH73" s="817"/>
      <c r="AI73" s="817"/>
      <c r="AJ73" s="817"/>
      <c r="AK73" s="817">
        <v>104</v>
      </c>
      <c r="AL73" s="817"/>
      <c r="AM73" s="817"/>
      <c r="AN73" s="817"/>
      <c r="AO73" s="817"/>
      <c r="AP73" s="817">
        <v>1007</v>
      </c>
      <c r="AQ73" s="817"/>
      <c r="AR73" s="817"/>
      <c r="AS73" s="817"/>
      <c r="AT73" s="817"/>
      <c r="AU73" s="817">
        <v>23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554</v>
      </c>
      <c r="C74" s="860"/>
      <c r="D74" s="860"/>
      <c r="E74" s="860"/>
      <c r="F74" s="860"/>
      <c r="G74" s="860"/>
      <c r="H74" s="860"/>
      <c r="I74" s="860"/>
      <c r="J74" s="860"/>
      <c r="K74" s="860"/>
      <c r="L74" s="860"/>
      <c r="M74" s="860"/>
      <c r="N74" s="860"/>
      <c r="O74" s="860"/>
      <c r="P74" s="861"/>
      <c r="Q74" s="862">
        <v>202</v>
      </c>
      <c r="R74" s="817"/>
      <c r="S74" s="817"/>
      <c r="T74" s="817"/>
      <c r="U74" s="817"/>
      <c r="V74" s="817">
        <v>193</v>
      </c>
      <c r="W74" s="817"/>
      <c r="X74" s="817"/>
      <c r="Y74" s="817"/>
      <c r="Z74" s="817"/>
      <c r="AA74" s="817">
        <v>9</v>
      </c>
      <c r="AB74" s="817"/>
      <c r="AC74" s="817"/>
      <c r="AD74" s="817"/>
      <c r="AE74" s="817"/>
      <c r="AF74" s="817">
        <v>9</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555</v>
      </c>
      <c r="C75" s="860"/>
      <c r="D75" s="860"/>
      <c r="E75" s="860"/>
      <c r="F75" s="860"/>
      <c r="G75" s="860"/>
      <c r="H75" s="860"/>
      <c r="I75" s="860"/>
      <c r="J75" s="860"/>
      <c r="K75" s="860"/>
      <c r="L75" s="860"/>
      <c r="M75" s="860"/>
      <c r="N75" s="860"/>
      <c r="O75" s="860"/>
      <c r="P75" s="861"/>
      <c r="Q75" s="865">
        <v>181</v>
      </c>
      <c r="R75" s="866"/>
      <c r="S75" s="866"/>
      <c r="T75" s="866"/>
      <c r="U75" s="816"/>
      <c r="V75" s="867">
        <v>174</v>
      </c>
      <c r="W75" s="866"/>
      <c r="X75" s="866"/>
      <c r="Y75" s="866"/>
      <c r="Z75" s="816"/>
      <c r="AA75" s="867">
        <v>8</v>
      </c>
      <c r="AB75" s="866"/>
      <c r="AC75" s="866"/>
      <c r="AD75" s="866"/>
      <c r="AE75" s="816"/>
      <c r="AF75" s="867">
        <v>8</v>
      </c>
      <c r="AG75" s="866"/>
      <c r="AH75" s="866"/>
      <c r="AI75" s="866"/>
      <c r="AJ75" s="816"/>
      <c r="AK75" s="867">
        <v>15</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556</v>
      </c>
      <c r="C76" s="860"/>
      <c r="D76" s="860"/>
      <c r="E76" s="860"/>
      <c r="F76" s="860"/>
      <c r="G76" s="860"/>
      <c r="H76" s="860"/>
      <c r="I76" s="860"/>
      <c r="J76" s="860"/>
      <c r="K76" s="860"/>
      <c r="L76" s="860"/>
      <c r="M76" s="860"/>
      <c r="N76" s="860"/>
      <c r="O76" s="860"/>
      <c r="P76" s="861"/>
      <c r="Q76" s="865">
        <v>483</v>
      </c>
      <c r="R76" s="866"/>
      <c r="S76" s="866"/>
      <c r="T76" s="866"/>
      <c r="U76" s="816"/>
      <c r="V76" s="867">
        <v>453</v>
      </c>
      <c r="W76" s="866"/>
      <c r="X76" s="866"/>
      <c r="Y76" s="866"/>
      <c r="Z76" s="816"/>
      <c r="AA76" s="867">
        <v>30</v>
      </c>
      <c r="AB76" s="866"/>
      <c r="AC76" s="866"/>
      <c r="AD76" s="866"/>
      <c r="AE76" s="816"/>
      <c r="AF76" s="867">
        <v>30</v>
      </c>
      <c r="AG76" s="866"/>
      <c r="AH76" s="866"/>
      <c r="AI76" s="866"/>
      <c r="AJ76" s="816"/>
      <c r="AK76" s="867">
        <v>11</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557</v>
      </c>
      <c r="C77" s="860"/>
      <c r="D77" s="860"/>
      <c r="E77" s="860"/>
      <c r="F77" s="860"/>
      <c r="G77" s="860"/>
      <c r="H77" s="860"/>
      <c r="I77" s="860"/>
      <c r="J77" s="860"/>
      <c r="K77" s="860"/>
      <c r="L77" s="860"/>
      <c r="M77" s="860"/>
      <c r="N77" s="860"/>
      <c r="O77" s="860"/>
      <c r="P77" s="861"/>
      <c r="Q77" s="865">
        <v>154969</v>
      </c>
      <c r="R77" s="866"/>
      <c r="S77" s="866"/>
      <c r="T77" s="866"/>
      <c r="U77" s="816"/>
      <c r="V77" s="867">
        <v>149805</v>
      </c>
      <c r="W77" s="866"/>
      <c r="X77" s="866"/>
      <c r="Y77" s="866"/>
      <c r="Z77" s="816"/>
      <c r="AA77" s="867">
        <v>5164</v>
      </c>
      <c r="AB77" s="866"/>
      <c r="AC77" s="866"/>
      <c r="AD77" s="866"/>
      <c r="AE77" s="816"/>
      <c r="AF77" s="867">
        <v>5163</v>
      </c>
      <c r="AG77" s="866"/>
      <c r="AH77" s="866"/>
      <c r="AI77" s="866"/>
      <c r="AJ77" s="816"/>
      <c r="AK77" s="867">
        <v>2726</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5560</v>
      </c>
      <c r="AG88" s="828"/>
      <c r="AH88" s="828"/>
      <c r="AI88" s="828"/>
      <c r="AJ88" s="828"/>
      <c r="AK88" s="825"/>
      <c r="AL88" s="825"/>
      <c r="AM88" s="825"/>
      <c r="AN88" s="825"/>
      <c r="AO88" s="825"/>
      <c r="AP88" s="828">
        <v>9690</v>
      </c>
      <c r="AQ88" s="828"/>
      <c r="AR88" s="828"/>
      <c r="AS88" s="828"/>
      <c r="AT88" s="828"/>
      <c r="AU88" s="828">
        <v>1490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20</v>
      </c>
      <c r="CX102" s="836"/>
      <c r="CY102" s="836"/>
      <c r="CZ102" s="836"/>
      <c r="DA102" s="879"/>
      <c r="DB102" s="878">
        <v>110</v>
      </c>
      <c r="DC102" s="836"/>
      <c r="DD102" s="836"/>
      <c r="DE102" s="836"/>
      <c r="DF102" s="879"/>
      <c r="DG102" s="878">
        <v>0</v>
      </c>
      <c r="DH102" s="836"/>
      <c r="DI102" s="836"/>
      <c r="DJ102" s="836"/>
      <c r="DK102" s="879"/>
      <c r="DL102" s="878">
        <v>204</v>
      </c>
      <c r="DM102" s="836"/>
      <c r="DN102" s="836"/>
      <c r="DO102" s="836"/>
      <c r="DP102" s="879"/>
      <c r="DQ102" s="878">
        <v>106</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725551</v>
      </c>
      <c r="AB110" s="888"/>
      <c r="AC110" s="888"/>
      <c r="AD110" s="888"/>
      <c r="AE110" s="889"/>
      <c r="AF110" s="890">
        <v>1017550</v>
      </c>
      <c r="AG110" s="888"/>
      <c r="AH110" s="888"/>
      <c r="AI110" s="888"/>
      <c r="AJ110" s="889"/>
      <c r="AK110" s="890">
        <v>992658</v>
      </c>
      <c r="AL110" s="888"/>
      <c r="AM110" s="888"/>
      <c r="AN110" s="888"/>
      <c r="AO110" s="889"/>
      <c r="AP110" s="891">
        <v>30.5</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12073034</v>
      </c>
      <c r="BR110" s="925"/>
      <c r="BS110" s="925"/>
      <c r="BT110" s="925"/>
      <c r="BU110" s="925"/>
      <c r="BV110" s="925">
        <v>11493802</v>
      </c>
      <c r="BW110" s="925"/>
      <c r="BX110" s="925"/>
      <c r="BY110" s="925"/>
      <c r="BZ110" s="925"/>
      <c r="CA110" s="925">
        <v>11072108</v>
      </c>
      <c r="CB110" s="925"/>
      <c r="CC110" s="925"/>
      <c r="CD110" s="925"/>
      <c r="CE110" s="925"/>
      <c r="CF110" s="939">
        <v>339.9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3177276</v>
      </c>
      <c r="BR112" s="918"/>
      <c r="BS112" s="918"/>
      <c r="BT112" s="918"/>
      <c r="BU112" s="918"/>
      <c r="BV112" s="918">
        <v>3105053</v>
      </c>
      <c r="BW112" s="918"/>
      <c r="BX112" s="918"/>
      <c r="BY112" s="918"/>
      <c r="BZ112" s="918"/>
      <c r="CA112" s="918">
        <v>2995589</v>
      </c>
      <c r="CB112" s="918"/>
      <c r="CC112" s="918"/>
      <c r="CD112" s="918"/>
      <c r="CE112" s="918"/>
      <c r="CF112" s="912">
        <v>92</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172102</v>
      </c>
      <c r="AB113" s="932"/>
      <c r="AC113" s="932"/>
      <c r="AD113" s="932"/>
      <c r="AE113" s="933"/>
      <c r="AF113" s="934">
        <v>179418</v>
      </c>
      <c r="AG113" s="932"/>
      <c r="AH113" s="932"/>
      <c r="AI113" s="932"/>
      <c r="AJ113" s="933"/>
      <c r="AK113" s="934">
        <v>200808</v>
      </c>
      <c r="AL113" s="932"/>
      <c r="AM113" s="932"/>
      <c r="AN113" s="932"/>
      <c r="AO113" s="933"/>
      <c r="AP113" s="935">
        <v>6.2</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1690181</v>
      </c>
      <c r="BR113" s="918"/>
      <c r="BS113" s="918"/>
      <c r="BT113" s="918"/>
      <c r="BU113" s="918"/>
      <c r="BV113" s="918">
        <v>1661507</v>
      </c>
      <c r="BW113" s="918"/>
      <c r="BX113" s="918"/>
      <c r="BY113" s="918"/>
      <c r="BZ113" s="918"/>
      <c r="CA113" s="918">
        <v>1490252</v>
      </c>
      <c r="CB113" s="918"/>
      <c r="CC113" s="918"/>
      <c r="CD113" s="918"/>
      <c r="CE113" s="918"/>
      <c r="CF113" s="912">
        <v>45.7</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175651</v>
      </c>
      <c r="AB114" s="957"/>
      <c r="AC114" s="957"/>
      <c r="AD114" s="957"/>
      <c r="AE114" s="958"/>
      <c r="AF114" s="959">
        <v>164134</v>
      </c>
      <c r="AG114" s="957"/>
      <c r="AH114" s="957"/>
      <c r="AI114" s="957"/>
      <c r="AJ114" s="958"/>
      <c r="AK114" s="959">
        <v>165575</v>
      </c>
      <c r="AL114" s="957"/>
      <c r="AM114" s="957"/>
      <c r="AN114" s="957"/>
      <c r="AO114" s="958"/>
      <c r="AP114" s="960">
        <v>5.0999999999999996</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1183685</v>
      </c>
      <c r="BR114" s="918"/>
      <c r="BS114" s="918"/>
      <c r="BT114" s="918"/>
      <c r="BU114" s="918"/>
      <c r="BV114" s="918">
        <v>1048554</v>
      </c>
      <c r="BW114" s="918"/>
      <c r="BX114" s="918"/>
      <c r="BY114" s="918"/>
      <c r="BZ114" s="918"/>
      <c r="CA114" s="918">
        <v>895058</v>
      </c>
      <c r="CB114" s="918"/>
      <c r="CC114" s="918"/>
      <c r="CD114" s="918"/>
      <c r="CE114" s="918"/>
      <c r="CF114" s="912">
        <v>27.5</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7015148</v>
      </c>
      <c r="AB115" s="932"/>
      <c r="AC115" s="932"/>
      <c r="AD115" s="932"/>
      <c r="AE115" s="933"/>
      <c r="AF115" s="934">
        <v>70</v>
      </c>
      <c r="AG115" s="932"/>
      <c r="AH115" s="932"/>
      <c r="AI115" s="932"/>
      <c r="AJ115" s="933"/>
      <c r="AK115" s="934">
        <v>18</v>
      </c>
      <c r="AL115" s="932"/>
      <c r="AM115" s="932"/>
      <c r="AN115" s="932"/>
      <c r="AO115" s="933"/>
      <c r="AP115" s="935">
        <v>0</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132157</v>
      </c>
      <c r="BR115" s="918"/>
      <c r="BS115" s="918"/>
      <c r="BT115" s="918"/>
      <c r="BU115" s="918"/>
      <c r="BV115" s="918">
        <v>120310</v>
      </c>
      <c r="BW115" s="918"/>
      <c r="BX115" s="918"/>
      <c r="BY115" s="918"/>
      <c r="BZ115" s="918"/>
      <c r="CA115" s="918">
        <v>105749</v>
      </c>
      <c r="CB115" s="918"/>
      <c r="CC115" s="918"/>
      <c r="CD115" s="918"/>
      <c r="CE115" s="918"/>
      <c r="CF115" s="912">
        <v>3.2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33</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8088485</v>
      </c>
      <c r="AB117" s="964"/>
      <c r="AC117" s="964"/>
      <c r="AD117" s="964"/>
      <c r="AE117" s="965"/>
      <c r="AF117" s="963">
        <v>1361172</v>
      </c>
      <c r="AG117" s="964"/>
      <c r="AH117" s="964"/>
      <c r="AI117" s="964"/>
      <c r="AJ117" s="965"/>
      <c r="AK117" s="963">
        <v>1359059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18256333</v>
      </c>
      <c r="BR118" s="984"/>
      <c r="BS118" s="984"/>
      <c r="BT118" s="984"/>
      <c r="BU118" s="984"/>
      <c r="BV118" s="984">
        <v>17429226</v>
      </c>
      <c r="BW118" s="984"/>
      <c r="BX118" s="984"/>
      <c r="BY118" s="984"/>
      <c r="BZ118" s="984"/>
      <c r="CA118" s="984">
        <v>16558756</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615506</v>
      </c>
      <c r="BR119" s="925"/>
      <c r="BS119" s="925"/>
      <c r="BT119" s="925"/>
      <c r="BU119" s="925"/>
      <c r="BV119" s="925">
        <v>1058211</v>
      </c>
      <c r="BW119" s="925"/>
      <c r="BX119" s="925"/>
      <c r="BY119" s="925"/>
      <c r="BZ119" s="925"/>
      <c r="CA119" s="925">
        <v>1617486</v>
      </c>
      <c r="CB119" s="925"/>
      <c r="CC119" s="925"/>
      <c r="CD119" s="925"/>
      <c r="CE119" s="925"/>
      <c r="CF119" s="939">
        <v>49.7</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388620</v>
      </c>
      <c r="BR120" s="918"/>
      <c r="BS120" s="918"/>
      <c r="BT120" s="918"/>
      <c r="BU120" s="918"/>
      <c r="BV120" s="918">
        <v>290180</v>
      </c>
      <c r="BW120" s="918"/>
      <c r="BX120" s="918"/>
      <c r="BY120" s="918"/>
      <c r="BZ120" s="918"/>
      <c r="CA120" s="918">
        <v>253166</v>
      </c>
      <c r="CB120" s="918"/>
      <c r="CC120" s="918"/>
      <c r="CD120" s="918"/>
      <c r="CE120" s="918"/>
      <c r="CF120" s="912">
        <v>7.8</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2997351</v>
      </c>
      <c r="DH120" s="925"/>
      <c r="DI120" s="925"/>
      <c r="DJ120" s="925"/>
      <c r="DK120" s="925"/>
      <c r="DL120" s="925">
        <v>2956259</v>
      </c>
      <c r="DM120" s="925"/>
      <c r="DN120" s="925"/>
      <c r="DO120" s="925"/>
      <c r="DP120" s="925"/>
      <c r="DQ120" s="925">
        <v>2879175</v>
      </c>
      <c r="DR120" s="925"/>
      <c r="DS120" s="925"/>
      <c r="DT120" s="925"/>
      <c r="DU120" s="925"/>
      <c r="DV120" s="926">
        <v>88.4</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6031737</v>
      </c>
      <c r="BR121" s="984"/>
      <c r="BS121" s="984"/>
      <c r="BT121" s="984"/>
      <c r="BU121" s="984"/>
      <c r="BV121" s="984">
        <v>5856983</v>
      </c>
      <c r="BW121" s="984"/>
      <c r="BX121" s="984"/>
      <c r="BY121" s="984"/>
      <c r="BZ121" s="984"/>
      <c r="CA121" s="984">
        <v>5663102</v>
      </c>
      <c r="CB121" s="984"/>
      <c r="CC121" s="984"/>
      <c r="CD121" s="984"/>
      <c r="CE121" s="984"/>
      <c r="CF121" s="1022">
        <v>173.9</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178765</v>
      </c>
      <c r="DH121" s="918"/>
      <c r="DI121" s="918"/>
      <c r="DJ121" s="918"/>
      <c r="DK121" s="918"/>
      <c r="DL121" s="918">
        <v>148408</v>
      </c>
      <c r="DM121" s="918"/>
      <c r="DN121" s="918"/>
      <c r="DO121" s="918"/>
      <c r="DP121" s="918"/>
      <c r="DQ121" s="918">
        <v>114583</v>
      </c>
      <c r="DR121" s="918"/>
      <c r="DS121" s="918"/>
      <c r="DT121" s="918"/>
      <c r="DU121" s="918"/>
      <c r="DV121" s="919">
        <v>3.5</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7035863</v>
      </c>
      <c r="BR122" s="1033"/>
      <c r="BS122" s="1033"/>
      <c r="BT122" s="1033"/>
      <c r="BU122" s="1033"/>
      <c r="BV122" s="1033">
        <v>7205374</v>
      </c>
      <c r="BW122" s="1033"/>
      <c r="BX122" s="1033"/>
      <c r="BY122" s="1033"/>
      <c r="BZ122" s="1033"/>
      <c r="CA122" s="1033">
        <v>7533754</v>
      </c>
      <c r="CB122" s="1033"/>
      <c r="CC122" s="1033"/>
      <c r="CD122" s="1033"/>
      <c r="CE122" s="1033"/>
      <c r="CF122" s="985"/>
      <c r="CG122" s="986"/>
      <c r="CH122" s="986"/>
      <c r="CI122" s="986"/>
      <c r="CJ122" s="987"/>
      <c r="CK122" s="1014"/>
      <c r="CL122" s="1015"/>
      <c r="CM122" s="1015"/>
      <c r="CN122" s="1015"/>
      <c r="CO122" s="1016"/>
      <c r="CP122" s="1005" t="s">
        <v>441</v>
      </c>
      <c r="CQ122" s="1006"/>
      <c r="CR122" s="1006"/>
      <c r="CS122" s="1006"/>
      <c r="CT122" s="1006"/>
      <c r="CU122" s="1006"/>
      <c r="CV122" s="1006"/>
      <c r="CW122" s="1006"/>
      <c r="CX122" s="1006"/>
      <c r="CY122" s="1006"/>
      <c r="CZ122" s="1006"/>
      <c r="DA122" s="1006"/>
      <c r="DB122" s="1006"/>
      <c r="DC122" s="1006"/>
      <c r="DD122" s="1006"/>
      <c r="DE122" s="1006"/>
      <c r="DF122" s="1007"/>
      <c r="DG122" s="917">
        <v>1160</v>
      </c>
      <c r="DH122" s="918"/>
      <c r="DI122" s="918"/>
      <c r="DJ122" s="918"/>
      <c r="DK122" s="918"/>
      <c r="DL122" s="918">
        <v>386</v>
      </c>
      <c r="DM122" s="918"/>
      <c r="DN122" s="918"/>
      <c r="DO122" s="918"/>
      <c r="DP122" s="918"/>
      <c r="DQ122" s="918">
        <v>1831</v>
      </c>
      <c r="DR122" s="918"/>
      <c r="DS122" s="918"/>
      <c r="DT122" s="918"/>
      <c r="DU122" s="918"/>
      <c r="DV122" s="919">
        <v>0.1</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442</v>
      </c>
      <c r="AB123" s="957"/>
      <c r="AC123" s="957"/>
      <c r="AD123" s="957"/>
      <c r="AE123" s="958"/>
      <c r="AF123" s="959" t="s">
        <v>442</v>
      </c>
      <c r="AG123" s="957"/>
      <c r="AH123" s="957"/>
      <c r="AI123" s="957"/>
      <c r="AJ123" s="958"/>
      <c r="AK123" s="959" t="s">
        <v>442</v>
      </c>
      <c r="AL123" s="957"/>
      <c r="AM123" s="957"/>
      <c r="AN123" s="957"/>
      <c r="AO123" s="958"/>
      <c r="AP123" s="960" t="s">
        <v>442</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334.8</v>
      </c>
      <c r="BR123" s="1025"/>
      <c r="BS123" s="1025"/>
      <c r="BT123" s="1025"/>
      <c r="BU123" s="1025"/>
      <c r="BV123" s="1025">
        <v>313.39999999999998</v>
      </c>
      <c r="BW123" s="1025"/>
      <c r="BX123" s="1025"/>
      <c r="BY123" s="1025"/>
      <c r="BZ123" s="1025"/>
      <c r="CA123" s="1025">
        <v>277</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7015042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v>132157</v>
      </c>
      <c r="DH126" s="918"/>
      <c r="DI126" s="918"/>
      <c r="DJ126" s="918"/>
      <c r="DK126" s="918"/>
      <c r="DL126" s="918">
        <v>120310</v>
      </c>
      <c r="DM126" s="918"/>
      <c r="DN126" s="918"/>
      <c r="DO126" s="918"/>
      <c r="DP126" s="918"/>
      <c r="DQ126" s="918">
        <v>105749</v>
      </c>
      <c r="DR126" s="918"/>
      <c r="DS126" s="918"/>
      <c r="DT126" s="918"/>
      <c r="DU126" s="918"/>
      <c r="DV126" s="919">
        <v>3.2</v>
      </c>
      <c r="DW126" s="919"/>
      <c r="DX126" s="919"/>
      <c r="DY126" s="919"/>
      <c r="DZ126" s="920"/>
    </row>
    <row r="127" spans="1:130" s="197" customFormat="1" ht="26.25" customHeight="1" thickBot="1" x14ac:dyDescent="0.2">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106</v>
      </c>
      <c r="AB127" s="957"/>
      <c r="AC127" s="957"/>
      <c r="AD127" s="957"/>
      <c r="AE127" s="958"/>
      <c r="AF127" s="959">
        <v>70</v>
      </c>
      <c r="AG127" s="957"/>
      <c r="AH127" s="957"/>
      <c r="AI127" s="957"/>
      <c r="AJ127" s="958"/>
      <c r="AK127" s="959">
        <v>18</v>
      </c>
      <c r="AL127" s="957"/>
      <c r="AM127" s="957"/>
      <c r="AN127" s="957"/>
      <c r="AO127" s="958"/>
      <c r="AP127" s="960">
        <v>0</v>
      </c>
      <c r="AQ127" s="961"/>
      <c r="AR127" s="961"/>
      <c r="AS127" s="961"/>
      <c r="AT127" s="962"/>
      <c r="AU127" s="233"/>
      <c r="AV127" s="233"/>
      <c r="AW127" s="233"/>
      <c r="AX127" s="884" t="s">
        <v>453</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6634544</v>
      </c>
      <c r="AB128" s="1088"/>
      <c r="AC128" s="1088"/>
      <c r="AD128" s="1088"/>
      <c r="AE128" s="1089"/>
      <c r="AF128" s="1090">
        <v>58952</v>
      </c>
      <c r="AG128" s="1088"/>
      <c r="AH128" s="1088"/>
      <c r="AI128" s="1088"/>
      <c r="AJ128" s="1089"/>
      <c r="AK128" s="1090">
        <v>48207</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3912428</v>
      </c>
      <c r="AB129" s="957"/>
      <c r="AC129" s="957"/>
      <c r="AD129" s="957"/>
      <c r="AE129" s="958"/>
      <c r="AF129" s="959">
        <v>3828685</v>
      </c>
      <c r="AG129" s="957"/>
      <c r="AH129" s="957"/>
      <c r="AI129" s="957"/>
      <c r="AJ129" s="958"/>
      <c r="AK129" s="959">
        <v>3839352</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23.8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561457</v>
      </c>
      <c r="AB130" s="957"/>
      <c r="AC130" s="957"/>
      <c r="AD130" s="957"/>
      <c r="AE130" s="958"/>
      <c r="AF130" s="959">
        <v>567272</v>
      </c>
      <c r="AG130" s="957"/>
      <c r="AH130" s="957"/>
      <c r="AI130" s="957"/>
      <c r="AJ130" s="958"/>
      <c r="AK130" s="959">
        <v>581895</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277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3350971</v>
      </c>
      <c r="AB131" s="996"/>
      <c r="AC131" s="996"/>
      <c r="AD131" s="996"/>
      <c r="AE131" s="997"/>
      <c r="AF131" s="998">
        <v>3261413</v>
      </c>
      <c r="AG131" s="996"/>
      <c r="AH131" s="996"/>
      <c r="AI131" s="996"/>
      <c r="AJ131" s="997"/>
      <c r="AK131" s="998">
        <v>3257457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26.63359367</v>
      </c>
      <c r="AB132" s="1102"/>
      <c r="AC132" s="1102"/>
      <c r="AD132" s="1102"/>
      <c r="AE132" s="1103"/>
      <c r="AF132" s="1104">
        <v>22.534649859999998</v>
      </c>
      <c r="AG132" s="1102"/>
      <c r="AH132" s="1102"/>
      <c r="AI132" s="1102"/>
      <c r="AJ132" s="1103"/>
      <c r="AK132" s="1104">
        <v>22.378100459999999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19.100000000000001</v>
      </c>
      <c r="AB133" s="1109"/>
      <c r="AC133" s="1109"/>
      <c r="AD133" s="1109"/>
      <c r="AE133" s="1110"/>
      <c r="AF133" s="1108">
        <v>21.5</v>
      </c>
      <c r="AG133" s="1109"/>
      <c r="AH133" s="1109"/>
      <c r="AI133" s="1109"/>
      <c r="AJ133" s="1110"/>
      <c r="AK133" s="1108">
        <v>23.8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5" t="s">
        <v>469</v>
      </c>
      <c r="L7" s="254"/>
      <c r="M7" s="255" t="s">
        <v>470</v>
      </c>
      <c r="N7" s="256"/>
    </row>
    <row r="8" spans="1:16" x14ac:dyDescent="0.15">
      <c r="A8" s="248"/>
      <c r="B8" s="244"/>
      <c r="C8" s="244"/>
      <c r="D8" s="244"/>
      <c r="E8" s="244"/>
      <c r="F8" s="244"/>
      <c r="G8" s="257"/>
      <c r="H8" s="258"/>
      <c r="I8" s="258"/>
      <c r="J8" s="259"/>
      <c r="K8" s="1116"/>
      <c r="L8" s="260" t="s">
        <v>471</v>
      </c>
      <c r="M8" s="261" t="s">
        <v>472</v>
      </c>
      <c r="N8" s="262" t="s">
        <v>473</v>
      </c>
    </row>
    <row r="9" spans="1:16" x14ac:dyDescent="0.15">
      <c r="A9" s="248"/>
      <c r="B9" s="244"/>
      <c r="C9" s="244"/>
      <c r="D9" s="244"/>
      <c r="E9" s="244"/>
      <c r="F9" s="244"/>
      <c r="G9" s="1117" t="s">
        <v>474</v>
      </c>
      <c r="H9" s="1118"/>
      <c r="I9" s="1118"/>
      <c r="J9" s="1119"/>
      <c r="K9" s="263">
        <v>692378</v>
      </c>
      <c r="L9" s="264">
        <v>64270</v>
      </c>
      <c r="M9" s="265">
        <v>97117</v>
      </c>
      <c r="N9" s="266">
        <v>-33.799999999999997</v>
      </c>
    </row>
    <row r="10" spans="1:16" x14ac:dyDescent="0.15">
      <c r="A10" s="248"/>
      <c r="B10" s="244"/>
      <c r="C10" s="244"/>
      <c r="D10" s="244"/>
      <c r="E10" s="244"/>
      <c r="F10" s="244"/>
      <c r="G10" s="1117" t="s">
        <v>475</v>
      </c>
      <c r="H10" s="1118"/>
      <c r="I10" s="1118"/>
      <c r="J10" s="1119"/>
      <c r="K10" s="267">
        <v>79618</v>
      </c>
      <c r="L10" s="268">
        <v>7391</v>
      </c>
      <c r="M10" s="269">
        <v>9839</v>
      </c>
      <c r="N10" s="270">
        <v>-24.9</v>
      </c>
    </row>
    <row r="11" spans="1:16" ht="13.5" customHeight="1" x14ac:dyDescent="0.15">
      <c r="A11" s="248"/>
      <c r="B11" s="244"/>
      <c r="C11" s="244"/>
      <c r="D11" s="244"/>
      <c r="E11" s="244"/>
      <c r="F11" s="244"/>
      <c r="G11" s="1117" t="s">
        <v>476</v>
      </c>
      <c r="H11" s="1118"/>
      <c r="I11" s="1118"/>
      <c r="J11" s="1119"/>
      <c r="K11" s="267">
        <v>179941</v>
      </c>
      <c r="L11" s="268">
        <v>16703</v>
      </c>
      <c r="M11" s="269">
        <v>18048</v>
      </c>
      <c r="N11" s="270">
        <v>-7.5</v>
      </c>
    </row>
    <row r="12" spans="1:16" ht="13.5" customHeight="1" x14ac:dyDescent="0.15">
      <c r="A12" s="248"/>
      <c r="B12" s="244"/>
      <c r="C12" s="244"/>
      <c r="D12" s="244"/>
      <c r="E12" s="244"/>
      <c r="F12" s="244"/>
      <c r="G12" s="1117" t="s">
        <v>477</v>
      </c>
      <c r="H12" s="1118"/>
      <c r="I12" s="1118"/>
      <c r="J12" s="1119"/>
      <c r="K12" s="267">
        <v>23968</v>
      </c>
      <c r="L12" s="268">
        <v>2225</v>
      </c>
      <c r="M12" s="269">
        <v>2186</v>
      </c>
      <c r="N12" s="270">
        <v>1.8</v>
      </c>
    </row>
    <row r="13" spans="1:16" ht="13.5" customHeight="1" x14ac:dyDescent="0.15">
      <c r="A13" s="248"/>
      <c r="B13" s="244"/>
      <c r="C13" s="244"/>
      <c r="D13" s="244"/>
      <c r="E13" s="244"/>
      <c r="F13" s="244"/>
      <c r="G13" s="1117" t="s">
        <v>478</v>
      </c>
      <c r="H13" s="1118"/>
      <c r="I13" s="1118"/>
      <c r="J13" s="1119"/>
      <c r="K13" s="267" t="s">
        <v>479</v>
      </c>
      <c r="L13" s="268" t="s">
        <v>479</v>
      </c>
      <c r="M13" s="269" t="s">
        <v>479</v>
      </c>
      <c r="N13" s="270" t="s">
        <v>479</v>
      </c>
    </row>
    <row r="14" spans="1:16" ht="13.5" customHeight="1" x14ac:dyDescent="0.15">
      <c r="A14" s="248"/>
      <c r="B14" s="244"/>
      <c r="C14" s="244"/>
      <c r="D14" s="244"/>
      <c r="E14" s="244"/>
      <c r="F14" s="244"/>
      <c r="G14" s="1117" t="s">
        <v>480</v>
      </c>
      <c r="H14" s="1118"/>
      <c r="I14" s="1118"/>
      <c r="J14" s="1119"/>
      <c r="K14" s="267">
        <v>49113</v>
      </c>
      <c r="L14" s="268">
        <v>4559</v>
      </c>
      <c r="M14" s="269">
        <v>5044</v>
      </c>
      <c r="N14" s="270">
        <v>-9.6</v>
      </c>
    </row>
    <row r="15" spans="1:16" ht="13.5" customHeight="1" x14ac:dyDescent="0.15">
      <c r="A15" s="248"/>
      <c r="B15" s="244"/>
      <c r="C15" s="244"/>
      <c r="D15" s="244"/>
      <c r="E15" s="244"/>
      <c r="F15" s="244"/>
      <c r="G15" s="1117" t="s">
        <v>481</v>
      </c>
      <c r="H15" s="1118"/>
      <c r="I15" s="1118"/>
      <c r="J15" s="1119"/>
      <c r="K15" s="267">
        <v>471</v>
      </c>
      <c r="L15" s="268">
        <v>44</v>
      </c>
      <c r="M15" s="269">
        <v>2764</v>
      </c>
      <c r="N15" s="270">
        <v>-98.4</v>
      </c>
    </row>
    <row r="16" spans="1:16" x14ac:dyDescent="0.15">
      <c r="A16" s="248"/>
      <c r="B16" s="244"/>
      <c r="C16" s="244"/>
      <c r="D16" s="244"/>
      <c r="E16" s="244"/>
      <c r="F16" s="244"/>
      <c r="G16" s="1120" t="s">
        <v>482</v>
      </c>
      <c r="H16" s="1121"/>
      <c r="I16" s="1121"/>
      <c r="J16" s="1122"/>
      <c r="K16" s="268">
        <v>-141957</v>
      </c>
      <c r="L16" s="268">
        <v>-13177</v>
      </c>
      <c r="M16" s="269">
        <v>-12014</v>
      </c>
      <c r="N16" s="270">
        <v>9.6999999999999993</v>
      </c>
    </row>
    <row r="17" spans="1:16" x14ac:dyDescent="0.15">
      <c r="A17" s="248"/>
      <c r="B17" s="244"/>
      <c r="C17" s="244"/>
      <c r="D17" s="244"/>
      <c r="E17" s="244"/>
      <c r="F17" s="244"/>
      <c r="G17" s="1120" t="s">
        <v>170</v>
      </c>
      <c r="H17" s="1121"/>
      <c r="I17" s="1121"/>
      <c r="J17" s="1122"/>
      <c r="K17" s="268">
        <v>883532</v>
      </c>
      <c r="L17" s="268">
        <v>82014</v>
      </c>
      <c r="M17" s="269">
        <v>122985</v>
      </c>
      <c r="N17" s="270">
        <v>-33.299999999999997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12" t="s">
        <v>487</v>
      </c>
      <c r="H21" s="1113"/>
      <c r="I21" s="1113"/>
      <c r="J21" s="1114"/>
      <c r="K21" s="280">
        <v>7.15</v>
      </c>
      <c r="L21" s="281">
        <v>11.27</v>
      </c>
      <c r="M21" s="282">
        <v>-4.12</v>
      </c>
      <c r="N21" s="249"/>
      <c r="O21" s="283"/>
      <c r="P21" s="279"/>
    </row>
    <row r="22" spans="1:16" s="284" customFormat="1" x14ac:dyDescent="0.15">
      <c r="A22" s="279"/>
      <c r="B22" s="249"/>
      <c r="C22" s="249"/>
      <c r="D22" s="249"/>
      <c r="E22" s="249"/>
      <c r="F22" s="249"/>
      <c r="G22" s="1112" t="s">
        <v>488</v>
      </c>
      <c r="H22" s="1113"/>
      <c r="I22" s="1113"/>
      <c r="J22" s="1114"/>
      <c r="K22" s="285">
        <v>82.7</v>
      </c>
      <c r="L22" s="286">
        <v>94.8</v>
      </c>
      <c r="M22" s="287">
        <v>-12.1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5" t="s">
        <v>469</v>
      </c>
      <c r="L30" s="254"/>
      <c r="M30" s="255" t="s">
        <v>470</v>
      </c>
      <c r="N30" s="256"/>
    </row>
    <row r="31" spans="1:16" x14ac:dyDescent="0.15">
      <c r="A31" s="248"/>
      <c r="B31" s="244"/>
      <c r="C31" s="244"/>
      <c r="D31" s="244"/>
      <c r="E31" s="244"/>
      <c r="F31" s="244"/>
      <c r="G31" s="257"/>
      <c r="H31" s="258"/>
      <c r="I31" s="258"/>
      <c r="J31" s="259"/>
      <c r="K31" s="1116"/>
      <c r="L31" s="260" t="s">
        <v>471</v>
      </c>
      <c r="M31" s="261" t="s">
        <v>472</v>
      </c>
      <c r="N31" s="262" t="s">
        <v>473</v>
      </c>
    </row>
    <row r="32" spans="1:16" ht="27" customHeight="1" x14ac:dyDescent="0.15">
      <c r="A32" s="248"/>
      <c r="B32" s="244"/>
      <c r="C32" s="244"/>
      <c r="D32" s="244"/>
      <c r="E32" s="244"/>
      <c r="F32" s="244"/>
      <c r="G32" s="1128" t="s">
        <v>492</v>
      </c>
      <c r="H32" s="1129"/>
      <c r="I32" s="1129"/>
      <c r="J32" s="1130"/>
      <c r="K32" s="294">
        <v>992658</v>
      </c>
      <c r="L32" s="294">
        <v>92143</v>
      </c>
      <c r="M32" s="295">
        <v>91831</v>
      </c>
      <c r="N32" s="296">
        <v>0.3</v>
      </c>
    </row>
    <row r="33" spans="1:16" ht="13.5" customHeight="1" x14ac:dyDescent="0.15">
      <c r="A33" s="248"/>
      <c r="B33" s="244"/>
      <c r="C33" s="244"/>
      <c r="D33" s="244"/>
      <c r="E33" s="244"/>
      <c r="F33" s="244"/>
      <c r="G33" s="1128" t="s">
        <v>493</v>
      </c>
      <c r="H33" s="1129"/>
      <c r="I33" s="1129"/>
      <c r="J33" s="1130"/>
      <c r="K33" s="294" t="s">
        <v>479</v>
      </c>
      <c r="L33" s="294" t="s">
        <v>479</v>
      </c>
      <c r="M33" s="295" t="s">
        <v>479</v>
      </c>
      <c r="N33" s="296" t="s">
        <v>479</v>
      </c>
    </row>
    <row r="34" spans="1:16" ht="27" customHeight="1" x14ac:dyDescent="0.15">
      <c r="A34" s="248"/>
      <c r="B34" s="244"/>
      <c r="C34" s="244"/>
      <c r="D34" s="244"/>
      <c r="E34" s="244"/>
      <c r="F34" s="244"/>
      <c r="G34" s="1128" t="s">
        <v>494</v>
      </c>
      <c r="H34" s="1129"/>
      <c r="I34" s="1129"/>
      <c r="J34" s="1130"/>
      <c r="K34" s="294" t="s">
        <v>479</v>
      </c>
      <c r="L34" s="294" t="s">
        <v>479</v>
      </c>
      <c r="M34" s="295" t="s">
        <v>479</v>
      </c>
      <c r="N34" s="296" t="s">
        <v>479</v>
      </c>
    </row>
    <row r="35" spans="1:16" ht="27" customHeight="1" x14ac:dyDescent="0.15">
      <c r="A35" s="248"/>
      <c r="B35" s="244"/>
      <c r="C35" s="244"/>
      <c r="D35" s="244"/>
      <c r="E35" s="244"/>
      <c r="F35" s="244"/>
      <c r="G35" s="1128" t="s">
        <v>495</v>
      </c>
      <c r="H35" s="1129"/>
      <c r="I35" s="1129"/>
      <c r="J35" s="1130"/>
      <c r="K35" s="294">
        <v>200808</v>
      </c>
      <c r="L35" s="294">
        <v>18640</v>
      </c>
      <c r="M35" s="295">
        <v>23665</v>
      </c>
      <c r="N35" s="296">
        <v>-21.2</v>
      </c>
    </row>
    <row r="36" spans="1:16" ht="27" customHeight="1" x14ac:dyDescent="0.15">
      <c r="A36" s="248"/>
      <c r="B36" s="244"/>
      <c r="C36" s="244"/>
      <c r="D36" s="244"/>
      <c r="E36" s="244"/>
      <c r="F36" s="244"/>
      <c r="G36" s="1128" t="s">
        <v>496</v>
      </c>
      <c r="H36" s="1129"/>
      <c r="I36" s="1129"/>
      <c r="J36" s="1130"/>
      <c r="K36" s="294">
        <v>165575</v>
      </c>
      <c r="L36" s="294">
        <v>15369</v>
      </c>
      <c r="M36" s="295">
        <v>4185</v>
      </c>
      <c r="N36" s="296">
        <v>267.2</v>
      </c>
    </row>
    <row r="37" spans="1:16" ht="13.5" customHeight="1" x14ac:dyDescent="0.15">
      <c r="A37" s="248"/>
      <c r="B37" s="244"/>
      <c r="C37" s="244"/>
      <c r="D37" s="244"/>
      <c r="E37" s="244"/>
      <c r="F37" s="244"/>
      <c r="G37" s="1128" t="s">
        <v>497</v>
      </c>
      <c r="H37" s="1129"/>
      <c r="I37" s="1129"/>
      <c r="J37" s="1130"/>
      <c r="K37" s="294">
        <v>18</v>
      </c>
      <c r="L37" s="294">
        <v>2</v>
      </c>
      <c r="M37" s="295">
        <v>1887</v>
      </c>
      <c r="N37" s="296">
        <v>-99.9</v>
      </c>
    </row>
    <row r="38" spans="1:16" ht="27" customHeight="1" x14ac:dyDescent="0.15">
      <c r="A38" s="248"/>
      <c r="B38" s="244"/>
      <c r="C38" s="244"/>
      <c r="D38" s="244"/>
      <c r="E38" s="244"/>
      <c r="F38" s="244"/>
      <c r="G38" s="1131" t="s">
        <v>498</v>
      </c>
      <c r="H38" s="1132"/>
      <c r="I38" s="1132"/>
      <c r="J38" s="1133"/>
      <c r="K38" s="297" t="s">
        <v>479</v>
      </c>
      <c r="L38" s="297" t="s">
        <v>479</v>
      </c>
      <c r="M38" s="298">
        <v>24</v>
      </c>
      <c r="N38" s="299" t="s">
        <v>479</v>
      </c>
      <c r="O38" s="293"/>
    </row>
    <row r="39" spans="1:16" x14ac:dyDescent="0.15">
      <c r="A39" s="248"/>
      <c r="B39" s="244"/>
      <c r="C39" s="244"/>
      <c r="D39" s="244"/>
      <c r="E39" s="244"/>
      <c r="F39" s="244"/>
      <c r="G39" s="1131" t="s">
        <v>499</v>
      </c>
      <c r="H39" s="1132"/>
      <c r="I39" s="1132"/>
      <c r="J39" s="1133"/>
      <c r="K39" s="300">
        <v>-48207</v>
      </c>
      <c r="L39" s="300">
        <v>-4475</v>
      </c>
      <c r="M39" s="301">
        <v>-3963</v>
      </c>
      <c r="N39" s="302">
        <v>12.9</v>
      </c>
      <c r="O39" s="293"/>
    </row>
    <row r="40" spans="1:16" ht="27" customHeight="1" x14ac:dyDescent="0.15">
      <c r="A40" s="248"/>
      <c r="B40" s="244"/>
      <c r="C40" s="244"/>
      <c r="D40" s="244"/>
      <c r="E40" s="244"/>
      <c r="F40" s="244"/>
      <c r="G40" s="1128" t="s">
        <v>500</v>
      </c>
      <c r="H40" s="1129"/>
      <c r="I40" s="1129"/>
      <c r="J40" s="1130"/>
      <c r="K40" s="300">
        <v>-581895</v>
      </c>
      <c r="L40" s="300">
        <v>-54014</v>
      </c>
      <c r="M40" s="301">
        <v>-77210</v>
      </c>
      <c r="N40" s="302">
        <v>-30</v>
      </c>
      <c r="O40" s="293"/>
    </row>
    <row r="41" spans="1:16" x14ac:dyDescent="0.15">
      <c r="A41" s="248"/>
      <c r="B41" s="244"/>
      <c r="C41" s="244"/>
      <c r="D41" s="244"/>
      <c r="E41" s="244"/>
      <c r="F41" s="244"/>
      <c r="G41" s="1134" t="s">
        <v>280</v>
      </c>
      <c r="H41" s="1135"/>
      <c r="I41" s="1135"/>
      <c r="J41" s="1136"/>
      <c r="K41" s="294">
        <v>728957</v>
      </c>
      <c r="L41" s="300">
        <v>67665</v>
      </c>
      <c r="M41" s="301">
        <v>40420</v>
      </c>
      <c r="N41" s="302">
        <v>67.400000000000006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3" t="s">
        <v>469</v>
      </c>
      <c r="J49" s="1125" t="s">
        <v>504</v>
      </c>
      <c r="K49" s="1126"/>
      <c r="L49" s="1126"/>
      <c r="M49" s="1126"/>
      <c r="N49" s="1127"/>
    </row>
    <row r="50" spans="1:14" x14ac:dyDescent="0.15">
      <c r="A50" s="248"/>
      <c r="B50" s="244"/>
      <c r="C50" s="244"/>
      <c r="D50" s="244"/>
      <c r="E50" s="244"/>
      <c r="F50" s="244"/>
      <c r="G50" s="312"/>
      <c r="H50" s="313"/>
      <c r="I50" s="1124"/>
      <c r="J50" s="314" t="s">
        <v>505</v>
      </c>
      <c r="K50" s="315" t="s">
        <v>506</v>
      </c>
      <c r="L50" s="316" t="s">
        <v>507</v>
      </c>
      <c r="M50" s="317" t="s">
        <v>508</v>
      </c>
      <c r="N50" s="318" t="s">
        <v>509</v>
      </c>
    </row>
    <row r="51" spans="1:14" x14ac:dyDescent="0.15">
      <c r="A51" s="248"/>
      <c r="B51" s="244"/>
      <c r="C51" s="244"/>
      <c r="D51" s="244"/>
      <c r="E51" s="244"/>
      <c r="F51" s="244"/>
      <c r="G51" s="310" t="s">
        <v>510</v>
      </c>
      <c r="H51" s="311"/>
      <c r="I51" s="319">
        <v>390142</v>
      </c>
      <c r="J51" s="320">
        <v>33363</v>
      </c>
      <c r="K51" s="321">
        <v>321.60000000000002</v>
      </c>
      <c r="L51" s="322">
        <v>127151</v>
      </c>
      <c r="M51" s="323">
        <v>51.8</v>
      </c>
      <c r="N51" s="324">
        <v>269.8</v>
      </c>
    </row>
    <row r="52" spans="1:14" x14ac:dyDescent="0.15">
      <c r="A52" s="248"/>
      <c r="B52" s="244"/>
      <c r="C52" s="244"/>
      <c r="D52" s="244"/>
      <c r="E52" s="244"/>
      <c r="F52" s="244"/>
      <c r="G52" s="325"/>
      <c r="H52" s="326" t="s">
        <v>511</v>
      </c>
      <c r="I52" s="327">
        <v>241075</v>
      </c>
      <c r="J52" s="328">
        <v>20615</v>
      </c>
      <c r="K52" s="329">
        <v>251.3</v>
      </c>
      <c r="L52" s="330">
        <v>72559</v>
      </c>
      <c r="M52" s="331">
        <v>74.900000000000006</v>
      </c>
      <c r="N52" s="332">
        <v>176.4</v>
      </c>
    </row>
    <row r="53" spans="1:14" x14ac:dyDescent="0.15">
      <c r="A53" s="248"/>
      <c r="B53" s="244"/>
      <c r="C53" s="244"/>
      <c r="D53" s="244"/>
      <c r="E53" s="244"/>
      <c r="F53" s="244"/>
      <c r="G53" s="310" t="s">
        <v>512</v>
      </c>
      <c r="H53" s="311"/>
      <c r="I53" s="319">
        <v>331941</v>
      </c>
      <c r="J53" s="320">
        <v>28787</v>
      </c>
      <c r="K53" s="321">
        <v>-13.7</v>
      </c>
      <c r="L53" s="322">
        <v>147869</v>
      </c>
      <c r="M53" s="323">
        <v>16.3</v>
      </c>
      <c r="N53" s="324">
        <v>-30</v>
      </c>
    </row>
    <row r="54" spans="1:14" x14ac:dyDescent="0.15">
      <c r="A54" s="248"/>
      <c r="B54" s="244"/>
      <c r="C54" s="244"/>
      <c r="D54" s="244"/>
      <c r="E54" s="244"/>
      <c r="F54" s="244"/>
      <c r="G54" s="325"/>
      <c r="H54" s="326" t="s">
        <v>511</v>
      </c>
      <c r="I54" s="327">
        <v>103232</v>
      </c>
      <c r="J54" s="328">
        <v>8953</v>
      </c>
      <c r="K54" s="329">
        <v>-56.6</v>
      </c>
      <c r="L54" s="330">
        <v>63271</v>
      </c>
      <c r="M54" s="331">
        <v>-12.8</v>
      </c>
      <c r="N54" s="332">
        <v>-43.8</v>
      </c>
    </row>
    <row r="55" spans="1:14" x14ac:dyDescent="0.15">
      <c r="A55" s="248"/>
      <c r="B55" s="244"/>
      <c r="C55" s="244"/>
      <c r="D55" s="244"/>
      <c r="E55" s="244"/>
      <c r="F55" s="244"/>
      <c r="G55" s="310" t="s">
        <v>513</v>
      </c>
      <c r="H55" s="311"/>
      <c r="I55" s="319">
        <v>630250</v>
      </c>
      <c r="J55" s="320">
        <v>56067</v>
      </c>
      <c r="K55" s="321">
        <v>94.8</v>
      </c>
      <c r="L55" s="322">
        <v>117242</v>
      </c>
      <c r="M55" s="323">
        <v>-20.7</v>
      </c>
      <c r="N55" s="324">
        <v>115.5</v>
      </c>
    </row>
    <row r="56" spans="1:14" x14ac:dyDescent="0.15">
      <c r="A56" s="248"/>
      <c r="B56" s="244"/>
      <c r="C56" s="244"/>
      <c r="D56" s="244"/>
      <c r="E56" s="244"/>
      <c r="F56" s="244"/>
      <c r="G56" s="325"/>
      <c r="H56" s="326" t="s">
        <v>511</v>
      </c>
      <c r="I56" s="327">
        <v>558635</v>
      </c>
      <c r="J56" s="328">
        <v>49696</v>
      </c>
      <c r="K56" s="329">
        <v>455.1</v>
      </c>
      <c r="L56" s="330">
        <v>59388</v>
      </c>
      <c r="M56" s="331">
        <v>-6.1</v>
      </c>
      <c r="N56" s="332">
        <v>461.2</v>
      </c>
    </row>
    <row r="57" spans="1:14" x14ac:dyDescent="0.15">
      <c r="A57" s="248"/>
      <c r="B57" s="244"/>
      <c r="C57" s="244"/>
      <c r="D57" s="244"/>
      <c r="E57" s="244"/>
      <c r="F57" s="244"/>
      <c r="G57" s="310" t="s">
        <v>514</v>
      </c>
      <c r="H57" s="311"/>
      <c r="I57" s="319">
        <v>163557</v>
      </c>
      <c r="J57" s="320">
        <v>14886</v>
      </c>
      <c r="K57" s="321">
        <v>-73.400000000000006</v>
      </c>
      <c r="L57" s="322">
        <v>114097</v>
      </c>
      <c r="M57" s="323">
        <v>-2.7</v>
      </c>
      <c r="N57" s="324">
        <v>-70.7</v>
      </c>
    </row>
    <row r="58" spans="1:14" x14ac:dyDescent="0.15">
      <c r="A58" s="248"/>
      <c r="B58" s="244"/>
      <c r="C58" s="244"/>
      <c r="D58" s="244"/>
      <c r="E58" s="244"/>
      <c r="F58" s="244"/>
      <c r="G58" s="325"/>
      <c r="H58" s="326" t="s">
        <v>511</v>
      </c>
      <c r="I58" s="327">
        <v>124128</v>
      </c>
      <c r="J58" s="328">
        <v>11298</v>
      </c>
      <c r="K58" s="329">
        <v>-77.3</v>
      </c>
      <c r="L58" s="330">
        <v>61630</v>
      </c>
      <c r="M58" s="331">
        <v>3.8</v>
      </c>
      <c r="N58" s="332">
        <v>-81.099999999999994</v>
      </c>
    </row>
    <row r="59" spans="1:14" x14ac:dyDescent="0.15">
      <c r="A59" s="248"/>
      <c r="B59" s="244"/>
      <c r="C59" s="244"/>
      <c r="D59" s="244"/>
      <c r="E59" s="244"/>
      <c r="F59" s="244"/>
      <c r="G59" s="310" t="s">
        <v>515</v>
      </c>
      <c r="H59" s="311"/>
      <c r="I59" s="319">
        <v>594601</v>
      </c>
      <c r="J59" s="320">
        <v>55194</v>
      </c>
      <c r="K59" s="321">
        <v>270.8</v>
      </c>
      <c r="L59" s="322">
        <v>136577</v>
      </c>
      <c r="M59" s="323">
        <v>19.7</v>
      </c>
      <c r="N59" s="324">
        <v>251.1</v>
      </c>
    </row>
    <row r="60" spans="1:14" x14ac:dyDescent="0.15">
      <c r="A60" s="248"/>
      <c r="B60" s="244"/>
      <c r="C60" s="244"/>
      <c r="D60" s="244"/>
      <c r="E60" s="244"/>
      <c r="F60" s="244"/>
      <c r="G60" s="325"/>
      <c r="H60" s="326" t="s">
        <v>511</v>
      </c>
      <c r="I60" s="333">
        <v>204499</v>
      </c>
      <c r="J60" s="328">
        <v>18983</v>
      </c>
      <c r="K60" s="329">
        <v>68</v>
      </c>
      <c r="L60" s="330">
        <v>59645</v>
      </c>
      <c r="M60" s="331">
        <v>-3.2</v>
      </c>
      <c r="N60" s="332">
        <v>71.2</v>
      </c>
    </row>
    <row r="61" spans="1:14" x14ac:dyDescent="0.15">
      <c r="A61" s="248"/>
      <c r="B61" s="244"/>
      <c r="C61" s="244"/>
      <c r="D61" s="244"/>
      <c r="E61" s="244"/>
      <c r="F61" s="244"/>
      <c r="G61" s="310" t="s">
        <v>516</v>
      </c>
      <c r="H61" s="334"/>
      <c r="I61" s="335">
        <v>422098</v>
      </c>
      <c r="J61" s="336">
        <v>37659</v>
      </c>
      <c r="K61" s="337">
        <v>120</v>
      </c>
      <c r="L61" s="338">
        <v>128587</v>
      </c>
      <c r="M61" s="339">
        <v>12.9</v>
      </c>
      <c r="N61" s="324">
        <v>107.1</v>
      </c>
    </row>
    <row r="62" spans="1:14" x14ac:dyDescent="0.15">
      <c r="A62" s="248"/>
      <c r="B62" s="244"/>
      <c r="C62" s="244"/>
      <c r="D62" s="244"/>
      <c r="E62" s="244"/>
      <c r="F62" s="244"/>
      <c r="G62" s="325"/>
      <c r="H62" s="326" t="s">
        <v>511</v>
      </c>
      <c r="I62" s="327">
        <v>246314</v>
      </c>
      <c r="J62" s="328">
        <v>21909</v>
      </c>
      <c r="K62" s="329">
        <v>128.1</v>
      </c>
      <c r="L62" s="330">
        <v>63299</v>
      </c>
      <c r="M62" s="331">
        <v>11.3</v>
      </c>
      <c r="N62" s="332">
        <v>116.8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2.95</v>
      </c>
      <c r="G47" s="12">
        <v>3.38</v>
      </c>
      <c r="H47" s="12">
        <v>4.6399999999999997</v>
      </c>
      <c r="I47" s="12">
        <v>8.1</v>
      </c>
      <c r="J47" s="13">
        <v>11.8</v>
      </c>
    </row>
    <row r="48" spans="2:10" ht="57.75" customHeight="1" x14ac:dyDescent="0.15">
      <c r="B48" s="14"/>
      <c r="C48" s="1139" t="s">
        <v>4</v>
      </c>
      <c r="D48" s="1139"/>
      <c r="E48" s="1140"/>
      <c r="F48" s="15">
        <v>1</v>
      </c>
      <c r="G48" s="16">
        <v>6.13</v>
      </c>
      <c r="H48" s="16">
        <v>3.25</v>
      </c>
      <c r="I48" s="16">
        <v>4.7699999999999996</v>
      </c>
      <c r="J48" s="17">
        <v>3.61</v>
      </c>
    </row>
    <row r="49" spans="2:10" ht="57.75" customHeight="1" thickBot="1" x14ac:dyDescent="0.2">
      <c r="B49" s="18"/>
      <c r="C49" s="1141" t="s">
        <v>5</v>
      </c>
      <c r="D49" s="1141"/>
      <c r="E49" s="1142"/>
      <c r="F49" s="19" t="s">
        <v>523</v>
      </c>
      <c r="G49" s="20">
        <v>5.18</v>
      </c>
      <c r="H49" s="20" t="s">
        <v>524</v>
      </c>
      <c r="I49" s="20">
        <v>2.78</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526</v>
      </c>
      <c r="D34" s="1149"/>
      <c r="E34" s="1150"/>
      <c r="F34" s="32">
        <v>0.17</v>
      </c>
      <c r="G34" s="33" t="s">
        <v>527</v>
      </c>
      <c r="H34" s="33">
        <v>0.45</v>
      </c>
      <c r="I34" s="33" t="s">
        <v>528</v>
      </c>
      <c r="J34" s="34" t="s">
        <v>529</v>
      </c>
      <c r="K34" s="22"/>
      <c r="L34" s="22"/>
      <c r="M34" s="22"/>
      <c r="N34" s="22"/>
      <c r="O34" s="22"/>
      <c r="P34" s="22"/>
    </row>
    <row r="35" spans="1:16" ht="39" customHeight="1" x14ac:dyDescent="0.15">
      <c r="A35" s="22"/>
      <c r="B35" s="35"/>
      <c r="C35" s="1143" t="s">
        <v>530</v>
      </c>
      <c r="D35" s="1144"/>
      <c r="E35" s="1145"/>
      <c r="F35" s="36">
        <v>1</v>
      </c>
      <c r="G35" s="37">
        <v>6.13</v>
      </c>
      <c r="H35" s="37">
        <v>3.25</v>
      </c>
      <c r="I35" s="37">
        <v>4.7699999999999996</v>
      </c>
      <c r="J35" s="38">
        <v>3.61</v>
      </c>
      <c r="K35" s="22"/>
      <c r="L35" s="22"/>
      <c r="M35" s="22"/>
      <c r="N35" s="22"/>
      <c r="O35" s="22"/>
      <c r="P35" s="22"/>
    </row>
    <row r="36" spans="1:16" ht="39" customHeight="1" x14ac:dyDescent="0.15">
      <c r="A36" s="22"/>
      <c r="B36" s="35"/>
      <c r="C36" s="1143" t="s">
        <v>531</v>
      </c>
      <c r="D36" s="1144"/>
      <c r="E36" s="1145"/>
      <c r="F36" s="36">
        <v>0.24</v>
      </c>
      <c r="G36" s="37">
        <v>0.1</v>
      </c>
      <c r="H36" s="37">
        <v>0.37</v>
      </c>
      <c r="I36" s="37">
        <v>0.65</v>
      </c>
      <c r="J36" s="38">
        <v>0.49</v>
      </c>
      <c r="K36" s="22"/>
      <c r="L36" s="22"/>
      <c r="M36" s="22"/>
      <c r="N36" s="22"/>
      <c r="O36" s="22"/>
      <c r="P36" s="22"/>
    </row>
    <row r="37" spans="1:16" ht="39" customHeight="1" x14ac:dyDescent="0.15">
      <c r="A37" s="22"/>
      <c r="B37" s="35"/>
      <c r="C37" s="1143" t="s">
        <v>532</v>
      </c>
      <c r="D37" s="1144"/>
      <c r="E37" s="1145"/>
      <c r="F37" s="36" t="s">
        <v>533</v>
      </c>
      <c r="G37" s="37" t="s">
        <v>534</v>
      </c>
      <c r="H37" s="37">
        <v>0.02</v>
      </c>
      <c r="I37" s="37">
        <v>0.03</v>
      </c>
      <c r="J37" s="38">
        <v>0.09</v>
      </c>
      <c r="K37" s="22"/>
      <c r="L37" s="22"/>
      <c r="M37" s="22"/>
      <c r="N37" s="22"/>
      <c r="O37" s="22"/>
      <c r="P37" s="22"/>
    </row>
    <row r="38" spans="1:16" ht="39" customHeight="1" x14ac:dyDescent="0.15">
      <c r="A38" s="22"/>
      <c r="B38" s="35"/>
      <c r="C38" s="1143" t="s">
        <v>535</v>
      </c>
      <c r="D38" s="1144"/>
      <c r="E38" s="1145"/>
      <c r="F38" s="36">
        <v>0</v>
      </c>
      <c r="G38" s="37">
        <v>0.01</v>
      </c>
      <c r="H38" s="37">
        <v>0.05</v>
      </c>
      <c r="I38" s="37">
        <v>0.05</v>
      </c>
      <c r="J38" s="38">
        <v>0.06</v>
      </c>
      <c r="K38" s="22"/>
      <c r="L38" s="22"/>
      <c r="M38" s="22"/>
      <c r="N38" s="22"/>
      <c r="O38" s="22"/>
      <c r="P38" s="22"/>
    </row>
    <row r="39" spans="1:16" ht="39" customHeight="1" x14ac:dyDescent="0.15">
      <c r="A39" s="22"/>
      <c r="B39" s="35"/>
      <c r="C39" s="1143" t="s">
        <v>536</v>
      </c>
      <c r="D39" s="1144"/>
      <c r="E39" s="1145"/>
      <c r="F39" s="36">
        <v>0.05</v>
      </c>
      <c r="G39" s="37">
        <v>0.04</v>
      </c>
      <c r="H39" s="37">
        <v>0.04</v>
      </c>
      <c r="I39" s="37">
        <v>0.03</v>
      </c>
      <c r="J39" s="38">
        <v>0.03</v>
      </c>
      <c r="K39" s="22"/>
      <c r="L39" s="22"/>
      <c r="M39" s="22"/>
      <c r="N39" s="22"/>
      <c r="O39" s="22"/>
      <c r="P39" s="22"/>
    </row>
    <row r="40" spans="1:16" ht="39" customHeight="1" x14ac:dyDescent="0.15">
      <c r="A40" s="22"/>
      <c r="B40" s="35"/>
      <c r="C40" s="1143" t="s">
        <v>537</v>
      </c>
      <c r="D40" s="1144"/>
      <c r="E40" s="1145"/>
      <c r="F40" s="36">
        <v>0.02</v>
      </c>
      <c r="G40" s="37">
        <v>0.02</v>
      </c>
      <c r="H40" s="37">
        <v>0.01</v>
      </c>
      <c r="I40" s="37">
        <v>0.02</v>
      </c>
      <c r="J40" s="38">
        <v>0.03</v>
      </c>
      <c r="K40" s="22"/>
      <c r="L40" s="22"/>
      <c r="M40" s="22"/>
      <c r="N40" s="22"/>
      <c r="O40" s="22"/>
      <c r="P40" s="22"/>
    </row>
    <row r="41" spans="1:16" ht="39" customHeight="1" x14ac:dyDescent="0.15">
      <c r="A41" s="22"/>
      <c r="B41" s="35"/>
      <c r="C41" s="1143" t="s">
        <v>538</v>
      </c>
      <c r="D41" s="1144"/>
      <c r="E41" s="1145"/>
      <c r="F41" s="36" t="s">
        <v>539</v>
      </c>
      <c r="G41" s="37" t="s">
        <v>540</v>
      </c>
      <c r="H41" s="37" t="s">
        <v>541</v>
      </c>
      <c r="I41" s="37">
        <v>0</v>
      </c>
      <c r="J41" s="38">
        <v>0</v>
      </c>
      <c r="K41" s="22"/>
      <c r="L41" s="22"/>
      <c r="M41" s="22"/>
      <c r="N41" s="22"/>
      <c r="O41" s="22"/>
      <c r="P41" s="22"/>
    </row>
    <row r="42" spans="1:16" ht="39" customHeight="1" x14ac:dyDescent="0.15">
      <c r="A42" s="22"/>
      <c r="B42" s="39"/>
      <c r="C42" s="1143" t="s">
        <v>542</v>
      </c>
      <c r="D42" s="1144"/>
      <c r="E42" s="1145"/>
      <c r="F42" s="36" t="s">
        <v>543</v>
      </c>
      <c r="G42" s="37" t="s">
        <v>544</v>
      </c>
      <c r="H42" s="37" t="s">
        <v>479</v>
      </c>
      <c r="I42" s="37" t="s">
        <v>479</v>
      </c>
      <c r="J42" s="38" t="s">
        <v>479</v>
      </c>
      <c r="K42" s="22"/>
      <c r="L42" s="22"/>
      <c r="M42" s="22"/>
      <c r="N42" s="22"/>
      <c r="O42" s="22"/>
      <c r="P42" s="22"/>
    </row>
    <row r="43" spans="1:16" ht="39" customHeight="1" thickBot="1" x14ac:dyDescent="0.2">
      <c r="A43" s="22"/>
      <c r="B43" s="40"/>
      <c r="C43" s="1146" t="s">
        <v>545</v>
      </c>
      <c r="D43" s="1147"/>
      <c r="E43" s="1148"/>
      <c r="F43" s="41">
        <v>0.06</v>
      </c>
      <c r="G43" s="42">
        <v>0.28999999999999998</v>
      </c>
      <c r="H43" s="42">
        <v>0.06</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593</v>
      </c>
      <c r="L45" s="60">
        <v>768</v>
      </c>
      <c r="M45" s="60">
        <v>726</v>
      </c>
      <c r="N45" s="60">
        <v>1018</v>
      </c>
      <c r="O45" s="61">
        <v>993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306</v>
      </c>
      <c r="L48" s="64">
        <v>153</v>
      </c>
      <c r="M48" s="64">
        <v>172</v>
      </c>
      <c r="N48" s="64">
        <v>179</v>
      </c>
      <c r="O48" s="65">
        <v>201</v>
      </c>
      <c r="P48" s="48"/>
      <c r="Q48" s="48"/>
      <c r="R48" s="48"/>
      <c r="S48" s="48"/>
      <c r="T48" s="48"/>
      <c r="U48" s="48"/>
    </row>
    <row r="49" spans="1:21" ht="30.75" customHeight="1" x14ac:dyDescent="0.15">
      <c r="A49" s="48"/>
      <c r="B49" s="1161"/>
      <c r="C49" s="1162"/>
      <c r="D49" s="62"/>
      <c r="E49" s="1153" t="s">
        <v>16</v>
      </c>
      <c r="F49" s="1153"/>
      <c r="G49" s="1153"/>
      <c r="H49" s="1153"/>
      <c r="I49" s="1153"/>
      <c r="J49" s="1154"/>
      <c r="K49" s="63">
        <v>165</v>
      </c>
      <c r="L49" s="64">
        <v>184</v>
      </c>
      <c r="M49" s="64">
        <v>176</v>
      </c>
      <c r="N49" s="64">
        <v>164</v>
      </c>
      <c r="O49" s="65">
        <v>166</v>
      </c>
      <c r="P49" s="48"/>
      <c r="Q49" s="48"/>
      <c r="R49" s="48"/>
      <c r="S49" s="48"/>
      <c r="T49" s="48"/>
      <c r="U49" s="48"/>
    </row>
    <row r="50" spans="1:21" ht="30.75" customHeight="1" x14ac:dyDescent="0.15">
      <c r="A50" s="48"/>
      <c r="B50" s="1161"/>
      <c r="C50" s="1162"/>
      <c r="D50" s="62"/>
      <c r="E50" s="1153" t="s">
        <v>17</v>
      </c>
      <c r="F50" s="1153"/>
      <c r="G50" s="1153"/>
      <c r="H50" s="1153"/>
      <c r="I50" s="1153"/>
      <c r="J50" s="1154"/>
      <c r="K50" s="63">
        <v>0</v>
      </c>
      <c r="L50" s="64">
        <v>0</v>
      </c>
      <c r="M50" s="64">
        <v>7015</v>
      </c>
      <c r="N50" s="64">
        <v>0</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v>1</v>
      </c>
      <c r="M51" s="64">
        <v>0</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568</v>
      </c>
      <c r="L52" s="64">
        <v>572</v>
      </c>
      <c r="M52" s="64">
        <v>7196</v>
      </c>
      <c r="N52" s="64">
        <v>626</v>
      </c>
      <c r="O52" s="65">
        <v>630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497</v>
      </c>
      <c r="L53" s="69">
        <v>534</v>
      </c>
      <c r="M53" s="69">
        <v>893</v>
      </c>
      <c r="N53" s="69">
        <v>735</v>
      </c>
      <c r="O53" s="70">
        <v>730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2015-04-14T05:53:21Z</cp:lastPrinted>
  <dcterms:created xsi:type="dcterms:W3CDTF">2015-02-17T05:57:08Z</dcterms:created>
  <dcterms:modified xsi:type="dcterms:W3CDTF">2015-04-15T01:26:32Z</dcterms:modified>
</cp:coreProperties>
</file>