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2B1BA0A5-3FA4-47BC-A08A-D6F9A76532EC}"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<sst xmlns="http://schemas.openxmlformats.org/spreadsheetml/2006/main" count="1118" uniqueCount="609">
  <si>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</si>
  <si>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</si>
  <si>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</si>
  <si>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</si>
  <si>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</si>
  <si>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</si>
  <si>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</si>
  <si>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</si>
  <si>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</si>
  <si>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</si>
  <si>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</si>
  <si>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</si>
  <si>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</si>
  <si>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</si>
  <si>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</si>
  <si>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</si>
  <si>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</si>
  <si>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</si>
  <si>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</si>
  <si>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</si>
  <si>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</si>
  <si>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</si>
  <si>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</si>
  <si>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</si>
  <si>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</si>
  <si>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</si>
  <si>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</si>
  <si>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</si>
  <si>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</si>
  <si>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</si>
  <si>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</si>
  <si>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</si>
  <si>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</si>
  <si>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</si>
  <si>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</si>
  <si>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</si>
  <si>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</si>
  <si>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</si>
  <si>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</si>
  <si>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</si>
  <si>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</si>
  <si>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</si>
  <si>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</si>
  <si>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</si>
  <si>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</si>
  <si>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</si>
  <si>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</si>
  <si>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</si>
  <si>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</si>
  <si>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</si>
  <si>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</si>
  <si>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</si>
  <si>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</si>
  <si>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</si>
  <si>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</si>
  <si>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</si>
  <si>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</si>
  <si>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</si>
  <si>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</si>
  <si>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</si>
  <si>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</si>
  <si>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</si>
  <si>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</si>
  <si>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</si>
  <si>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</si>
  <si>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</si>
  <si>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</si>
  <si>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</si>
  <si>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</si>
  <si>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</si>
  <si>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</si>
  <si>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</si>
  <si>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</si>
  <si>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</si>
  <si>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</si>
  <si>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</si>
  <si>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</si>
  <si>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</si>
  <si>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</si>
  <si>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</si>
  <si>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</si>
  <si>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</si>
  <si>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</si>
  <si>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</si>
  <si>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</si>
  <si>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</si>
  <si>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</si>
  <si>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</si>
  <si>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</si>
  <si>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</si>
  <si>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</si>
  <si>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</si>
  <si>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</si>
  <si>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</si>
  <si>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</si>
  <si>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</si>
  <si>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</si>
  <si>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</si>
  <si>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</si>
  <si>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</si>
  <si>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</si>
  <si>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</si>
  <si>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</si>
  <si>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</si>
  <si>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</si>
  <si>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</si>
  <si>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</si>
  <si>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</si>
  <si>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</si>
  <si>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</si>
  <si>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</si>
  <si>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</si>
  <si>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</si>
  <si>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</si>
  <si>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</si>
  <si>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</si>
  <si>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</si>
  <si>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</si>
  <si>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</si>
  <si>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</si>
  <si>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</si>
  <si>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</si>
  <si>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</si>
  <si>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</si>
  <si>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</si>
  <si>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</si>
  <si>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</si>
  <si>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</si>
  <si>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</si>
  <si>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</si>
  <si>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</si>
  <si>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</si>
  <si>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</si>
  <si>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</si>
  <si>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</si>
  <si>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</si>
  <si>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</si>
  <si>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</si>
  <si>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</si>
  <si>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</si>
  <si>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</si>
  <si>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</si>
  <si>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</si>
  <si>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</si>
  <si>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</si>
  <si>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</si>
  <si>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</si>
  <si>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</si>
  <si>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</si>
  <si>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</si>
  <si>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</si>
  <si>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</si>
  <si>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</si>
  <si>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</si>
  <si>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</si>
  <si>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</si>
  <si>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</si>
  <si>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</si>
  <si>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</si>
  <si>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</si>
  <si>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</si>
  <si>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</si>
  <si>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</si>
  <si>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</si>
  <si>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</si>
  <si>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</si>
  <si>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</si>
  <si>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</si>
  <si>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</si>
  <si>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</si>
  <si>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</si>
  <si>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</si>
  <si>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</si>
  <si>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</si>
  <si>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</si>
  <si>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</si>
  <si>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</si>
  <si>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</si>
  <si>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</si>
  <si>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</si>
  <si>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</si>
  <si>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</si>
  <si>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</si>
  <si>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</si>
  <si>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</si>
  <si>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</si>
  <si>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</si>
  <si>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</si>
  <si>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</si>
  <si>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</si>
  <si>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</si>
  <si>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</si>
  <si>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</si>
  <si>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</si>
  <si>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</si>
  <si>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</si>
  <si>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</si>
  <si>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</si>
  <si>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</si>
  <si>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</si>
  <si>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</si>
  <si>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</si>
  <si>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</si>
  <si>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</si>
  <si>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</si>
  <si>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</si>
  <si>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</si>
  <si>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</si>
  <si>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</si>
  <si>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</si>
  <si>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</si>
  <si>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青森県藤崎町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</si>
  <si>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</si>
  <si>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</si>
  <si>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</si>
  <si>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</si>
  <si>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</si>
  <si>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</si>
  <si>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</si>
  <si>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</si>
  <si>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</si>
  <si>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</si>
  <si>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</si>
  <si>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</si>
  <si>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</si>
  <si>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</si>
  <si>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</si>
  <si>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</si>
  <si>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</si>
  <si>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</si>
  <si>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</si>
  <si>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</si>
  <si>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</si>
  <si>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</si>
  <si>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</si>
  <si>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</si>
  <si>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</si>
  <si>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</si>
  <si>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</si>
  <si>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</si>
  <si>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</si>
  <si>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</si>
  <si>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</si>
  <si>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</si>
  <si>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</si>
  <si>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</si>
  <si>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</si>
  <si>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</si>
  <si>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</si>
  <si>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</si>
  <si>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</si>
  <si>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</si>
  <si>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</si>
  <si>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</si>
  <si>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</si>
  <si>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</si>
  <si>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</si>
  <si>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</si>
  <si>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</si>
  <si>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</si>
  <si>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</si>
  <si>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</si>
  <si>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</si>
  <si>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</si>
  <si>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</si>
  <si>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</si>
  <si>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</si>
  <si>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</si>
  <si>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</si>
  <si>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</si>
  <si>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</si>
  <si>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</si>
  <si>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</si>
  <si>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</si>
  <si>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</si>
  <si>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</si>
  <si>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</si>
  <si>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</si>
  <si>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</si>
  <si>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</si>
  <si>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</si>
  <si>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</si>
  <si>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</si>
  <si>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</si>
  <si>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</si>
  <si>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</si>
  <si>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</si>
  <si>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</si>
  <si>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</si>
  <si>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</si>
  <si>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</si>
  <si>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</si>
  <si>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</si>
  <si>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</si>
  <si>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</si>
  <si>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</si>
  <si>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</si>
  <si>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</si>
  <si>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</si>
  <si>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</si>
  <si>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</si>
  <si>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</si>
  <si>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</si>
  <si>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</si>
  <si>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</si>
  <si>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</si>
  <si>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</si>
  <si>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</si>
  <si>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</si>
  <si>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</si>
  <si>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</si>
  <si>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</si>
  <si>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</si>
  <si>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</si>
  <si>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</si>
  <si>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</si>
  <si>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</si>
  <si>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</si>
  <si>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</si>
  <si>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</si>
  <si>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</si>
  <si>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</si>
  <si>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</si>
  <si>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</si>
  <si>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</si>
  <si>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</si>
  <si>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</si>
  <si>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</si>
  <si>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</si>
  <si>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</si>
  <si>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</si>
  <si>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</si>
  <si>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</si>
  <si>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</si>
  <si>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</si>
  <si>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</si>
  <si>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</si>
  <si>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</si>
  <si>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</si>
  <si>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</si>
  <si>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</si>
  <si>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</si>
  <si>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</si>
  <si>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</si>
  <si>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</si>
  <si>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</si>
  <si>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</si>
  <si>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</si>
  <si>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</si>
  <si>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</si>
  <si>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</si>
  <si>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</si>
  <si>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</si>
  <si>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</si>
  <si>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</si>
  <si>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</si>
  <si>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</si>
  <si>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</si>
  <si>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</si>
  <si>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</si>
  <si>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</si>
  <si>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</si>
  <si>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</si>
  <si>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</si>
  <si>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</si>
  <si>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青森県藤崎町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</si>
  <si>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</si>
  <si>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</si>
  <si>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</si>
  <si>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</si>
  <si>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</si>
  <si>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</si>
  <si>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</si>
  <si>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</si>
  <si>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</si>
  <si>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</si>
  <si>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</si>
  <si>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</si>
  <si>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</si>
  <si>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</si>
  <si>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</si>
  <si>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</si>
  <si>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</si>
  <si>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</si>
  <si>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</si>
  <si>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</si>
  <si>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</si>
  <si>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</si>
  <si>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</si>
  <si>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</si>
  <si>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</si>
  <si>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</si>
  <si>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</si>
  <si>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</si>
  <si>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</si>
  <si>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</si>
  <si>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</si>
  <si>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</si>
  <si>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</si>
  <si>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</si>
  <si>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</si>
  <si>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</si>
  <si>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</si>
  <si>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</si>
  <si>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</si>
  <si>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</si>
  <si>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</si>
  <si>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</si>
  <si>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</si>
  <si>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</si>
  <si>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</si>
  <si>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</si>
  <si>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</si>
  <si>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</si>
  <si>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</si>
  <si>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</si>
  <si>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</si>
  <si>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</si>
  <si>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</si>
  <si>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</si>
  <si>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</si>
  <si>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</si>
  <si>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</si>
  <si>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</si>
  <si>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</si>
  <si>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</si>
  <si>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</si>
  <si>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</si>
  <si>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</si>
  <si>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</si>
  <si>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</si>
  <si>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</si>
  <si>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</si>
  <si>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</si>
  <si>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</si>
  <si>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</si>
  <si>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</si>
  <si>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</si>
  <si>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</si>
  <si>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</si>
  <si>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</si>
  <si>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</si>
  <si>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</si>
  <si>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</si>
  <si>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</si>
  <si>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</si>
  <si>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</si>
  <si>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</si>
  <si>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</si>
  <si>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</si>
  <si>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</si>
  <si>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</si>
  <si>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</si>
  <si>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</si>
  <si>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</si>
  <si>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</si>
  <si>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</si>
  <si>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</si>
  <si>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</si>
  <si>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</si>
  <si>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</si>
  <si>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</si>
  <si>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</si>
  <si>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</si>
  <si>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</si>
  <si>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</si>
  <si>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</si>
  <si>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</si>
  <si>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</si>
  <si>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</si>
  <si>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</si>
  <si>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</si>
  <si>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</si>
  <si>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</si>
  <si>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</si>
  <si>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</si>
  <si>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</si>
  <si>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</si>
  <si>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</si>
  <si>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</si>
  <si>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</si>
  <si>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</si>
  <si>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</si>
  <si>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</si>
  <si>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</si>
  <si>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</si>
  <si>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</si>
  <si>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</si>
  <si>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</si>
  <si>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</si>
  <si>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</si>
  <si>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</si>
  <si>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</si>
  <si>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</si>
  <si>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</si>
  <si>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</si>
  <si>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</si>
  <si>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</si>
  <si>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</si>
  <si>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</si>
  <si>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</si>
  <si>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</si>
  <si>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</si>
  <si>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</si>
  <si>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</si>
  <si>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</si>
  <si>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</si>
  <si>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</si>
  <si>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</si>
  <si>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</si>
  <si>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</si>
  <si>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</si>
  <si>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</si>
  <si>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</si>
  <si>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</si>
  <si>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</si>
  <si>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</si>
  <si>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</si>
  <si>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</si>
  <si>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</si>
  <si>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</si>
  <si>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</si>
  <si>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</si>
  <si>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</si>
  <si>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</si>
  <si>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</si>
  <si>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</si>
  <si>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</si>
  <si>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</si>
  <si>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</si>
  <si>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</si>
  <si>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</si>
  <si>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</si>
  <si>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</si>
  <si>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</si>
  <si>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</si>
  <si>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</si>
  <si>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</si>
  <si>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</si>
  <si>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</si>
  <si>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</si>
  <si>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</si>
  <si>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</si>
  <si>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</si>
  <si>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</si>
  <si>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</si>
  <si>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</si>
  <si>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</si>
  <si>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</si>
  <si>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</si>
  <si>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</si>
  <si>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</si>
  <si>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</si>
  <si>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</si>
  <si>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</si>
  <si>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</si>
  <si>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</si>
  <si>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0.17</t>
  </si>
  <si>
    <t>▲ 4.82</t>
  </si>
  <si>
    <t>▲ 6.86</t>
  </si>
  <si>
    <t>▲ 3.38</t>
  </si>
  <si>
    <t>水道事業会計</t>
  </si>
  <si>
    <t>一般会計</t>
  </si>
  <si>
    <t>介護保険特別会計</t>
  </si>
  <si>
    <t>下水道事業会計</t>
  </si>
  <si>
    <t>農業集落排水事業会計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</si>
  <si>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</si>
  <si>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</si>
  <si>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</si>
  <si>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</si>
  <si>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</si>
  <si>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</si>
  <si>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</si>
  <si>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</si>
  <si>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</si>
  <si>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</si>
  <si>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2"/>
  </si>
  <si>
    <t>黒石地区清掃施設組合・一般会計</t>
    <rPh sb="0" eb="2">
      <t>クロイシ</t>
    </rPh>
    <rPh sb="2" eb="4">
      <t>チク</t>
    </rPh>
    <rPh sb="4" eb="6">
      <t>セイソウ</t>
    </rPh>
    <rPh sb="6" eb="8">
      <t>シセツ</t>
    </rPh>
    <rPh sb="8" eb="10">
      <t>クミアイ</t>
    </rPh>
    <rPh sb="11" eb="13">
      <t>イッパン</t>
    </rPh>
    <rPh sb="13" eb="15">
      <t>カイケイ</t>
    </rPh>
    <phoneticPr fontId="2"/>
  </si>
  <si>
    <t>弘前地区環境整備事務組合・一般会計</t>
    <rPh sb="0" eb="2">
      <t>ヒロサキ</t>
    </rPh>
    <rPh sb="2" eb="4">
      <t>チク</t>
    </rPh>
    <rPh sb="4" eb="6">
      <t>カンキョウ</t>
    </rPh>
    <rPh sb="6" eb="8">
      <t>セイビ</t>
    </rPh>
    <rPh sb="8" eb="10">
      <t>ジム</t>
    </rPh>
    <rPh sb="10" eb="12">
      <t>クミアイ</t>
    </rPh>
    <rPh sb="13" eb="15">
      <t>イッパン</t>
    </rPh>
    <rPh sb="15" eb="17">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</si>
  <si>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</si>
  <si>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</si>
  <si>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</si>
  <si>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津軽広域連合・一般会計</t>
    <rPh sb="0" eb="2">
      <t>ツガル</t>
    </rPh>
    <rPh sb="2" eb="4">
      <t>コウイキ</t>
    </rPh>
    <rPh sb="4" eb="6">
      <t>レンゴウ</t>
    </rPh>
    <rPh sb="7" eb="9">
      <t>イッパン</t>
    </rPh>
    <rPh sb="9" eb="11">
      <t>カイケイ</t>
    </rPh>
    <phoneticPr fontId="2"/>
  </si>
  <si>
    <t>青森県市町村退職手当組合・一般会計</t>
    <rPh sb="0" eb="3">
      <t>アオモリケン</t>
    </rPh>
    <rPh sb="3" eb="6">
      <t>シチョウソン</t>
    </rPh>
    <rPh sb="6" eb="8">
      <t>タイショク</t>
    </rPh>
    <rPh sb="8" eb="10">
      <t>テアテ</t>
    </rPh>
    <rPh sb="10" eb="12">
      <t>クミアイ</t>
    </rPh>
    <rPh sb="13" eb="15">
      <t>イッパン</t>
    </rPh>
    <rPh sb="15" eb="17">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</si>
  <si>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</si>
  <si>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津軽広域水道企業団（津軽事業部）・水道事業会計</t>
    <rPh sb="0" eb="2">
      <t>ツガル</t>
    </rPh>
    <rPh sb="2" eb="4">
      <t>コウイキ</t>
    </rPh>
    <rPh sb="4" eb="6">
      <t>スイドウ</t>
    </rPh>
    <rPh sb="6" eb="9">
      <t>キギョウダン</t>
    </rPh>
    <rPh sb="10" eb="12">
      <t>ツガル</t>
    </rPh>
    <rPh sb="12" eb="15">
      <t>ジギョウブ</t>
    </rPh>
    <rPh sb="17" eb="19">
      <t>スイドウ</t>
    </rPh>
    <rPh sb="19" eb="21">
      <t>ジギョウ</t>
    </rPh>
    <rPh sb="21" eb="23">
      <t>カイケイ</t>
    </rPh>
    <phoneticPr fontId="2"/>
  </si>
  <si>
    <t>-</t>
    <phoneticPr fontId="2"/>
  </si>
  <si>
    <t>ふじさきファーマーズLABO</t>
  </si>
  <si>
    <t>まちづくり振興基金</t>
  </si>
  <si>
    <t>公共施設等整備基金</t>
  </si>
  <si>
    <t>ふじさき応援基金</t>
  </si>
  <si>
    <t>地域福祉基金</t>
  </si>
  <si>
    <t>農業災害基金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</si>
  <si>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</si>
  <si>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</si>
  <si>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</si>
  <si>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</si>
  <si>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</si>
  <si>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</si>
  <si>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</si>
  <si>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</si>
  <si>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</si>
  <si>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</si>
  <si>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</si>
  <si>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</si>
  <si>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</si>
  <si>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</si>
  <si>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有形固定資産減価償却率は類似団体より低い水準にあるが、将来負担比率は高い水準にある。役場庁舎、文化会館等の更新を行ったことによるものと考えられるが、令和２年度に公共施設等総合管理計画の見直しを行い、計画に基づき、今後施設の更新等に取り組んでいく予定であるため、その財源として地方債を活用することによって将来負担比率は上昇傾向となることが想定される。交付税算入のある地方の発行に努める等、健全な財政運営と両立させながら、施設の更新等を計画的に実施していく。</t>
    <rPh sb="1" eb="3">
      <t>ユウケイ</t>
    </rPh>
    <rPh sb="3" eb="7">
      <t>コテイシサン</t>
    </rPh>
    <rPh sb="13" eb="15">
      <t>ルイジ</t>
    </rPh>
    <rPh sb="15" eb="17">
      <t>ダンタイ</t>
    </rPh>
    <rPh sb="19" eb="20">
      <t>ヒク</t>
    </rPh>
    <rPh sb="21" eb="23">
      <t>スイジュン</t>
    </rPh>
    <rPh sb="35" eb="36">
      <t>タカ</t>
    </rPh>
    <rPh sb="37" eb="39">
      <t>スイジュン</t>
    </rPh>
    <rPh sb="43" eb="45">
      <t>ヤクバ</t>
    </rPh>
    <rPh sb="45" eb="47">
      <t>チョウシャ</t>
    </rPh>
    <rPh sb="48" eb="50">
      <t>ブンカ</t>
    </rPh>
    <rPh sb="50" eb="52">
      <t>カイカン</t>
    </rPh>
    <rPh sb="52" eb="53">
      <t>トウ</t>
    </rPh>
    <rPh sb="54" eb="56">
      <t>コウシン</t>
    </rPh>
    <rPh sb="57" eb="58">
      <t>オコナ</t>
    </rPh>
    <rPh sb="68" eb="69">
      <t>カンガ</t>
    </rPh>
    <rPh sb="75" eb="77">
      <t>レイワ</t>
    </rPh>
    <rPh sb="78" eb="80">
      <t>ネンド</t>
    </rPh>
    <rPh sb="81" eb="83">
      <t>コウキョウ</t>
    </rPh>
    <rPh sb="83" eb="85">
      <t>シセツ</t>
    </rPh>
    <rPh sb="85" eb="86">
      <t>トウ</t>
    </rPh>
    <rPh sb="86" eb="88">
      <t>ソウゴウ</t>
    </rPh>
    <rPh sb="88" eb="90">
      <t>カンリ</t>
    </rPh>
    <rPh sb="90" eb="92">
      <t>ケイカク</t>
    </rPh>
    <rPh sb="93" eb="95">
      <t>ミナオ</t>
    </rPh>
    <rPh sb="97" eb="98">
      <t>オコナ</t>
    </rPh>
    <rPh sb="100" eb="102">
      <t>ケイカク</t>
    </rPh>
    <rPh sb="103" eb="104">
      <t>モト</t>
    </rPh>
    <rPh sb="107" eb="109">
      <t>コンゴ</t>
    </rPh>
    <rPh sb="109" eb="111">
      <t>シセツ</t>
    </rPh>
    <rPh sb="112" eb="114">
      <t>コウシン</t>
    </rPh>
    <rPh sb="114" eb="115">
      <t>トウ</t>
    </rPh>
    <rPh sb="116" eb="117">
      <t>ト</t>
    </rPh>
    <rPh sb="118" eb="119">
      <t>ク</t>
    </rPh>
    <rPh sb="123" eb="125">
      <t>ヨテイ</t>
    </rPh>
    <rPh sb="133" eb="135">
      <t>ザイゲン</t>
    </rPh>
    <rPh sb="138" eb="141">
      <t>チホウサイ</t>
    </rPh>
    <rPh sb="142" eb="144">
      <t>カツヨウ</t>
    </rPh>
    <rPh sb="152" eb="154">
      <t>ショウライ</t>
    </rPh>
    <rPh sb="154" eb="156">
      <t>フタン</t>
    </rPh>
    <rPh sb="156" eb="158">
      <t>ヒリツ</t>
    </rPh>
    <rPh sb="159" eb="161">
      <t>ジョウショウ</t>
    </rPh>
    <rPh sb="161" eb="163">
      <t>ケイコウ</t>
    </rPh>
    <rPh sb="169" eb="171">
      <t>ソウテイ</t>
    </rPh>
    <rPh sb="175" eb="178">
      <t>コウフゼイ</t>
    </rPh>
    <rPh sb="178" eb="180">
      <t>サンニュウ</t>
    </rPh>
    <rPh sb="183" eb="185">
      <t>チホウ</t>
    </rPh>
    <rPh sb="186" eb="188">
      <t>ハッコウ</t>
    </rPh>
    <rPh sb="189" eb="190">
      <t>ツト</t>
    </rPh>
    <rPh sb="192" eb="193">
      <t>トウ</t>
    </rPh>
    <rPh sb="194" eb="196">
      <t>ケンゼン</t>
    </rPh>
    <rPh sb="197" eb="199">
      <t>ザイセイ</t>
    </rPh>
    <rPh sb="199" eb="201">
      <t>ウンエイ</t>
    </rPh>
    <rPh sb="202" eb="204">
      <t>リョウリツ</t>
    </rPh>
    <rPh sb="210" eb="212">
      <t>シセツ</t>
    </rPh>
    <rPh sb="213" eb="215">
      <t>コウシン</t>
    </rPh>
    <rPh sb="215" eb="216">
      <t>トウ</t>
    </rPh>
    <rPh sb="217" eb="220">
      <t>ケイカクテキ</t>
    </rPh>
    <rPh sb="221" eb="223">
      <t>ジッシ</t>
    </rPh>
    <phoneticPr fontId="5"/>
  </si>
  <si>
    <t>　平成30年度との比較では将来負担比率及び実質公債費比率は減少しているが、いずれの比率においても、類似団体より高い水準にある。実質公債費比率が高くなっているのは、平成30年度までに合併特例事業債等を活用した大規模施設の更新を行ったことによると考えられる。令和２年度に公共施設等総合管理計画の見直しを行い、計画に基づき、今後施設の更新等に取り組んでいく予定であるため、地方債の計画的な借入や交付税算入のある有利な地方債の活用等、健全な財政運営と両立させながら、施設の更新等を計画的に実施していく。</t>
    <rPh sb="1" eb="3">
      <t>ヘイセイ</t>
    </rPh>
    <rPh sb="5" eb="7">
      <t>ネンド</t>
    </rPh>
    <rPh sb="9" eb="11">
      <t>ヒカク</t>
    </rPh>
    <rPh sb="29" eb="31">
      <t>ゲンショウ</t>
    </rPh>
    <rPh sb="41" eb="43">
      <t>ヒリツ</t>
    </rPh>
    <rPh sb="63" eb="65">
      <t>ジッシツ</t>
    </rPh>
    <rPh sb="65" eb="68">
      <t>コウサイヒ</t>
    </rPh>
    <rPh sb="68" eb="70">
      <t>ヒリツ</t>
    </rPh>
    <rPh sb="71" eb="72">
      <t>タカ</t>
    </rPh>
    <rPh sb="81" eb="83">
      <t>ヘイセイ</t>
    </rPh>
    <rPh sb="85" eb="87">
      <t>ネンド</t>
    </rPh>
    <rPh sb="90" eb="92">
      <t>ガッペイ</t>
    </rPh>
    <rPh sb="92" eb="94">
      <t>トクレイ</t>
    </rPh>
    <rPh sb="94" eb="97">
      <t>ジギョウサイ</t>
    </rPh>
    <rPh sb="97" eb="98">
      <t>トウ</t>
    </rPh>
    <rPh sb="99" eb="101">
      <t>カツヨウ</t>
    </rPh>
    <rPh sb="103" eb="106">
      <t>ダイキボ</t>
    </rPh>
    <rPh sb="106" eb="108">
      <t>シセツ</t>
    </rPh>
    <rPh sb="109" eb="111">
      <t>コウシン</t>
    </rPh>
    <rPh sb="183" eb="186">
      <t>チホウサイ</t>
    </rPh>
    <rPh sb="187" eb="190">
      <t>ケイカクテキ</t>
    </rPh>
    <rPh sb="191" eb="193">
      <t>カリイレ</t>
    </rPh>
    <rPh sb="194" eb="197">
      <t>コウフゼイ</t>
    </rPh>
    <rPh sb="197" eb="199">
      <t>サンニュウ</t>
    </rPh>
    <rPh sb="202" eb="204">
      <t>ユウリ</t>
    </rPh>
    <rPh sb="205" eb="208">
      <t>チホウサイ</t>
    </rPh>
    <rPh sb="209" eb="211">
      <t>カツヨウ</t>
    </rPh>
    <rPh sb="211" eb="2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</si>
</sst>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EE39-464D-A95B-ADE026B551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45220</c:v>
                </c:pt>
                <c:pt idx="1">
                  <c:v>62467</c:v>
                </c:pt>
                <c:pt idx="2">
                  <c:v>116559</c:v>
                </c:pt>
                <c:pt idx="3">
                  <c:v>113429</c:v>
                </c:pt>
                <c:pt idx="4">
                  <c:v>50809</c:v>
                </c:pt>
              </c:numCache>
            </c:numRef>
          </c:val>
          <c:smooth val="0"/>
          <c:extLst>
            <c:ext xmlns:c16="http://schemas.microsoft.com/office/drawing/2014/chart" uri="{C3380CC4-5D6E-409C-BE32-E72D297353CC}">
              <c16:uniqueId val="{00000001-EE39-464D-A95B-ADE026B551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0.95</c:v>
                </c:pt>
                <c:pt idx="1">
                  <c:v>3.65</c:v>
                </c:pt>
                <c:pt idx="2">
                  <c:v>4.07</c:v>
                </c:pt>
                <c:pt idx="3">
                  <c:v>2.93</c:v>
                </c:pt>
                <c:pt idx="4">
                  <c:v>4.62</c:v>
                </c:pt>
              </c:numCache>
            </c:numRef>
          </c:val>
          <c:extLst>
            <c:ext xmlns:c16="http://schemas.microsoft.com/office/drawing/2014/chart" uri="{C3380CC4-5D6E-409C-BE32-E72D297353CC}">
              <c16:uniqueId val="{00000000-8FC4-4DD2-A7BE-27933B85AC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30.71</c:v>
                </c:pt>
                <c:pt idx="1">
                  <c:v>29.06</c:v>
                </c:pt>
                <c:pt idx="2">
                  <c:v>26.45</c:v>
                </c:pt>
                <c:pt idx="3">
                  <c:v>23.99</c:v>
                </c:pt>
                <c:pt idx="4">
                  <c:v>21.33</c:v>
                </c:pt>
              </c:numCache>
            </c:numRef>
          </c:val>
          <c:extLst>
            <c:ext xmlns:c16="http://schemas.microsoft.com/office/drawing/2014/chart" uri="{C3380CC4-5D6E-409C-BE32-E72D297353CC}">
              <c16:uniqueId val="{00000001-8FC4-4DD2-A7BE-27933B85AC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3.52</c:v>
                </c:pt>
                <c:pt idx="1">
                  <c:v>-0.17</c:v>
                </c:pt>
                <c:pt idx="2">
                  <c:v>-4.82</c:v>
                </c:pt>
                <c:pt idx="3">
                  <c:v>-6.86</c:v>
                </c:pt>
                <c:pt idx="4">
                  <c:v>-3.38</c:v>
                </c:pt>
              </c:numCache>
            </c:numRef>
          </c:val>
          <c:smooth val="0"/>
          <c:extLst>
            <c:ext xmlns:c16="http://schemas.microsoft.com/office/drawing/2014/chart" uri="{C3380CC4-5D6E-409C-BE32-E72D297353CC}">
              <c16:uniqueId val="{00000002-8FC4-4DD2-A7BE-27933B85AC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79-4E10-B14E-EE709116DD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79-4E10-B14E-EE709116DD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79-4E10-B14E-EE709116DDE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0.04</c:v>
                </c:pt>
                <c:pt idx="4">
                  <c:v>#N/A</c:v>
                </c:pt>
                <c:pt idx="5">
                  <c:v>0.06</c:v>
                </c:pt>
                <c:pt idx="6">
                  <c:v>#N/A</c:v>
                </c:pt>
                <c:pt idx="7">
                  <c:v>0.04</c:v>
                </c:pt>
                <c:pt idx="8">
                  <c:v>#N/A</c:v>
                </c:pt>
                <c:pt idx="9">
                  <c:v>0.05</c:v>
                </c:pt>
              </c:numCache>
            </c:numRef>
          </c:val>
          <c:extLst>
            <c:ext xmlns:c16="http://schemas.microsoft.com/office/drawing/2014/chart" uri="{C3380CC4-5D6E-409C-BE32-E72D297353CC}">
              <c16:uniqueId val="{00000003-8E79-4E10-B14E-EE709116DDE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0.21</c:v>
                </c:pt>
                <c:pt idx="2">
                  <c:v>#N/A</c:v>
                </c:pt>
                <c:pt idx="3">
                  <c:v>0.52</c:v>
                </c:pt>
                <c:pt idx="4">
                  <c:v>#N/A</c:v>
                </c:pt>
                <c:pt idx="5">
                  <c:v>0.24</c:v>
                </c:pt>
                <c:pt idx="6">
                  <c:v>#N/A</c:v>
                </c:pt>
                <c:pt idx="7">
                  <c:v>0.74</c:v>
                </c:pt>
                <c:pt idx="8">
                  <c:v>#N/A</c:v>
                </c:pt>
                <c:pt idx="9">
                  <c:v>0.87</c:v>
                </c:pt>
              </c:numCache>
            </c:numRef>
          </c:val>
          <c:extLst>
            <c:ext xmlns:c16="http://schemas.microsoft.com/office/drawing/2014/chart" uri="{C3380CC4-5D6E-409C-BE32-E72D297353CC}">
              <c16:uniqueId val="{00000004-8E79-4E10-B14E-EE709116DDEC}"/>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0.66</c:v>
                </c:pt>
                <c:pt idx="2">
                  <c:v>#N/A</c:v>
                </c:pt>
                <c:pt idx="3">
                  <c:v>0.43</c:v>
                </c:pt>
                <c:pt idx="4">
                  <c:v>#N/A</c:v>
                </c:pt>
                <c:pt idx="5">
                  <c:v>0.64</c:v>
                </c:pt>
                <c:pt idx="6">
                  <c:v>#N/A</c:v>
                </c:pt>
                <c:pt idx="7">
                  <c:v>0.85</c:v>
                </c:pt>
                <c:pt idx="8">
                  <c:v>#N/A</c:v>
                </c:pt>
                <c:pt idx="9">
                  <c:v>1.06</c:v>
                </c:pt>
              </c:numCache>
            </c:numRef>
          </c:val>
          <c:extLst>
            <c:ext xmlns:c16="http://schemas.microsoft.com/office/drawing/2014/chart" uri="{C3380CC4-5D6E-409C-BE32-E72D297353CC}">
              <c16:uniqueId val="{00000005-8E79-4E10-B14E-EE709116DDE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0.45</c:v>
                </c:pt>
                <c:pt idx="2">
                  <c:v>#N/A</c:v>
                </c:pt>
                <c:pt idx="3">
                  <c:v>0.46</c:v>
                </c:pt>
                <c:pt idx="4">
                  <c:v>#N/A</c:v>
                </c:pt>
                <c:pt idx="5">
                  <c:v>0.84</c:v>
                </c:pt>
                <c:pt idx="6">
                  <c:v>#N/A</c:v>
                </c:pt>
                <c:pt idx="7">
                  <c:v>1.0900000000000001</c:v>
                </c:pt>
                <c:pt idx="8">
                  <c:v>#N/A</c:v>
                </c:pt>
                <c:pt idx="9">
                  <c:v>1.23</c:v>
                </c:pt>
              </c:numCache>
            </c:numRef>
          </c:val>
          <c:extLst>
            <c:ext xmlns:c16="http://schemas.microsoft.com/office/drawing/2014/chart" uri="{C3380CC4-5D6E-409C-BE32-E72D297353CC}">
              <c16:uniqueId val="{00000006-8E79-4E10-B14E-EE709116DDE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0.86</c:v>
                </c:pt>
                <c:pt idx="2">
                  <c:v>#N/A</c:v>
                </c:pt>
                <c:pt idx="3">
                  <c:v>1.47</c:v>
                </c:pt>
                <c:pt idx="4">
                  <c:v>#N/A</c:v>
                </c:pt>
                <c:pt idx="5">
                  <c:v>2.6</c:v>
                </c:pt>
                <c:pt idx="6">
                  <c:v>#N/A</c:v>
                </c:pt>
                <c:pt idx="7">
                  <c:v>2.06</c:v>
                </c:pt>
                <c:pt idx="8">
                  <c:v>#N/A</c:v>
                </c:pt>
                <c:pt idx="9">
                  <c:v>1.25</c:v>
                </c:pt>
              </c:numCache>
            </c:numRef>
          </c:val>
          <c:extLst>
            <c:ext xmlns:c16="http://schemas.microsoft.com/office/drawing/2014/chart" uri="{C3380CC4-5D6E-409C-BE32-E72D297353CC}">
              <c16:uniqueId val="{00000007-8E79-4E10-B14E-EE709116DD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0.95</c:v>
                </c:pt>
                <c:pt idx="2">
                  <c:v>#N/A</c:v>
                </c:pt>
                <c:pt idx="3">
                  <c:v>3.65</c:v>
                </c:pt>
                <c:pt idx="4">
                  <c:v>#N/A</c:v>
                </c:pt>
                <c:pt idx="5">
                  <c:v>4.07</c:v>
                </c:pt>
                <c:pt idx="6">
                  <c:v>#N/A</c:v>
                </c:pt>
                <c:pt idx="7">
                  <c:v>2.93</c:v>
                </c:pt>
                <c:pt idx="8">
                  <c:v>#N/A</c:v>
                </c:pt>
                <c:pt idx="9">
                  <c:v>4.62</c:v>
                </c:pt>
              </c:numCache>
            </c:numRef>
          </c:val>
          <c:extLst>
            <c:ext xmlns:c16="http://schemas.microsoft.com/office/drawing/2014/chart" uri="{C3380CC4-5D6E-409C-BE32-E72D297353CC}">
              <c16:uniqueId val="{00000008-8E79-4E10-B14E-EE709116DDE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5.44</c:v>
                </c:pt>
                <c:pt idx="2">
                  <c:v>#N/A</c:v>
                </c:pt>
                <c:pt idx="3">
                  <c:v>5.83</c:v>
                </c:pt>
                <c:pt idx="4">
                  <c:v>#N/A</c:v>
                </c:pt>
                <c:pt idx="5">
                  <c:v>6.33</c:v>
                </c:pt>
                <c:pt idx="6">
                  <c:v>#N/A</c:v>
                </c:pt>
                <c:pt idx="7">
                  <c:v>7.27</c:v>
                </c:pt>
                <c:pt idx="8">
                  <c:v>#N/A</c:v>
                </c:pt>
                <c:pt idx="9">
                  <c:v>7.75</c:v>
                </c:pt>
              </c:numCache>
            </c:numRef>
          </c:val>
          <c:extLst>
            <c:ext xmlns:c16="http://schemas.microsoft.com/office/drawing/2014/chart" uri="{C3380CC4-5D6E-409C-BE32-E72D297353CC}">
              <c16:uniqueId val="{00000009-8E79-4E10-B14E-EE709116DD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1048</c:v>
                </c:pt>
                <c:pt idx="5">
                  <c:v>1086</c:v>
                </c:pt>
                <c:pt idx="8">
                  <c:v>1087</c:v>
                </c:pt>
                <c:pt idx="11">
                  <c:v>1078</c:v>
                </c:pt>
                <c:pt idx="14">
                  <c:v>1050</c:v>
                </c:pt>
              </c:numCache>
            </c:numRef>
          </c:val>
          <c:extLst>
            <c:ext xmlns:c16="http://schemas.microsoft.com/office/drawing/2014/chart" uri="{C3380CC4-5D6E-409C-BE32-E72D297353CC}">
              <c16:uniqueId val="{00000000-BE39-4CE1-BF4E-2A2543D106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39-4CE1-BF4E-2A2543D106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12</c:v>
                </c:pt>
                <c:pt idx="6">
                  <c:v>11</c:v>
                </c:pt>
                <c:pt idx="9">
                  <c:v>11</c:v>
                </c:pt>
                <c:pt idx="12">
                  <c:v>11</c:v>
                </c:pt>
              </c:numCache>
            </c:numRef>
          </c:val>
          <c:extLst>
            <c:ext xmlns:c16="http://schemas.microsoft.com/office/drawing/2014/chart" uri="{C3380CC4-5D6E-409C-BE32-E72D297353CC}">
              <c16:uniqueId val="{00000002-BE39-4CE1-BF4E-2A2543D106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31</c:v>
                </c:pt>
                <c:pt idx="6">
                  <c:v>31</c:v>
                </c:pt>
                <c:pt idx="9">
                  <c:v>17</c:v>
                </c:pt>
                <c:pt idx="12">
                  <c:v>15</c:v>
                </c:pt>
              </c:numCache>
            </c:numRef>
          </c:val>
          <c:extLst>
            <c:ext xmlns:c16="http://schemas.microsoft.com/office/drawing/2014/chart" uri="{C3380CC4-5D6E-409C-BE32-E72D297353CC}">
              <c16:uniqueId val="{00000003-BE39-4CE1-BF4E-2A2543D106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247</c:v>
                </c:pt>
                <c:pt idx="3">
                  <c:v>244</c:v>
                </c:pt>
                <c:pt idx="6">
                  <c:v>217</c:v>
                </c:pt>
                <c:pt idx="9">
                  <c:v>214</c:v>
                </c:pt>
                <c:pt idx="12">
                  <c:v>207</c:v>
                </c:pt>
              </c:numCache>
            </c:numRef>
          </c:val>
          <c:extLst>
            <c:ext xmlns:c16="http://schemas.microsoft.com/office/drawing/2014/chart" uri="{C3380CC4-5D6E-409C-BE32-E72D297353CC}">
              <c16:uniqueId val="{00000004-BE39-4CE1-BF4E-2A2543D106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39-4CE1-BF4E-2A2543D106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39-4CE1-BF4E-2A2543D106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1164</c:v>
                </c:pt>
                <c:pt idx="3">
                  <c:v>1335</c:v>
                </c:pt>
                <c:pt idx="6">
                  <c:v>1358</c:v>
                </c:pt>
                <c:pt idx="9">
                  <c:v>1345</c:v>
                </c:pt>
                <c:pt idx="12">
                  <c:v>1308</c:v>
                </c:pt>
              </c:numCache>
            </c:numRef>
          </c:val>
          <c:extLst>
            <c:ext xmlns:c16="http://schemas.microsoft.com/office/drawing/2014/chart" uri="{C3380CC4-5D6E-409C-BE32-E72D297353CC}">
              <c16:uniqueId val="{00000007-BE39-4CE1-BF4E-2A2543D106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410</c:v>
                </c:pt>
                <c:pt idx="2">
                  <c:v>#N/A</c:v>
                </c:pt>
                <c:pt idx="3">
                  <c:v>#N/A</c:v>
                </c:pt>
                <c:pt idx="4">
                  <c:v>536</c:v>
                </c:pt>
                <c:pt idx="5">
                  <c:v>#N/A</c:v>
                </c:pt>
                <c:pt idx="6">
                  <c:v>#N/A</c:v>
                </c:pt>
                <c:pt idx="7">
                  <c:v>530</c:v>
                </c:pt>
                <c:pt idx="8">
                  <c:v>#N/A</c:v>
                </c:pt>
                <c:pt idx="9">
                  <c:v>#N/A</c:v>
                </c:pt>
                <c:pt idx="10">
                  <c:v>509</c:v>
                </c:pt>
                <c:pt idx="11">
                  <c:v>#N/A</c:v>
                </c:pt>
                <c:pt idx="12">
                  <c:v>#N/A</c:v>
                </c:pt>
                <c:pt idx="13">
                  <c:v>491</c:v>
                </c:pt>
                <c:pt idx="14">
                  <c:v>#N/A</c:v>
                </c:pt>
              </c:numCache>
            </c:numRef>
          </c:val>
          <c:smooth val="0"/>
          <c:extLst>
            <c:ext xmlns:c16="http://schemas.microsoft.com/office/drawing/2014/chart" uri="{C3380CC4-5D6E-409C-BE32-E72D297353CC}">
              <c16:uniqueId val="{00000008-BE39-4CE1-BF4E-2A2543D106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11458</c:v>
                </c:pt>
                <c:pt idx="5">
                  <c:v>11175</c:v>
                </c:pt>
                <c:pt idx="8">
                  <c:v>10887</c:v>
                </c:pt>
                <c:pt idx="11">
                  <c:v>10835</c:v>
                </c:pt>
                <c:pt idx="14">
                  <c:v>10232</c:v>
                </c:pt>
              </c:numCache>
            </c:numRef>
          </c:val>
          <c:extLst>
            <c:ext xmlns:c16="http://schemas.microsoft.com/office/drawing/2014/chart" uri="{C3380CC4-5D6E-409C-BE32-E72D297353CC}">
              <c16:uniqueId val="{00000000-7077-4D14-9D0A-55E827BD06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522</c:v>
                </c:pt>
                <c:pt idx="5">
                  <c:v>612</c:v>
                </c:pt>
                <c:pt idx="8">
                  <c:v>727</c:v>
                </c:pt>
                <c:pt idx="11">
                  <c:v>746</c:v>
                </c:pt>
                <c:pt idx="14">
                  <c:v>668</c:v>
                </c:pt>
              </c:numCache>
            </c:numRef>
          </c:val>
          <c:extLst>
            <c:ext xmlns:c16="http://schemas.microsoft.com/office/drawing/2014/chart" uri="{C3380CC4-5D6E-409C-BE32-E72D297353CC}">
              <c16:uniqueId val="{00000001-7077-4D14-9D0A-55E827BD06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2152</c:v>
                </c:pt>
                <c:pt idx="5">
                  <c:v>2115</c:v>
                </c:pt>
                <c:pt idx="8">
                  <c:v>2021</c:v>
                </c:pt>
                <c:pt idx="11">
                  <c:v>2009</c:v>
                </c:pt>
                <c:pt idx="14">
                  <c:v>1834</c:v>
                </c:pt>
              </c:numCache>
            </c:numRef>
          </c:val>
          <c:extLst>
            <c:ext xmlns:c16="http://schemas.microsoft.com/office/drawing/2014/chart" uri="{C3380CC4-5D6E-409C-BE32-E72D297353CC}">
              <c16:uniqueId val="{00000002-7077-4D14-9D0A-55E827BD06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77-4D14-9D0A-55E827BD06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77-4D14-9D0A-55E827BD06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77-4D14-9D0A-55E827BD06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1149</c:v>
                </c:pt>
                <c:pt idx="3">
                  <c:v>1059</c:v>
                </c:pt>
                <c:pt idx="6">
                  <c:v>1019</c:v>
                </c:pt>
                <c:pt idx="9">
                  <c:v>958</c:v>
                </c:pt>
                <c:pt idx="12">
                  <c:v>912</c:v>
                </c:pt>
              </c:numCache>
            </c:numRef>
          </c:val>
          <c:extLst>
            <c:ext xmlns:c16="http://schemas.microsoft.com/office/drawing/2014/chart" uri="{C3380CC4-5D6E-409C-BE32-E72D297353CC}">
              <c16:uniqueId val="{00000006-7077-4D14-9D0A-55E827BD06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153</c:v>
                </c:pt>
                <c:pt idx="3">
                  <c:v>125</c:v>
                </c:pt>
                <c:pt idx="6">
                  <c:v>109</c:v>
                </c:pt>
                <c:pt idx="9">
                  <c:v>92</c:v>
                </c:pt>
                <c:pt idx="12">
                  <c:v>77</c:v>
                </c:pt>
              </c:numCache>
            </c:numRef>
          </c:val>
          <c:extLst>
            <c:ext xmlns:c16="http://schemas.microsoft.com/office/drawing/2014/chart" uri="{C3380CC4-5D6E-409C-BE32-E72D297353CC}">
              <c16:uniqueId val="{00000007-7077-4D14-9D0A-55E827BD06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3813</c:v>
                </c:pt>
                <c:pt idx="3">
                  <c:v>3352</c:v>
                </c:pt>
                <c:pt idx="6">
                  <c:v>3031</c:v>
                </c:pt>
                <c:pt idx="9">
                  <c:v>3082</c:v>
                </c:pt>
                <c:pt idx="12">
                  <c:v>2904</c:v>
                </c:pt>
              </c:numCache>
            </c:numRef>
          </c:val>
          <c:extLst>
            <c:ext xmlns:c16="http://schemas.microsoft.com/office/drawing/2014/chart" uri="{C3380CC4-5D6E-409C-BE32-E72D297353CC}">
              <c16:uniqueId val="{00000008-7077-4D14-9D0A-55E827BD06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49</c:v>
                </c:pt>
                <c:pt idx="3">
                  <c:v>37</c:v>
                </c:pt>
                <c:pt idx="6">
                  <c:v>26</c:v>
                </c:pt>
                <c:pt idx="9">
                  <c:v>14</c:v>
                </c:pt>
                <c:pt idx="12">
                  <c:v>3</c:v>
                </c:pt>
              </c:numCache>
            </c:numRef>
          </c:val>
          <c:extLst>
            <c:ext xmlns:c16="http://schemas.microsoft.com/office/drawing/2014/chart" uri="{C3380CC4-5D6E-409C-BE32-E72D297353CC}">
              <c16:uniqueId val="{00000009-7077-4D14-9D0A-55E827BD06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12434</c:v>
                </c:pt>
                <c:pt idx="3">
                  <c:v>12012</c:v>
                </c:pt>
                <c:pt idx="6">
                  <c:v>12016</c:v>
                </c:pt>
                <c:pt idx="9">
                  <c:v>11943</c:v>
                </c:pt>
                <c:pt idx="12">
                  <c:v>11262</c:v>
                </c:pt>
              </c:numCache>
            </c:numRef>
          </c:val>
          <c:extLst>
            <c:ext xmlns:c16="http://schemas.microsoft.com/office/drawing/2014/chart" uri="{C3380CC4-5D6E-409C-BE32-E72D297353CC}">
              <c16:uniqueId val="{0000000A-7077-4D14-9D0A-55E827BD06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3465</c:v>
                </c:pt>
                <c:pt idx="2">
                  <c:v>#N/A</c:v>
                </c:pt>
                <c:pt idx="3">
                  <c:v>#N/A</c:v>
                </c:pt>
                <c:pt idx="4">
                  <c:v>2682</c:v>
                </c:pt>
                <c:pt idx="5">
                  <c:v>#N/A</c:v>
                </c:pt>
                <c:pt idx="6">
                  <c:v>#N/A</c:v>
                </c:pt>
                <c:pt idx="7">
                  <c:v>2566</c:v>
                </c:pt>
                <c:pt idx="8">
                  <c:v>#N/A</c:v>
                </c:pt>
                <c:pt idx="9">
                  <c:v>#N/A</c:v>
                </c:pt>
                <c:pt idx="10">
                  <c:v>2499</c:v>
                </c:pt>
                <c:pt idx="11">
                  <c:v>#N/A</c:v>
                </c:pt>
                <c:pt idx="12">
                  <c:v>#N/A</c:v>
                </c:pt>
                <c:pt idx="13">
                  <c:v>2423</c:v>
                </c:pt>
                <c:pt idx="14">
                  <c:v>#N/A</c:v>
                </c:pt>
              </c:numCache>
            </c:numRef>
          </c:val>
          <c:smooth val="0"/>
          <c:extLst>
            <c:ext xmlns:c16="http://schemas.microsoft.com/office/drawing/2014/chart" uri="{C3380CC4-5D6E-409C-BE32-E72D297353CC}">
              <c16:uniqueId val="{0000000B-7077-4D14-9D0A-55E827BD06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1290</c:v>
                </c:pt>
                <c:pt idx="1">
                  <c:v>1142</c:v>
                </c:pt>
                <c:pt idx="2">
                  <c:v>1004</c:v>
                </c:pt>
              </c:numCache>
            </c:numRef>
          </c:val>
          <c:extLst>
            <c:ext xmlns:c16="http://schemas.microsoft.com/office/drawing/2014/chart" uri="{C3380CC4-5D6E-409C-BE32-E72D297353CC}">
              <c16:uniqueId val="{00000000-A4E7-4C09-90A7-B0B60D401C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c:v>
                </c:pt>
                <c:pt idx="1">
                  <c:v>275</c:v>
                </c:pt>
                <c:pt idx="2">
                  <c:v>161</c:v>
                </c:pt>
              </c:numCache>
            </c:numRef>
          </c:val>
          <c:extLst>
            <c:ext xmlns:c16="http://schemas.microsoft.com/office/drawing/2014/chart" uri="{C3380CC4-5D6E-409C-BE32-E72D297353CC}">
              <c16:uniqueId val="{00000001-A4E7-4C09-90A7-B0B60D401C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1528</c:v>
                </c:pt>
                <c:pt idx="1">
                  <c:v>1697</c:v>
                </c:pt>
                <c:pt idx="2">
                  <c:v>1770</c:v>
                </c:pt>
              </c:numCache>
            </c:numRef>
          </c:val>
          <c:extLst>
            <c:ext xmlns:c16="http://schemas.microsoft.com/office/drawing/2014/chart" uri="{C3380CC4-5D6E-409C-BE32-E72D297353CC}">
              <c16:uniqueId val="{00000002-A4E7-4C09-90A7-B0B60D401C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{6780A6FB-55F2-4E11-8F74-01056E1F04A1}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1AB-42FE-8881-3ACCCF711E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{8EF7FC27-F037-476F-A170-C9398B1FA6C2}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AB-42FE-8881-3ACCCF711E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{D13F94E6-7F4B-482E-8A8B-D8BFDF467856}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AB-42FE-8881-3ACCCF711E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{D6F42329-5123-4052-B3B0-920F1667CA83}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AB-42FE-8881-3ACCCF711E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{0403B4BA-3839-488F-A554-12F9BB18DFF6}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AB-42FE-8881-3ACCCF711E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{8DD5852B-27DD-4C2F-BAB4-7A7D9394B196}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1AB-42FE-8881-3ACCCF711E35}"/>
                </c:ext>
              </c:extLst>
            </c:dLbl>
            <c:dLbl>
              <c:idx val="16"/>
              <c:layout>
                <c:manualLayout>
                  <c:x val="-4.07519389078395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{0A8C0894-AFD8-46AF-9D00-0CD3CD784B0A}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1AB-42FE-8881-3ACCCF711E35}"/>
                </c:ext>
              </c:extLst>
            </c:dLbl>
            <c:dLbl>
              <c:idx val="24"/>
              <c:layout>
                <c:manualLayout>
                  <c:x val="-2.353846203130501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{23A91D0E-6A25-4F36-88E8-9A4604A08253}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1AB-42FE-8881-3ACCCF711E3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{88091D08-DE0F-4016-90F5-293B0E0E806A}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1AB-42FE-8881-3ACCCF711E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53.1</c:v>
                </c:pt>
                <c:pt idx="16">
                  <c:v>54</c:v>
                </c:pt>
                <c:pt idx="24">
                  <c:v>54.2</c:v>
                </c:pt>
                <c:pt idx="32">
                  <c:v>56</c:v>
                </c:pt>
              </c:numCache>
            </c:numRef>
          </c:xVal>
          <c:yVal>
            <c:numRef>
              <c:f>公会計指標分析・財政指標組合せ分析表!$BP$51:$DC$51</c:f>
              <c:numCache>
                <c:formatCode>#,##0.0;"▲ "#,##0.0</c:formatCode>
                <c:ptCount val="40"/>
                <c:pt idx="0">
                  <c:v>85.5</c:v>
                </c:pt>
                <c:pt idx="8">
                  <c:v>68.599999999999994</c:v>
                </c:pt>
                <c:pt idx="16">
                  <c:v>67</c:v>
                </c:pt>
                <c:pt idx="24">
                  <c:v>67.2</c:v>
                </c:pt>
                <c:pt idx="32">
                  <c:v>65.5</c:v>
                </c:pt>
              </c:numCache>
            </c:numRef>
          </c:yVal>
          <c:smooth val="0"/>
          <c:extLst>
            <c:ext xmlns:c16="http://schemas.microsoft.com/office/drawing/2014/chart" uri="{C3380CC4-5D6E-409C-BE32-E72D297353CC}">
              <c16:uniqueId val="{00000009-C1AB-42FE-8881-3ACCCF711E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{5F6917C8-F0E9-4CA4-BABE-DD4C198B5A9B}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1AB-42FE-8881-3ACCCF711E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{BEAE59F2-4A4A-480F-9E1C-8FAA84102E99}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AB-42FE-8881-3ACCCF711E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{D6F41DE7-1599-45ED-8F33-BE5867A0F26D}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AB-42FE-8881-3ACCCF711E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{C803EA6C-8601-4730-AF1B-E9F9F4A6AAC9}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AB-42FE-8881-3ACCCF711E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{E327EDF1-8701-42BB-ACFE-E50FDCA0B032}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AB-42FE-8881-3ACCCF711E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{52073DA9-EFD3-43D3-8578-3A1CC1A5EE2E}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1AB-42FE-8881-3ACCCF711E3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{092BE338-8E4A-4FF8-B55A-38DE142C238B}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1AB-42FE-8881-3ACCCF711E3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{A203F376-1E25-4729-AD69-5C1135C184CF}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1AB-42FE-8881-3ACCCF711E3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{3577EE00-474E-425D-8974-FB404DA5F173}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1AB-42FE-8881-3ACCCF711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C1AB-42FE-8881-3ACCCF711E35}"/>
            </c:ext>
          </c:extLst>
        </c:ser>
        <c:dLbls>
          <c:showLegendKey val="0"/>
          <c:showVal val="1"/>
          <c:showCatName val="0"/>
          <c:showSerName val="0"/>
          <c:showPercent val="0"/>
          <c:showBubbleSize val="0"/>
        </c:dLbls>
        <c:axId val="46179840"/>
        <c:axId val="46181760"/>
      </c:scatterChart>
      <c:valAx>
        <c:axId val="46179840"/>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{0F10ACEA-389A-4D56-9284-956A92C359FE}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59-49EF-A283-31AA14145E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{3764DF31-D603-4C1E-83C2-6F9D0D3707BF}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59-49EF-A283-31AA14145E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{5BBA59FD-842E-4D54-835B-A9F37DFAEB72}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59-49EF-A283-31AA14145E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{484A803F-FA66-4429-8914-655F02147DAB}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59-49EF-A283-31AA14145E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{0CEFE4F6-E107-4D1B-8390-75185084EA81}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59-49EF-A283-31AA14145EBB}"/>
                </c:ext>
              </c:extLst>
            </c:dLbl>
            <c:dLbl>
              <c:idx val="8"/>
              <c:layout>
                <c:manualLayout>
                  <c:x val="-3.772577628906703E-2"/>
                  <c:y val="-7.40043715113360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{B5D32E8B-E144-43E0-BBB9-4923A4788FAD}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59-49EF-A283-31AA14145EBB}"/>
                </c:ext>
              </c:extLst>
            </c:dLbl>
            <c:dLbl>
              <c:idx val="16"/>
              <c:layout>
                <c:manualLayout>
                  <c:x val="-2.5670206949154235E-2"/>
                  <c:y val="-5.082892266425194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{FD27B3B1-FB88-41EA-A50A-ACD1A05420BE}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59-49EF-A283-31AA14145EBB}"/>
                </c:ext>
              </c:extLst>
            </c:dLbl>
            <c:dLbl>
              <c:idx val="24"/>
              <c:layout>
                <c:manualLayout>
                  <c:x val="-2.5606382502136576E-2"/>
                  <c:y val="-7.354595189967584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{80F0F943-99B9-4F48-BF58-9BACD984C112}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59-49EF-A283-31AA14145EBB}"/>
                </c:ext>
              </c:extLst>
            </c:dLbl>
            <c:dLbl>
              <c:idx val="32"/>
              <c:layout>
                <c:manualLayout>
                  <c:x val="-3.7661951842049644E-2"/>
                  <c:y val="-5.128734227591213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{D0372337-5E77-4C67-91D7-8B554262109E}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59-49EF-A283-31AA14145E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12.4</c:v>
                </c:pt>
                <c:pt idx="16">
                  <c:v>12.5</c:v>
                </c:pt>
                <c:pt idx="24">
                  <c:v>13.7</c:v>
                </c:pt>
                <c:pt idx="32">
                  <c:v>13.6</c:v>
                </c:pt>
              </c:numCache>
            </c:numRef>
          </c:xVal>
          <c:yVal>
            <c:numRef>
              <c:f>公会計指標分析・財政指標組合せ分析表!$BP$73:$DC$73</c:f>
              <c:numCache>
                <c:formatCode>#,##0.0;"▲ "#,##0.0</c:formatCode>
                <c:ptCount val="40"/>
                <c:pt idx="0">
                  <c:v>85.5</c:v>
                </c:pt>
                <c:pt idx="8">
                  <c:v>68.599999999999994</c:v>
                </c:pt>
                <c:pt idx="16">
                  <c:v>67</c:v>
                </c:pt>
                <c:pt idx="24">
                  <c:v>67.2</c:v>
                </c:pt>
                <c:pt idx="32">
                  <c:v>65.5</c:v>
                </c:pt>
              </c:numCache>
            </c:numRef>
          </c:yVal>
          <c:smooth val="0"/>
          <c:extLst>
            <c:ext xmlns:c16="http://schemas.microsoft.com/office/drawing/2014/chart" uri="{C3380CC4-5D6E-409C-BE32-E72D297353CC}">
              <c16:uniqueId val="{00000009-5B59-49EF-A283-31AA14145E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{94819080-508B-405C-86DE-9C8B2DC12586}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59-49EF-A283-31AA14145E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{F1A3AF4E-125F-4516-A4B7-D0E9C98043C9}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59-49EF-A283-31AA14145E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{F82B94C2-FEF6-4F3C-BB68-679CEA71AA5F}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59-49EF-A283-31AA14145E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{FBE1EEEF-E91F-431B-8477-DA0C8B9E70DF}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59-49EF-A283-31AA14145E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{37B14E1B-04F5-4AAE-8642-8FA8FC54AA91}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59-49EF-A283-31AA14145EB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{B32DE5C2-CE89-4892-9BB1-B53CAAEB52F0}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59-49EF-A283-31AA14145EBB}"/>
                </c:ext>
              </c:extLst>
            </c:dLbl>
            <c:dLbl>
              <c:idx val="16"/>
              <c:layout>
                <c:manualLayout>
                  <c:x val="-2.5670135155625429E-2"/>
                  <c:y val="-2.75132251574929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{D0EBDCB3-A830-462F-9D69-BF9FE4DB1463}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59-49EF-A283-31AA14145EBB}"/>
                </c:ext>
              </c:extLst>
            </c:dLbl>
            <c:dLbl>
              <c:idx val="24"/>
              <c:layout>
                <c:manualLayout>
                  <c:x val="-3.7725848082595867E-2"/>
                  <c:y val="-6.186455712589919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{FB78FE34-CF93-4226-9EA4-20F4759D092F}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59-49EF-A283-31AA14145EBB}"/>
                </c:ext>
              </c:extLst>
            </c:dLbl>
            <c:dLbl>
              <c:idx val="32"/>
              <c:layout>
                <c:manualLayout>
                  <c:x val="-3.1570342725075584E-2"/>
                  <c:y val="-9.78726727113439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{0A026FE5-48F3-4DC1-A3CA-340207013477}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59-49EF-A283-31AA14145E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5B59-49EF-A283-31AA14145EBB}"/>
            </c:ext>
          </c:extLst>
        </c:ser>
        <c:dLbls>
          <c:showLegendKey val="0"/>
          <c:showVal val="1"/>
          <c:showCatName val="0"/>
          <c:showSerName val="0"/>
          <c:showPercent val="0"/>
          <c:showBubbleSize val="0"/>
        </c:dLbls>
        <c:axId val="84219776"/>
        <c:axId val="84234240"/>
      </c:scatterChart>
      <c:valAx>
        <c:axId val="84219776"/>
        <c:scaling>
          <c:orientation val="minMax"/>
          <c:max val="14.2"/>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実質公債費費比率の分子は平成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年度から年々低くなってきている。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令和元年度決算においては、前年度からの元利償還金の減と同時に算入公債費の減があったため、率としてはほぼ横ばいとなっている。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今後、実質公債費比率の分子は、元利償還金に大きく依存しているため、同程度で推移すると予想されており、適切な財政運営に努める。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年度をピークにして、年々下がってきている。その主な要因は行財政改革等の効果による充当可能基金の増及び地方債元金の償還に伴う公営企業債等繰入見込額の減等によるところが大きい。</a:t>
          </a:r>
        </a:p>
        <a:p>
          <a:r>
            <a:rPr kumimoji="1" lang="ja-JP" altLang="en-US" sz="1400">
              <a:latin typeface="ＭＳ ゴシック" pitchFamily="49" charset="-128"/>
              <a:ea typeface="ＭＳ ゴシック" pitchFamily="49" charset="-128"/>
            </a:rPr>
            <a:t>今後、公共施設等の整備による償還金の増及び公営企業債等繰入見込額の増により、将来負担比率の分子は上昇すると予想されており、適切な財政運営に努める。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青森県藤崎町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・ふるさと納税の増収により「ふじさき応援基金」に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億万円積み立てた一方、地方交付税額の減に対応するため財政調整基金を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・「ふじさき応援基金」や「農業災害基金」への積み立てていくものの、地方交付税額の減への対応により、減少傾向にある。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・まちづくり振興基金：大規模イベント、まちづくり推進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・公共施設等整備基金：公共施設等の整備（更新、集約化、長寿命化等の老朽化対策を含む）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・ふじさき応援基金：教育振興、商工業振興、農林水産業振興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・地域福祉基金：子育て・少子化対策、高齢化対策、障害者施策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・農業災害基金：災害対応、農林水産業振興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・公共施設等整備基金：藤崎町公共施設等総合管理計画（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策定）に基づくインフラ資産の施設の整備事業の財源として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・ふじさき応援基金：ふるさと納税が増になったことによる増加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・ふじさき応援基金：未来を担う子ども達の育成に関する事業等のため、ふるさと納税を積立予定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・農業災害基金：災害への備え等のため、２千万円程度を目処に積み立てることとしている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・普通交付税の合併算定替による特例措置の適用期限終了による積立金の減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・地方交付税額の減による積立金の減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・財政調整基金の残高は、減債基金と公共施設等整備基金とを合わせて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億円程度を維持できるよう努めることとしている。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・決算剰余金積立額の減による積立金の減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・今後数年元利償還金が高い水準であるため、それに備えて毎年度計画的に積立てを行う予定である。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14,983
14,954
37.29
8,025,441
7,807,514
217,737
4,708,983
11,262,274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年度と比較して増加しているが、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類似団体より低い水準にあり、令和２年度に公共施設等総合管理計画の見直しを行い、計画に基づき、更新等に取り組んでいく予定であるため、今後は減少していくことが見込まれる。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32131</xdr:rowOff>
    </xdr:from>
    <xdr:to>
      <xdr:col>19</xdr:col>
      <xdr:colOff>187325</xdr:colOff>
      <xdr:row>30</xdr:row>
      <xdr:rowOff>133731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82931</xdr:rowOff>
    </xdr:from>
    <xdr:to>
      <xdr:col>23</xdr:col>
      <xdr:colOff>85725</xdr:colOff>
      <xdr:row>30</xdr:row>
      <xdr:rowOff>160655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97956"/>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82931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89320"/>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156083</xdr:rowOff>
    </xdr:from>
    <xdr:to>
      <xdr:col>11</xdr:col>
      <xdr:colOff>187325</xdr:colOff>
      <xdr:row>30</xdr:row>
      <xdr:rowOff>86233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35433</xdr:rowOff>
    </xdr:from>
    <xdr:to>
      <xdr:col>15</xdr:col>
      <xdr:colOff>136525</xdr:colOff>
      <xdr:row>30</xdr:row>
      <xdr:rowOff>74295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95045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42545</xdr:rowOff>
    </xdr:from>
    <xdr:to>
      <xdr:col>7</xdr:col>
      <xdr:colOff>187325</xdr:colOff>
      <xdr:row>28</xdr:row>
      <xdr:rowOff>144145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93345</xdr:rowOff>
    </xdr:from>
    <xdr:to>
      <xdr:col>11</xdr:col>
      <xdr:colOff>136525</xdr:colOff>
      <xdr:row>30</xdr:row>
      <xdr:rowOff>35433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665470"/>
          <a:ext cx="76200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22496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150258</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102760</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67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160672</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債務償還比率は類似団体より高い水準にあるが、これは、合併特例事業債等を活用した役場庁舎、文化会館等の更新を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ことによるものと考えられる。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令和２年度に公共施設等総合管理計画の見直しをい、計画に基づき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、更新等に取り組んでいく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予定であるため、債務償還比率は引き続き高い水準となることが考えられるが、交付税算入のある地方債の発行に努める等抑制を図っていく。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140751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8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104648</xdr:rowOff>
    </xdr:from>
    <xdr:to>
      <xdr:col>76</xdr:col>
      <xdr:colOff>73025</xdr:colOff>
      <xdr:row>32</xdr:row>
      <xdr:rowOff>34798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83075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102489</xdr:rowOff>
    </xdr:from>
    <xdr:to>
      <xdr:col>72</xdr:col>
      <xdr:colOff>123825</xdr:colOff>
      <xdr:row>32</xdr:row>
      <xdr:rowOff>32639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153289</xdr:rowOff>
    </xdr:from>
    <xdr:to>
      <xdr:col>76</xdr:col>
      <xdr:colOff>22225</xdr:colOff>
      <xdr:row>31</xdr:row>
      <xdr:rowOff>155448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239764"/>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69641</xdr:rowOff>
    </xdr:from>
    <xdr:to>
      <xdr:col>68</xdr:col>
      <xdr:colOff>123825</xdr:colOff>
      <xdr:row>31</xdr:row>
      <xdr:rowOff>171241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1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120441</xdr:rowOff>
    </xdr:from>
    <xdr:to>
      <xdr:col>72</xdr:col>
      <xdr:colOff>73025</xdr:colOff>
      <xdr:row>31</xdr:row>
      <xdr:rowOff>153289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206916"/>
          <a:ext cx="762000" cy="3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79665</xdr:rowOff>
    </xdr:from>
    <xdr:to>
      <xdr:col>64</xdr:col>
      <xdr:colOff>123825</xdr:colOff>
      <xdr:row>32</xdr:row>
      <xdr:rowOff>9815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120441</xdr:rowOff>
    </xdr:from>
    <xdr:to>
      <xdr:col>68</xdr:col>
      <xdr:colOff>73025</xdr:colOff>
      <xdr:row>31</xdr:row>
      <xdr:rowOff>130465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206916"/>
          <a:ext cx="762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5370</xdr:rowOff>
    </xdr:from>
    <xdr:to>
      <xdr:col>60</xdr:col>
      <xdr:colOff>123825</xdr:colOff>
      <xdr:row>32</xdr:row>
      <xdr:rowOff>106970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2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130465</xdr:rowOff>
    </xdr:from>
    <xdr:to>
      <xdr:col>64</xdr:col>
      <xdr:colOff>73025</xdr:colOff>
      <xdr:row>32</xdr:row>
      <xdr:rowOff>56170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216940"/>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73650</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60696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71645</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42036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78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23766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162368</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4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942</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5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98097</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35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14,983
14,954
37.29
8,025,441
7,807,514
217,737
4,708,983
11,262,274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xdr:rowOff>
    </xdr:from>
    <xdr:to>
      <xdr:col>24</xdr:col>
      <xdr:colOff>63500</xdr:colOff>
      <xdr:row>38</xdr:row>
      <xdr:rowOff>81915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2462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9525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86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142875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5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67310</xdr:rowOff>
    </xdr:from>
    <xdr:to>
      <xdr:col>6</xdr:col>
      <xdr:colOff>38100</xdr:colOff>
      <xdr:row>37</xdr:row>
      <xdr:rowOff>168910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118110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4522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51452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984</xdr:rowOff>
    </xdr:from>
    <xdr:to>
      <xdr:col>55</xdr:col>
      <xdr:colOff>50800</xdr:colOff>
      <xdr:row>41</xdr:row>
      <xdr:rowOff>102584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0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87361</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9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3443</xdr:rowOff>
    </xdr:from>
    <xdr:to>
      <xdr:col>50</xdr:col>
      <xdr:colOff>165100</xdr:colOff>
      <xdr:row>41</xdr:row>
      <xdr:rowOff>105043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0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51784</xdr:rowOff>
    </xdr:from>
    <xdr:to>
      <xdr:col>55</xdr:col>
      <xdr:colOff>0</xdr:colOff>
      <xdr:row>41</xdr:row>
      <xdr:rowOff>54243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081234"/>
          <a:ext cx="8382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4466</xdr:rowOff>
    </xdr:from>
    <xdr:to>
      <xdr:col>46</xdr:col>
      <xdr:colOff>38100</xdr:colOff>
      <xdr:row>41</xdr:row>
      <xdr:rowOff>106066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54243</xdr:rowOff>
    </xdr:from>
    <xdr:to>
      <xdr:col>50</xdr:col>
      <xdr:colOff>114300</xdr:colOff>
      <xdr:row>41</xdr:row>
      <xdr:rowOff>55266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083693"/>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6296</xdr:rowOff>
    </xdr:from>
    <xdr:to>
      <xdr:col>41</xdr:col>
      <xdr:colOff>101600</xdr:colOff>
      <xdr:row>41</xdr:row>
      <xdr:rowOff>107896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55266</xdr:rowOff>
    </xdr:from>
    <xdr:to>
      <xdr:col>45</xdr:col>
      <xdr:colOff>177800</xdr:colOff>
      <xdr:row>41</xdr:row>
      <xdr:rowOff>57096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708471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9311</xdr:rowOff>
    </xdr:from>
    <xdr:to>
      <xdr:col>36</xdr:col>
      <xdr:colOff>165100</xdr:colOff>
      <xdr:row>41</xdr:row>
      <xdr:rowOff>110911</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57096</xdr:rowOff>
    </xdr:from>
    <xdr:to>
      <xdr:col>41</xdr:col>
      <xdr:colOff>50800</xdr:colOff>
      <xdr:row>41</xdr:row>
      <xdr:rowOff>60111</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086546"/>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96170</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71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97193</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71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99023</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71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102038</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71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9872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87647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49784</xdr:rowOff>
    </xdr:from>
    <xdr:to>
      <xdr:col>20</xdr:col>
      <xdr:colOff>38100</xdr:colOff>
      <xdr:row>58</xdr:row>
      <xdr:rowOff>151384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100584</xdr:rowOff>
    </xdr:from>
    <xdr:to>
      <xdr:col>24</xdr:col>
      <xdr:colOff>63500</xdr:colOff>
      <xdr:row>58</xdr:row>
      <xdr:rowOff>160020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0446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24638</xdr:rowOff>
    </xdr:from>
    <xdr:to>
      <xdr:col>15</xdr:col>
      <xdr:colOff>101600</xdr:colOff>
      <xdr:row>58</xdr:row>
      <xdr:rowOff>126238</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75438</xdr:rowOff>
    </xdr:from>
    <xdr:to>
      <xdr:col>19</xdr:col>
      <xdr:colOff>177800</xdr:colOff>
      <xdr:row>58</xdr:row>
      <xdr:rowOff>100584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0195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xdr:rowOff>
    </xdr:from>
    <xdr:to>
      <xdr:col>10</xdr:col>
      <xdr:colOff>165100</xdr:colOff>
      <xdr:row>58</xdr:row>
      <xdr:rowOff>110236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59436</xdr:rowOff>
    </xdr:from>
    <xdr:to>
      <xdr:col>15</xdr:col>
      <xdr:colOff>50800</xdr:colOff>
      <xdr:row>58</xdr:row>
      <xdr:rowOff>75438</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00353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xdr:rowOff>
    </xdr:from>
    <xdr:to>
      <xdr:col>6</xdr:col>
      <xdr:colOff>38100</xdr:colOff>
      <xdr:row>58</xdr:row>
      <xdr:rowOff>107950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57150</xdr:rowOff>
    </xdr:from>
    <xdr:to>
      <xdr:col>10</xdr:col>
      <xdr:colOff>114300</xdr:colOff>
      <xdr:row>58</xdr:row>
      <xdr:rowOff>59436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0012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142511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08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142765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101363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04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99077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11794</xdr:rowOff>
    </xdr:from>
    <xdr:to>
      <xdr:col>55</xdr:col>
      <xdr:colOff>50800</xdr:colOff>
      <xdr:row>63</xdr:row>
      <xdr:rowOff>113394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8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161671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79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17496</xdr:rowOff>
    </xdr:from>
    <xdr:to>
      <xdr:col>50</xdr:col>
      <xdr:colOff>165100</xdr:colOff>
      <xdr:row>63</xdr:row>
      <xdr:rowOff>119096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62594</xdr:rowOff>
    </xdr:from>
    <xdr:to>
      <xdr:col>55</xdr:col>
      <xdr:colOff>0</xdr:colOff>
      <xdr:row>63</xdr:row>
      <xdr:rowOff>68296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63944"/>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20166</xdr:rowOff>
    </xdr:from>
    <xdr:to>
      <xdr:col>46</xdr:col>
      <xdr:colOff>38100</xdr:colOff>
      <xdr:row>63</xdr:row>
      <xdr:rowOff>121766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68296</xdr:rowOff>
    </xdr:from>
    <xdr:to>
      <xdr:col>50</xdr:col>
      <xdr:colOff>114300</xdr:colOff>
      <xdr:row>63</xdr:row>
      <xdr:rowOff>70966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69646"/>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25923</xdr:rowOff>
    </xdr:from>
    <xdr:to>
      <xdr:col>41</xdr:col>
      <xdr:colOff>101600</xdr:colOff>
      <xdr:row>63</xdr:row>
      <xdr:rowOff>127523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70966</xdr:rowOff>
    </xdr:from>
    <xdr:to>
      <xdr:col>45</xdr:col>
      <xdr:colOff>177800</xdr:colOff>
      <xdr:row>63</xdr:row>
      <xdr:rowOff>76723</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72316"/>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27390</xdr:rowOff>
    </xdr:from>
    <xdr:to>
      <xdr:col>36</xdr:col>
      <xdr:colOff>165100</xdr:colOff>
      <xdr:row>63</xdr:row>
      <xdr:rowOff>128990</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76723</xdr:rowOff>
    </xdr:from>
    <xdr:to>
      <xdr:col>41</xdr:col>
      <xdr:colOff>50800</xdr:colOff>
      <xdr:row>63</xdr:row>
      <xdr:rowOff>78190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78073"/>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110223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91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112893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91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118650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92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120117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92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E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0000000-0008-0000-0E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00000000-0008-0000-0E00-000026010000}"/>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E00-000028010000}"/>
            </a:ext>
          </a:extLst>
        </xdr:cNvPr>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4584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108148</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E00-000034010000}"/>
            </a:ext>
          </a:extLst>
        </xdr:cNvPr>
        <xdr:cNvSpPr txBox="1"/>
      </xdr:nvSpPr>
      <xdr:spPr>
        <a:xfrm>
          <a:off x="4673600" y="1365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152219</xdr:rowOff>
    </xdr:from>
    <xdr:to>
      <xdr:col>20</xdr:col>
      <xdr:colOff>38100</xdr:colOff>
      <xdr:row>80</xdr:row>
      <xdr:rowOff>82369</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3746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31569</xdr:rowOff>
    </xdr:from>
    <xdr:to>
      <xdr:col>24</xdr:col>
      <xdr:colOff>63500</xdr:colOff>
      <xdr:row>80</xdr:row>
      <xdr:rowOff>136071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3797300" y="13747569"/>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31569</xdr:rowOff>
    </xdr:from>
    <xdr:to>
      <xdr:col>19</xdr:col>
      <xdr:colOff>177800</xdr:colOff>
      <xdr:row>80</xdr:row>
      <xdr:rowOff>60961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908300" y="137475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108131</xdr:rowOff>
    </xdr:from>
    <xdr:to>
      <xdr:col>10</xdr:col>
      <xdr:colOff>165100</xdr:colOff>
      <xdr:row>81</xdr:row>
      <xdr:rowOff>38281</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968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158931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2019300" y="137769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150586</xdr:rowOff>
    </xdr:from>
    <xdr:to>
      <xdr:col>6</xdr:col>
      <xdr:colOff>38100</xdr:colOff>
      <xdr:row>81</xdr:row>
      <xdr:rowOff>80736</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079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158931</xdr:rowOff>
    </xdr:from>
    <xdr:to>
      <xdr:col>10</xdr:col>
      <xdr:colOff>114300</xdr:colOff>
      <xdr:row>81</xdr:row>
      <xdr:rowOff>29936</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130300" y="138749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39206</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98896</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E00-000041010000}"/>
            </a:ext>
          </a:extLst>
        </xdr:cNvPr>
        <xdr:cNvSpPr txBox="1"/>
      </xdr:nvSpPr>
      <xdr:spPr>
        <a:xfrm>
          <a:off x="3582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E00-000042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29408</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E00-000043010000}"/>
            </a:ext>
          </a:extLst>
        </xdr:cNvPr>
        <xdr:cNvSpPr txBox="1"/>
      </xdr:nvSpPr>
      <xdr:spPr>
        <a:xfrm>
          <a:off x="1816744"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71863</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E00-000044010000}"/>
            </a:ext>
          </a:extLst>
        </xdr:cNvPr>
        <xdr:cNvSpPr txBox="1"/>
      </xdr:nvSpPr>
      <xdr:spPr>
        <a:xfrm>
          <a:off x="9277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00000000-0008-0000-0E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a:extLst>
            <a:ext uri="{FF2B5EF4-FFF2-40B4-BE49-F238E27FC236}">
              <a16:creationId xmlns:a16="http://schemas.microsoft.com/office/drawing/2014/main" id="{00000000-0008-0000-0E00-00005D010000}"/>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a:extLst>
            <a:ext uri="{FF2B5EF4-FFF2-40B4-BE49-F238E27FC236}">
              <a16:creationId xmlns:a16="http://schemas.microsoft.com/office/drawing/2014/main" id="{00000000-0008-0000-0E00-00005F010000}"/>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53" name="【公営住宅】&#10;一人当たり面積平均値テキスト">
          <a:extLst>
            <a:ext uri="{FF2B5EF4-FFF2-40B4-BE49-F238E27FC236}">
              <a16:creationId xmlns:a16="http://schemas.microsoft.com/office/drawing/2014/main" id="{00000000-0008-0000-0E00-000061010000}"/>
            </a:ext>
          </a:extLst>
        </xdr:cNvPr>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10426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65" name="【公営住宅】&#10;一人当たり面積該当値テキスト">
          <a:extLst>
            <a:ext uri="{FF2B5EF4-FFF2-40B4-BE49-F238E27FC236}">
              <a16:creationId xmlns:a16="http://schemas.microsoft.com/office/drawing/2014/main" id="{00000000-0008-0000-0E00-00006D010000}"/>
            </a:ext>
          </a:extLst>
        </xdr:cNvPr>
        <xdr:cNvSpPr txBox="1"/>
      </xdr:nvSpPr>
      <xdr:spPr>
        <a:xfrm>
          <a:off x="10515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143357</xdr:rowOff>
    </xdr:from>
    <xdr:to>
      <xdr:col>50</xdr:col>
      <xdr:colOff>165100</xdr:colOff>
      <xdr:row>86</xdr:row>
      <xdr:rowOff>73507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9588500" y="147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22707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9639300" y="14766341"/>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144348</xdr:rowOff>
    </xdr:from>
    <xdr:to>
      <xdr:col>46</xdr:col>
      <xdr:colOff>38100</xdr:colOff>
      <xdr:row>86</xdr:row>
      <xdr:rowOff>74498</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8699500" y="147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22707</xdr:rowOff>
    </xdr:from>
    <xdr:to>
      <xdr:col>50</xdr:col>
      <xdr:colOff>114300</xdr:colOff>
      <xdr:row>86</xdr:row>
      <xdr:rowOff>23698</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8750300" y="1476740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148462</xdr:rowOff>
    </xdr:from>
    <xdr:to>
      <xdr:col>41</xdr:col>
      <xdr:colOff>101600</xdr:colOff>
      <xdr:row>86</xdr:row>
      <xdr:rowOff>78612</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7810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23698</xdr:rowOff>
    </xdr:from>
    <xdr:to>
      <xdr:col>45</xdr:col>
      <xdr:colOff>177800</xdr:colOff>
      <xdr:row>86</xdr:row>
      <xdr:rowOff>27812</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7861300" y="1476839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149453</xdr:rowOff>
    </xdr:from>
    <xdr:to>
      <xdr:col>36</xdr:col>
      <xdr:colOff>165100</xdr:colOff>
      <xdr:row>86</xdr:row>
      <xdr:rowOff>79603</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6921500" y="147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27812</xdr:rowOff>
    </xdr:from>
    <xdr:to>
      <xdr:col>41</xdr:col>
      <xdr:colOff>50800</xdr:colOff>
      <xdr:row>86</xdr:row>
      <xdr:rowOff>28803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6972300" y="1477251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74" name="n_1aveValue【公営住宅】&#10;一人当たり面積">
          <a:extLst>
            <a:ext uri="{FF2B5EF4-FFF2-40B4-BE49-F238E27FC236}">
              <a16:creationId xmlns:a16="http://schemas.microsoft.com/office/drawing/2014/main" id="{00000000-0008-0000-0E00-000076010000}"/>
            </a:ext>
          </a:extLst>
        </xdr:cNvPr>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75" name="n_2aveValue【公営住宅】&#10;一人当たり面積">
          <a:extLst>
            <a:ext uri="{FF2B5EF4-FFF2-40B4-BE49-F238E27FC236}">
              <a16:creationId xmlns:a16="http://schemas.microsoft.com/office/drawing/2014/main" id="{00000000-0008-0000-0E00-000077010000}"/>
            </a:ext>
          </a:extLst>
        </xdr:cNvPr>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76" name="n_3aveValue【公営住宅】&#10;一人当たり面積">
          <a:extLst>
            <a:ext uri="{FF2B5EF4-FFF2-40B4-BE49-F238E27FC236}">
              <a16:creationId xmlns:a16="http://schemas.microsoft.com/office/drawing/2014/main" id="{00000000-0008-0000-0E00-000078010000}"/>
            </a:ext>
          </a:extLst>
        </xdr:cNvPr>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7" name="n_4aveValue【公営住宅】&#10;一人当たり面積">
          <a:extLst>
            <a:ext uri="{FF2B5EF4-FFF2-40B4-BE49-F238E27FC236}">
              <a16:creationId xmlns:a16="http://schemas.microsoft.com/office/drawing/2014/main" id="{00000000-0008-0000-0E00-000079010000}"/>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64634</xdr:rowOff>
    </xdr:from>
    <xdr:ext cx="469744" cy="259045"/>
    <xdr:sp macro="" textlink="">
      <xdr:nvSpPr>
        <xdr:cNvPr id="378" name="n_1mainValue【公営住宅】&#10;一人当たり面積">
          <a:extLst>
            <a:ext uri="{FF2B5EF4-FFF2-40B4-BE49-F238E27FC236}">
              <a16:creationId xmlns:a16="http://schemas.microsoft.com/office/drawing/2014/main" id="{00000000-0008-0000-0E00-00007A010000}"/>
            </a:ext>
          </a:extLst>
        </xdr:cNvPr>
        <xdr:cNvSpPr txBox="1"/>
      </xdr:nvSpPr>
      <xdr:spPr>
        <a:xfrm>
          <a:off x="9391727" y="1480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65625</xdr:rowOff>
    </xdr:from>
    <xdr:ext cx="469744" cy="259045"/>
    <xdr:sp macro="" textlink="">
      <xdr:nvSpPr>
        <xdr:cNvPr id="379" name="n_2mainValue【公営住宅】&#10;一人当たり面積">
          <a:extLst>
            <a:ext uri="{FF2B5EF4-FFF2-40B4-BE49-F238E27FC236}">
              <a16:creationId xmlns:a16="http://schemas.microsoft.com/office/drawing/2014/main" id="{00000000-0008-0000-0E00-00007B010000}"/>
            </a:ext>
          </a:extLst>
        </xdr:cNvPr>
        <xdr:cNvSpPr txBox="1"/>
      </xdr:nvSpPr>
      <xdr:spPr>
        <a:xfrm>
          <a:off x="8515427" y="148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69739</xdr:rowOff>
    </xdr:from>
    <xdr:ext cx="469744" cy="259045"/>
    <xdr:sp macro="" textlink="">
      <xdr:nvSpPr>
        <xdr:cNvPr id="380" name="n_3mainValue【公営住宅】&#10;一人当たり面積">
          <a:extLst>
            <a:ext uri="{FF2B5EF4-FFF2-40B4-BE49-F238E27FC236}">
              <a16:creationId xmlns:a16="http://schemas.microsoft.com/office/drawing/2014/main" id="{00000000-0008-0000-0E00-00007C010000}"/>
            </a:ext>
          </a:extLst>
        </xdr:cNvPr>
        <xdr:cNvSpPr txBox="1"/>
      </xdr:nvSpPr>
      <xdr:spPr>
        <a:xfrm>
          <a:off x="7626427" y="148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70730</xdr:rowOff>
    </xdr:from>
    <xdr:ext cx="469744" cy="259045"/>
    <xdr:sp macro="" textlink="">
      <xdr:nvSpPr>
        <xdr:cNvPr id="381" name="n_4mainValue【公営住宅】&#10;一人当たり面積">
          <a:extLst>
            <a:ext uri="{FF2B5EF4-FFF2-40B4-BE49-F238E27FC236}">
              <a16:creationId xmlns:a16="http://schemas.microsoft.com/office/drawing/2014/main" id="{00000000-0008-0000-0E00-00007D010000}"/>
            </a:ext>
          </a:extLst>
        </xdr:cNvPr>
        <xdr:cNvSpPr txBox="1"/>
      </xdr:nvSpPr>
      <xdr:spPr>
        <a:xfrm>
          <a:off x="6737427" y="148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137795</xdr:rowOff>
    </xdr:from>
    <xdr:to>
      <xdr:col>81</xdr:col>
      <xdr:colOff>101600</xdr:colOff>
      <xdr:row>42</xdr:row>
      <xdr:rowOff>67945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2540</xdr:rowOff>
    </xdr:from>
    <xdr:to>
      <xdr:col>76</xdr:col>
      <xdr:colOff>165100</xdr:colOff>
      <xdr:row>40</xdr:row>
      <xdr:rowOff>104140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42</xdr:row>
      <xdr:rowOff>17145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6911340"/>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101600</xdr:rowOff>
    </xdr:from>
    <xdr:to>
      <xdr:col>72</xdr:col>
      <xdr:colOff>38100</xdr:colOff>
      <xdr:row>40</xdr:row>
      <xdr:rowOff>31750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152400</xdr:rowOff>
    </xdr:from>
    <xdr:to>
      <xdr:col>76</xdr:col>
      <xdr:colOff>114300</xdr:colOff>
      <xdr:row>40</xdr:row>
      <xdr:rowOff>53340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6838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101600</xdr:rowOff>
    </xdr:from>
    <xdr:to>
      <xdr:col>67</xdr:col>
      <xdr:colOff>101600</xdr:colOff>
      <xdr:row>40</xdr:row>
      <xdr:rowOff>31750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152400</xdr:rowOff>
    </xdr:from>
    <xdr:to>
      <xdr:col>71</xdr:col>
      <xdr:colOff>177800</xdr:colOff>
      <xdr:row>39</xdr:row>
      <xdr:rowOff>152400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59072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22877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22877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114300</xdr:rowOff>
    </xdr:from>
    <xdr:to>
      <xdr:col>112</xdr:col>
      <xdr:colOff>38100</xdr:colOff>
      <xdr:row>42</xdr:row>
      <xdr:rowOff>44450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139700</xdr:rowOff>
    </xdr:from>
    <xdr:to>
      <xdr:col>111</xdr:col>
      <xdr:colOff>177800</xdr:colOff>
      <xdr:row>41</xdr:row>
      <xdr:rowOff>165100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699770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91440</xdr:rowOff>
    </xdr:from>
    <xdr:to>
      <xdr:col>102</xdr:col>
      <xdr:colOff>165100</xdr:colOff>
      <xdr:row>41</xdr:row>
      <xdr:rowOff>21590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139700</xdr:rowOff>
    </xdr:from>
    <xdr:to>
      <xdr:col>107</xdr:col>
      <xdr:colOff>50800</xdr:colOff>
      <xdr:row>40</xdr:row>
      <xdr:rowOff>142240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997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142240</xdr:rowOff>
    </xdr:from>
    <xdr:to>
      <xdr:col>102</xdr:col>
      <xdr:colOff>114300</xdr:colOff>
      <xdr:row>40</xdr:row>
      <xdr:rowOff>144780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70002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35577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23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12717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70485</xdr:rowOff>
    </xdr:from>
    <xdr:to>
      <xdr:col>85</xdr:col>
      <xdr:colOff>126364</xdr:colOff>
      <xdr:row>63</xdr:row>
      <xdr:rowOff>34290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843135"/>
          <a:ext cx="0" cy="992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38117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34290</xdr:rowOff>
    </xdr:from>
    <xdr:to>
      <xdr:col>86</xdr:col>
      <xdr:colOff>25400</xdr:colOff>
      <xdr:row>63</xdr:row>
      <xdr:rowOff>34290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17162</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61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70485</xdr:rowOff>
    </xdr:from>
    <xdr:to>
      <xdr:col>86</xdr:col>
      <xdr:colOff>25400</xdr:colOff>
      <xdr:row>57</xdr:row>
      <xdr:rowOff>70485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8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53975</xdr:rowOff>
    </xdr:from>
    <xdr:to>
      <xdr:col>81</xdr:col>
      <xdr:colOff>101600</xdr:colOff>
      <xdr:row>60</xdr:row>
      <xdr:rowOff>155575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19685</xdr:rowOff>
    </xdr:from>
    <xdr:to>
      <xdr:col>85</xdr:col>
      <xdr:colOff>177800</xdr:colOff>
      <xdr:row>57</xdr:row>
      <xdr:rowOff>121285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144162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9745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97790</xdr:rowOff>
    </xdr:from>
    <xdr:to>
      <xdr:col>81</xdr:col>
      <xdr:colOff>101600</xdr:colOff>
      <xdr:row>57</xdr:row>
      <xdr:rowOff>27940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148590</xdr:rowOff>
    </xdr:from>
    <xdr:to>
      <xdr:col>85</xdr:col>
      <xdr:colOff>127000</xdr:colOff>
      <xdr:row>57</xdr:row>
      <xdr:rowOff>70485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974979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48260</xdr:rowOff>
    </xdr:from>
    <xdr:to>
      <xdr:col>76</xdr:col>
      <xdr:colOff>165100</xdr:colOff>
      <xdr:row>56</xdr:row>
      <xdr:rowOff>149860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99060</xdr:rowOff>
    </xdr:from>
    <xdr:to>
      <xdr:col>81</xdr:col>
      <xdr:colOff>50800</xdr:colOff>
      <xdr:row>56</xdr:row>
      <xdr:rowOff>148590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97002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168275</xdr:rowOff>
    </xdr:from>
    <xdr:to>
      <xdr:col>72</xdr:col>
      <xdr:colOff>38100</xdr:colOff>
      <xdr:row>56</xdr:row>
      <xdr:rowOff>98425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47625</xdr:rowOff>
    </xdr:from>
    <xdr:to>
      <xdr:col>76</xdr:col>
      <xdr:colOff>114300</xdr:colOff>
      <xdr:row>56</xdr:row>
      <xdr:rowOff>99060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96488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166370</xdr:rowOff>
    </xdr:from>
    <xdr:to>
      <xdr:col>67</xdr:col>
      <xdr:colOff>101600</xdr:colOff>
      <xdr:row>56</xdr:row>
      <xdr:rowOff>96520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56</xdr:row>
      <xdr:rowOff>47625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9646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146702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44467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166387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114952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113047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43383</xdr:rowOff>
    </xdr:from>
    <xdr:to>
      <xdr:col>116</xdr:col>
      <xdr:colOff>114300</xdr:colOff>
      <xdr:row>63</xdr:row>
      <xdr:rowOff>144983</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8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129760</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75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45212</xdr:rowOff>
    </xdr:from>
    <xdr:to>
      <xdr:col>112</xdr:col>
      <xdr:colOff>38100</xdr:colOff>
      <xdr:row>63</xdr:row>
      <xdr:rowOff>146812</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94183</xdr:rowOff>
    </xdr:from>
    <xdr:to>
      <xdr:col>116</xdr:col>
      <xdr:colOff>63500</xdr:colOff>
      <xdr:row>63</xdr:row>
      <xdr:rowOff>96012</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89553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45288</xdr:rowOff>
    </xdr:from>
    <xdr:to>
      <xdr:col>107</xdr:col>
      <xdr:colOff>101600</xdr:colOff>
      <xdr:row>63</xdr:row>
      <xdr:rowOff>146888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8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96012</xdr:rowOff>
    </xdr:from>
    <xdr:to>
      <xdr:col>111</xdr:col>
      <xdr:colOff>177800</xdr:colOff>
      <xdr:row>63</xdr:row>
      <xdr:rowOff>96088</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8973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46660</xdr:rowOff>
    </xdr:from>
    <xdr:to>
      <xdr:col>102</xdr:col>
      <xdr:colOff>165100</xdr:colOff>
      <xdr:row>63</xdr:row>
      <xdr:rowOff>148260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8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96088</xdr:rowOff>
    </xdr:from>
    <xdr:to>
      <xdr:col>107</xdr:col>
      <xdr:colOff>50800</xdr:colOff>
      <xdr:row>63</xdr:row>
      <xdr:rowOff>97460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9545300" y="1089743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43231</xdr:rowOff>
    </xdr:from>
    <xdr:to>
      <xdr:col>98</xdr:col>
      <xdr:colOff>38100</xdr:colOff>
      <xdr:row>63</xdr:row>
      <xdr:rowOff>144831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8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94031</xdr:rowOff>
    </xdr:from>
    <xdr:to>
      <xdr:col>102</xdr:col>
      <xdr:colOff>114300</xdr:colOff>
      <xdr:row>63</xdr:row>
      <xdr:rowOff>97460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656300" y="1089538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137939</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9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138015</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09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139387</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09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135958</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93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E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1" name="【公民館】&#10;有形固定資産減価償却率最小値テキスト">
          <a:extLst>
            <a:ext uri="{FF2B5EF4-FFF2-40B4-BE49-F238E27FC236}">
              <a16:creationId xmlns:a16="http://schemas.microsoft.com/office/drawing/2014/main" id="{00000000-0008-0000-0E00-000095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3" name="【公民館】&#10;有形固定資産減価償却率最大値テキスト">
          <a:extLst>
            <a:ext uri="{FF2B5EF4-FFF2-40B4-BE49-F238E27FC236}">
              <a16:creationId xmlns:a16="http://schemas.microsoft.com/office/drawing/2014/main" id="{00000000-0008-0000-0E00-000097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28973</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E00-000099020000}"/>
            </a:ext>
          </a:extLst>
        </xdr:cNvPr>
        <xdr:cNvSpPr txBox="1"/>
      </xdr:nvSpPr>
      <xdr:spPr>
        <a:xfrm>
          <a:off x="16357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130556</xdr:rowOff>
    </xdr:from>
    <xdr:to>
      <xdr:col>85</xdr:col>
      <xdr:colOff>177800</xdr:colOff>
      <xdr:row>101</xdr:row>
      <xdr:rowOff>60706</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6268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45483</xdr:rowOff>
    </xdr:from>
    <xdr:ext cx="405111" cy="259045"/>
    <xdr:sp macro="" textlink="">
      <xdr:nvSpPr>
        <xdr:cNvPr id="677" name="【公民館】&#10;有形固定資産減価償却率該当値テキスト">
          <a:extLst>
            <a:ext uri="{FF2B5EF4-FFF2-40B4-BE49-F238E27FC236}">
              <a16:creationId xmlns:a16="http://schemas.microsoft.com/office/drawing/2014/main" id="{00000000-0008-0000-0E00-0000A5020000}"/>
            </a:ext>
          </a:extLst>
        </xdr:cNvPr>
        <xdr:cNvSpPr txBox="1"/>
      </xdr:nvSpPr>
      <xdr:spPr>
        <a:xfrm>
          <a:off x="16357600" y="17190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xdr:rowOff>
    </xdr:from>
    <xdr:to>
      <xdr:col>81</xdr:col>
      <xdr:colOff>101600</xdr:colOff>
      <xdr:row>100</xdr:row>
      <xdr:rowOff>101854</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5430500" y="171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51054</xdr:rowOff>
    </xdr:from>
    <xdr:to>
      <xdr:col>85</xdr:col>
      <xdr:colOff>127000</xdr:colOff>
      <xdr:row>101</xdr:row>
      <xdr:rowOff>9906</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5481300" y="1719605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105411</xdr:rowOff>
    </xdr:from>
    <xdr:to>
      <xdr:col>76</xdr:col>
      <xdr:colOff>165100</xdr:colOff>
      <xdr:row>100</xdr:row>
      <xdr:rowOff>35561</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4541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156211</xdr:rowOff>
    </xdr:from>
    <xdr:to>
      <xdr:col>81</xdr:col>
      <xdr:colOff>50800</xdr:colOff>
      <xdr:row>100</xdr:row>
      <xdr:rowOff>51054</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4592300" y="17129761"/>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135128</xdr:rowOff>
    </xdr:from>
    <xdr:to>
      <xdr:col>72</xdr:col>
      <xdr:colOff>38100</xdr:colOff>
      <xdr:row>101</xdr:row>
      <xdr:rowOff>65278</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3652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156211</xdr:rowOff>
    </xdr:from>
    <xdr:to>
      <xdr:col>76</xdr:col>
      <xdr:colOff>114300</xdr:colOff>
      <xdr:row>101</xdr:row>
      <xdr:rowOff>14478</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13703300" y="17129761"/>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146558</xdr:rowOff>
    </xdr:from>
    <xdr:to>
      <xdr:col>67</xdr:col>
      <xdr:colOff>101600</xdr:colOff>
      <xdr:row>101</xdr:row>
      <xdr:rowOff>76708</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27635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14478</xdr:rowOff>
    </xdr:from>
    <xdr:to>
      <xdr:col>71</xdr:col>
      <xdr:colOff>177800</xdr:colOff>
      <xdr:row>101</xdr:row>
      <xdr:rowOff>25908</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12814300" y="173309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81551</xdr:rowOff>
    </xdr:from>
    <xdr:ext cx="405111" cy="259045"/>
    <xdr:sp macro="" textlink="">
      <xdr:nvSpPr>
        <xdr:cNvPr id="686" name="n_1aveValue【公民館】&#10;有形固定資産減価償却率">
          <a:extLst>
            <a:ext uri="{FF2B5EF4-FFF2-40B4-BE49-F238E27FC236}">
              <a16:creationId xmlns:a16="http://schemas.microsoft.com/office/drawing/2014/main" id="{00000000-0008-0000-0E00-0000AE020000}"/>
            </a:ext>
          </a:extLst>
        </xdr:cNvPr>
        <xdr:cNvSpPr txBox="1"/>
      </xdr:nvSpPr>
      <xdr:spPr>
        <a:xfrm>
          <a:off x="152660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687" name="n_2aveValue【公民館】&#10;有形固定資産減価償却率">
          <a:extLst>
            <a:ext uri="{FF2B5EF4-FFF2-40B4-BE49-F238E27FC236}">
              <a16:creationId xmlns:a16="http://schemas.microsoft.com/office/drawing/2014/main" id="{00000000-0008-0000-0E00-0000AF02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688" name="n_3aveValue【公民館】&#10;有形固定資産減価償却率">
          <a:extLst>
            <a:ext uri="{FF2B5EF4-FFF2-40B4-BE49-F238E27FC236}">
              <a16:creationId xmlns:a16="http://schemas.microsoft.com/office/drawing/2014/main" id="{00000000-0008-0000-0E00-0000B0020000}"/>
            </a:ext>
          </a:extLst>
        </xdr:cNvPr>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689" name="n_4aveValue【公民館】&#10;有形固定資産減価償却率">
          <a:extLst>
            <a:ext uri="{FF2B5EF4-FFF2-40B4-BE49-F238E27FC236}">
              <a16:creationId xmlns:a16="http://schemas.microsoft.com/office/drawing/2014/main" id="{00000000-0008-0000-0E00-0000B1020000}"/>
            </a:ext>
          </a:extLst>
        </xdr:cNvPr>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118381</xdr:rowOff>
    </xdr:from>
    <xdr:ext cx="405111" cy="259045"/>
    <xdr:sp macro="" textlink="">
      <xdr:nvSpPr>
        <xdr:cNvPr id="690" name="n_1main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692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52088</xdr:rowOff>
    </xdr:from>
    <xdr:ext cx="405111" cy="259045"/>
    <xdr:sp macro="" textlink="">
      <xdr:nvSpPr>
        <xdr:cNvPr id="691" name="n_2main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81805</xdr:rowOff>
    </xdr:from>
    <xdr:ext cx="405111" cy="259045"/>
    <xdr:sp macro="" textlink="">
      <xdr:nvSpPr>
        <xdr:cNvPr id="692" name="n_3main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93235</xdr:rowOff>
    </xdr:from>
    <xdr:ext cx="405111" cy="259045"/>
    <xdr:sp macro="" textlink="">
      <xdr:nvSpPr>
        <xdr:cNvPr id="693" name="n_4mainValue【公民館】&#10;有形固定資産減価償却率">
          <a:extLst>
            <a:ext uri="{FF2B5EF4-FFF2-40B4-BE49-F238E27FC236}">
              <a16:creationId xmlns:a16="http://schemas.microsoft.com/office/drawing/2014/main" id="{00000000-0008-0000-0E00-0000B5020000}"/>
            </a:ext>
          </a:extLst>
        </xdr:cNvPr>
        <xdr:cNvSpPr txBox="1"/>
      </xdr:nvSpPr>
      <xdr:spPr>
        <a:xfrm>
          <a:off x="12611744" y="1706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id="{00000000-0008-0000-0E00-0000C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16" name="【公民館】&#10;一人当たり面積最小値テキスト">
          <a:extLst>
            <a:ext uri="{FF2B5EF4-FFF2-40B4-BE49-F238E27FC236}">
              <a16:creationId xmlns:a16="http://schemas.microsoft.com/office/drawing/2014/main" id="{00000000-0008-0000-0E00-0000CC02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718" name="【公民館】&#10;一人当たり面積最大値テキスト">
          <a:extLst>
            <a:ext uri="{FF2B5EF4-FFF2-40B4-BE49-F238E27FC236}">
              <a16:creationId xmlns:a16="http://schemas.microsoft.com/office/drawing/2014/main" id="{00000000-0008-0000-0E00-0000CE020000}"/>
            </a:ext>
          </a:extLst>
        </xdr:cNvPr>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720" name="【公民館】&#10;一人当たり面積平均値テキスト">
          <a:extLst>
            <a:ext uri="{FF2B5EF4-FFF2-40B4-BE49-F238E27FC236}">
              <a16:creationId xmlns:a16="http://schemas.microsoft.com/office/drawing/2014/main" id="{00000000-0008-0000-0E00-0000D0020000}"/>
            </a:ext>
          </a:extLst>
        </xdr:cNvPr>
        <xdr:cNvSpPr txBox="1"/>
      </xdr:nvSpPr>
      <xdr:spPr>
        <a:xfrm>
          <a:off x="22199600" y="1820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7113</xdr:rowOff>
    </xdr:from>
    <xdr:to>
      <xdr:col>116</xdr:col>
      <xdr:colOff>114300</xdr:colOff>
      <xdr:row>107</xdr:row>
      <xdr:rowOff>108713</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2110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156990</xdr:rowOff>
    </xdr:from>
    <xdr:ext cx="469744" cy="259045"/>
    <xdr:sp macro="" textlink="">
      <xdr:nvSpPr>
        <xdr:cNvPr id="732" name="【公民館】&#10;一人当たり面積該当値テキスト">
          <a:extLst>
            <a:ext uri="{FF2B5EF4-FFF2-40B4-BE49-F238E27FC236}">
              <a16:creationId xmlns:a16="http://schemas.microsoft.com/office/drawing/2014/main" id="{00000000-0008-0000-0E00-0000DC020000}"/>
            </a:ext>
          </a:extLst>
        </xdr:cNvPr>
        <xdr:cNvSpPr txBox="1"/>
      </xdr:nvSpPr>
      <xdr:spPr>
        <a:xfrm>
          <a:off x="22199600"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8941</xdr:rowOff>
    </xdr:from>
    <xdr:to>
      <xdr:col>112</xdr:col>
      <xdr:colOff>38100</xdr:colOff>
      <xdr:row>107</xdr:row>
      <xdr:rowOff>110541</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12725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59741</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flipV="1">
          <a:off x="21323300" y="1840306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59741</xdr:rowOff>
    </xdr:from>
    <xdr:to>
      <xdr:col>111</xdr:col>
      <xdr:colOff>177800</xdr:colOff>
      <xdr:row>107</xdr:row>
      <xdr:rowOff>60198</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0434300" y="184048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10770</xdr:rowOff>
    </xdr:from>
    <xdr:to>
      <xdr:col>102</xdr:col>
      <xdr:colOff>165100</xdr:colOff>
      <xdr:row>107</xdr:row>
      <xdr:rowOff>112370</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19494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61570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flipV="1">
          <a:off x="19545300" y="184053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13055</xdr:rowOff>
    </xdr:from>
    <xdr:to>
      <xdr:col>98</xdr:col>
      <xdr:colOff>38100</xdr:colOff>
      <xdr:row>107</xdr:row>
      <xdr:rowOff>114655</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8605500" y="18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61570</xdr:rowOff>
    </xdr:from>
    <xdr:to>
      <xdr:col>102</xdr:col>
      <xdr:colOff>114300</xdr:colOff>
      <xdr:row>107</xdr:row>
      <xdr:rowOff>63855</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8656300" y="1840672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741" name="n_1aveValue【公民館】&#10;一人当たり面積">
          <a:extLst>
            <a:ext uri="{FF2B5EF4-FFF2-40B4-BE49-F238E27FC236}">
              <a16:creationId xmlns:a16="http://schemas.microsoft.com/office/drawing/2014/main" id="{00000000-0008-0000-0E00-0000E5020000}"/>
            </a:ext>
          </a:extLst>
        </xdr:cNvPr>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742" name="n_2aveValue【公民館】&#10;一人当たり面積">
          <a:extLst>
            <a:ext uri="{FF2B5EF4-FFF2-40B4-BE49-F238E27FC236}">
              <a16:creationId xmlns:a16="http://schemas.microsoft.com/office/drawing/2014/main" id="{00000000-0008-0000-0E00-0000E6020000}"/>
            </a:ext>
          </a:extLst>
        </xdr:cNvPr>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158360</xdr:rowOff>
    </xdr:from>
    <xdr:ext cx="469744" cy="259045"/>
    <xdr:sp macro="" textlink="">
      <xdr:nvSpPr>
        <xdr:cNvPr id="743" name="n_3aveValue【公民館】&#10;一人当たり面積">
          <a:extLst>
            <a:ext uri="{FF2B5EF4-FFF2-40B4-BE49-F238E27FC236}">
              <a16:creationId xmlns:a16="http://schemas.microsoft.com/office/drawing/2014/main" id="{00000000-0008-0000-0E00-0000E7020000}"/>
            </a:ext>
          </a:extLst>
        </xdr:cNvPr>
        <xdr:cNvSpPr txBox="1"/>
      </xdr:nvSpPr>
      <xdr:spPr>
        <a:xfrm>
          <a:off x="19310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158818</xdr:rowOff>
    </xdr:from>
    <xdr:ext cx="469744" cy="259045"/>
    <xdr:sp macro="" textlink="">
      <xdr:nvSpPr>
        <xdr:cNvPr id="744" name="n_4aveValue【公民館】&#10;一人当たり面積">
          <a:extLst>
            <a:ext uri="{FF2B5EF4-FFF2-40B4-BE49-F238E27FC236}">
              <a16:creationId xmlns:a16="http://schemas.microsoft.com/office/drawing/2014/main" id="{00000000-0008-0000-0E00-0000E8020000}"/>
            </a:ext>
          </a:extLst>
        </xdr:cNvPr>
        <xdr:cNvSpPr txBox="1"/>
      </xdr:nvSpPr>
      <xdr:spPr>
        <a:xfrm>
          <a:off x="18421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101668</xdr:rowOff>
    </xdr:from>
    <xdr:ext cx="469744" cy="259045"/>
    <xdr:sp macro="" textlink="">
      <xdr:nvSpPr>
        <xdr:cNvPr id="745" name="n_1mainValue【公民館】&#10;一人当たり面積">
          <a:extLst>
            <a:ext uri="{FF2B5EF4-FFF2-40B4-BE49-F238E27FC236}">
              <a16:creationId xmlns:a16="http://schemas.microsoft.com/office/drawing/2014/main" id="{00000000-0008-0000-0E00-0000E9020000}"/>
            </a:ext>
          </a:extLst>
        </xdr:cNvPr>
        <xdr:cNvSpPr txBox="1"/>
      </xdr:nvSpPr>
      <xdr:spPr>
        <a:xfrm>
          <a:off x="210757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746" name="n_2mainValue【公民館】&#10;一人当たり面積">
          <a:extLst>
            <a:ext uri="{FF2B5EF4-FFF2-40B4-BE49-F238E27FC236}">
              <a16:creationId xmlns:a16="http://schemas.microsoft.com/office/drawing/2014/main" id="{00000000-0008-0000-0E00-0000EA020000}"/>
            </a:ext>
          </a:extLst>
        </xdr:cNvPr>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128897</xdr:rowOff>
    </xdr:from>
    <xdr:ext cx="469744" cy="259045"/>
    <xdr:sp macro="" textlink="">
      <xdr:nvSpPr>
        <xdr:cNvPr id="747" name="n_3mainValue【公民館】&#10;一人当たり面積">
          <a:extLst>
            <a:ext uri="{FF2B5EF4-FFF2-40B4-BE49-F238E27FC236}">
              <a16:creationId xmlns:a16="http://schemas.microsoft.com/office/drawing/2014/main" id="{00000000-0008-0000-0E00-0000EB020000}"/>
            </a:ext>
          </a:extLst>
        </xdr:cNvPr>
        <xdr:cNvSpPr txBox="1"/>
      </xdr:nvSpPr>
      <xdr:spPr>
        <a:xfrm>
          <a:off x="19310427" y="181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131182</xdr:rowOff>
    </xdr:from>
    <xdr:ext cx="469744" cy="259045"/>
    <xdr:sp macro="" textlink="">
      <xdr:nvSpPr>
        <xdr:cNvPr id="748" name="n_4mainValue【公民館】&#10;一人当たり面積">
          <a:extLst>
            <a:ext uri="{FF2B5EF4-FFF2-40B4-BE49-F238E27FC236}">
              <a16:creationId xmlns:a16="http://schemas.microsoft.com/office/drawing/2014/main" id="{00000000-0008-0000-0E00-0000EC020000}"/>
            </a:ext>
          </a:extLst>
        </xdr:cNvPr>
        <xdr:cNvSpPr txBox="1"/>
      </xdr:nvSpPr>
      <xdr:spPr>
        <a:xfrm>
          <a:off x="18421427" y="181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類似団体と比較して、有形固定資産減価償却率が特に低くなっているのは学校施設と公民館となっている。学校施設については、町内に５校存在し、その内藤崎小学校が平成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年度、常盤小学校が平成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年度、藤崎中学校が平成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年度に建て替えされているため、有形固定資産原価償却率が低くなっている。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公民館については、地区公民館は建築年数がかなり経過しているものの、、町文化センタ－については平成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年度に改修されたことにより有形固定資産減価償却率が低くなっている。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令和２年度に公共施設等総合管理計画の見直し及び個別施設計画の策定を行い、計画的に更新等を実施することにより負担の平準化を図っていく。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14,983
14,954
37.29
8,025,441
7,807,514
217,737
4,708,983
11,262,274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3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122572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150495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0769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156845</xdr:rowOff>
    </xdr:from>
    <xdr:to>
      <xdr:col>15</xdr:col>
      <xdr:colOff>101600</xdr:colOff>
      <xdr:row>35</xdr:row>
      <xdr:rowOff>86995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36195</xdr:rowOff>
    </xdr:from>
    <xdr:to>
      <xdr:col>19</xdr:col>
      <xdr:colOff>177800</xdr:colOff>
      <xdr:row>35</xdr:row>
      <xdr:rowOff>76200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036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114935</xdr:rowOff>
    </xdr:from>
    <xdr:to>
      <xdr:col>10</xdr:col>
      <xdr:colOff>165100</xdr:colOff>
      <xdr:row>35</xdr:row>
      <xdr:rowOff>45085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165735</xdr:rowOff>
    </xdr:from>
    <xdr:to>
      <xdr:col>15</xdr:col>
      <xdr:colOff>50800</xdr:colOff>
      <xdr:row>35</xdr:row>
      <xdr:rowOff>36195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995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114935</xdr:rowOff>
    </xdr:from>
    <xdr:to>
      <xdr:col>6</xdr:col>
      <xdr:colOff>38100</xdr:colOff>
      <xdr:row>35</xdr:row>
      <xdr:rowOff>45085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165735</xdr:rowOff>
    </xdr:from>
    <xdr:to>
      <xdr:col>10</xdr:col>
      <xdr:colOff>114300</xdr:colOff>
      <xdr:row>34</xdr:row>
      <xdr:rowOff>165735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995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70502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24782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91457</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11447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103522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61612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61612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166387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38100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688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45720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972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113047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87647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6737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15892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43815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26033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59</xdr:row>
      <xdr:rowOff>144780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226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76200</xdr:rowOff>
    </xdr:from>
    <xdr:to>
      <xdr:col>15</xdr:col>
      <xdr:colOff>50800</xdr:colOff>
      <xdr:row>59</xdr:row>
      <xdr:rowOff>110490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191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29210</xdr:rowOff>
    </xdr:from>
    <xdr:to>
      <xdr:col>6</xdr:col>
      <xdr:colOff>38100</xdr:colOff>
      <xdr:row>58</xdr:row>
      <xdr:rowOff>130810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59</xdr:row>
      <xdr:rowOff>76200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02411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147337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19067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44069</xdr:rowOff>
    </xdr:from>
    <xdr:to>
      <xdr:col>50</xdr:col>
      <xdr:colOff>165100</xdr:colOff>
      <xdr:row>61</xdr:row>
      <xdr:rowOff>145669</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91440</xdr:rowOff>
    </xdr:from>
    <xdr:to>
      <xdr:col>55</xdr:col>
      <xdr:colOff>0</xdr:colOff>
      <xdr:row>61</xdr:row>
      <xdr:rowOff>94869</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54989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44069</xdr:rowOff>
    </xdr:from>
    <xdr:to>
      <xdr:col>46</xdr:col>
      <xdr:colOff>38100</xdr:colOff>
      <xdr:row>61</xdr:row>
      <xdr:rowOff>145669</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94869</xdr:rowOff>
    </xdr:from>
    <xdr:to>
      <xdr:col>50</xdr:col>
      <xdr:colOff>114300</xdr:colOff>
      <xdr:row>61</xdr:row>
      <xdr:rowOff>94869</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8750300" y="1055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46355</xdr:rowOff>
    </xdr:from>
    <xdr:to>
      <xdr:col>41</xdr:col>
      <xdr:colOff>101600</xdr:colOff>
      <xdr:row>61</xdr:row>
      <xdr:rowOff>147955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94869</xdr:rowOff>
    </xdr:from>
    <xdr:to>
      <xdr:col>45</xdr:col>
      <xdr:colOff>177800</xdr:colOff>
      <xdr:row>61</xdr:row>
      <xdr:rowOff>97155</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5533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120079</xdr:rowOff>
    </xdr:from>
    <xdr:to>
      <xdr:col>36</xdr:col>
      <xdr:colOff>165100</xdr:colOff>
      <xdr:row>62</xdr:row>
      <xdr:rowOff>50229</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5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97155</xdr:rowOff>
    </xdr:from>
    <xdr:to>
      <xdr:col>41</xdr:col>
      <xdr:colOff>50800</xdr:colOff>
      <xdr:row>61</xdr:row>
      <xdr:rowOff>170879</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55560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8208</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136796</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59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136796</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59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164482</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41356</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67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4590</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72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7874</xdr:rowOff>
    </xdr:from>
    <xdr:to>
      <xdr:col>24</xdr:col>
      <xdr:colOff>114300</xdr:colOff>
      <xdr:row>80</xdr:row>
      <xdr:rowOff>109474</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30751</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5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97028</xdr:rowOff>
    </xdr:from>
    <xdr:to>
      <xdr:col>20</xdr:col>
      <xdr:colOff>38100</xdr:colOff>
      <xdr:row>80</xdr:row>
      <xdr:rowOff>27178</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147828</xdr:rowOff>
    </xdr:from>
    <xdr:to>
      <xdr:col>24</xdr:col>
      <xdr:colOff>63500</xdr:colOff>
      <xdr:row>80</xdr:row>
      <xdr:rowOff>58674</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69237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51308</xdr:rowOff>
    </xdr:from>
    <xdr:to>
      <xdr:col>15</xdr:col>
      <xdr:colOff>101600</xdr:colOff>
      <xdr:row>79</xdr:row>
      <xdr:rowOff>152908</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102108</xdr:rowOff>
    </xdr:from>
    <xdr:to>
      <xdr:col>19</xdr:col>
      <xdr:colOff>177800</xdr:colOff>
      <xdr:row>79</xdr:row>
      <xdr:rowOff>147828</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6466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xdr:rowOff>
    </xdr:from>
    <xdr:to>
      <xdr:col>10</xdr:col>
      <xdr:colOff>165100</xdr:colOff>
      <xdr:row>79</xdr:row>
      <xdr:rowOff>104902</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54102</xdr:rowOff>
    </xdr:from>
    <xdr:to>
      <xdr:col>15</xdr:col>
      <xdr:colOff>50800</xdr:colOff>
      <xdr:row>79</xdr:row>
      <xdr:rowOff>102108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5986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1015</xdr:rowOff>
    </xdr:from>
    <xdr:to>
      <xdr:col>6</xdr:col>
      <xdr:colOff>38100</xdr:colOff>
      <xdr:row>79</xdr:row>
      <xdr:rowOff>102615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51815</xdr:rowOff>
    </xdr:from>
    <xdr:to>
      <xdr:col>10</xdr:col>
      <xdr:colOff>114300</xdr:colOff>
      <xdr:row>79</xdr:row>
      <xdr:rowOff>54102</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5963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70883</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2303</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118890</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43705</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41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121429</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119142</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121194</xdr:rowOff>
    </xdr:from>
    <xdr:to>
      <xdr:col>55</xdr:col>
      <xdr:colOff>50800</xdr:colOff>
      <xdr:row>85</xdr:row>
      <xdr:rowOff>51344</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99621</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5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544</xdr:rowOff>
    </xdr:from>
    <xdr:to>
      <xdr:col>55</xdr:col>
      <xdr:colOff>0</xdr:colOff>
      <xdr:row>85</xdr:row>
      <xdr:rowOff>15239</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9639300" y="1457379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15239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58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137523</xdr:rowOff>
    </xdr:from>
    <xdr:to>
      <xdr:col>41</xdr:col>
      <xdr:colOff>101600</xdr:colOff>
      <xdr:row>85</xdr:row>
      <xdr:rowOff>67673</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15239</xdr:rowOff>
    </xdr:from>
    <xdr:to>
      <xdr:col>45</xdr:col>
      <xdr:colOff>177800</xdr:colOff>
      <xdr:row>85</xdr:row>
      <xdr:rowOff>16873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7861300" y="145884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130992</xdr:rowOff>
    </xdr:from>
    <xdr:to>
      <xdr:col>36</xdr:col>
      <xdr:colOff>165100</xdr:colOff>
      <xdr:row>85</xdr:row>
      <xdr:rowOff>61142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10342</xdr:rowOff>
    </xdr:from>
    <xdr:to>
      <xdr:col>41</xdr:col>
      <xdr:colOff>50800</xdr:colOff>
      <xdr:row>85</xdr:row>
      <xdr:rowOff>16873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583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73496</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57166</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84200</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52269</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112268</xdr:rowOff>
    </xdr:from>
    <xdr:to>
      <xdr:col>24</xdr:col>
      <xdr:colOff>114300</xdr:colOff>
      <xdr:row>105</xdr:row>
      <xdr:rowOff>42418</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135145</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77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123698</xdr:rowOff>
    </xdr:from>
    <xdr:to>
      <xdr:col>20</xdr:col>
      <xdr:colOff>38100</xdr:colOff>
      <xdr:row>104</xdr:row>
      <xdr:rowOff>53848</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xdr:rowOff>
    </xdr:from>
    <xdr:to>
      <xdr:col>24</xdr:col>
      <xdr:colOff>63500</xdr:colOff>
      <xdr:row>104</xdr:row>
      <xdr:rowOff>163068</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3797300" y="1783384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121413</xdr:rowOff>
    </xdr:from>
    <xdr:to>
      <xdr:col>15</xdr:col>
      <xdr:colOff>101600</xdr:colOff>
      <xdr:row>108</xdr:row>
      <xdr:rowOff>51563</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xdr:rowOff>
    </xdr:from>
    <xdr:to>
      <xdr:col>19</xdr:col>
      <xdr:colOff>177800</xdr:colOff>
      <xdr:row>108</xdr:row>
      <xdr:rowOff>763</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2908300" y="17833848"/>
          <a:ext cx="889000" cy="6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52832</xdr:rowOff>
    </xdr:from>
    <xdr:to>
      <xdr:col>10</xdr:col>
      <xdr:colOff>165100</xdr:colOff>
      <xdr:row>107</xdr:row>
      <xdr:rowOff>154432</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103632</xdr:rowOff>
    </xdr:from>
    <xdr:to>
      <xdr:col>15</xdr:col>
      <xdr:colOff>50800</xdr:colOff>
      <xdr:row>108</xdr:row>
      <xdr:rowOff>763</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019300" y="184487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125985</xdr:rowOff>
    </xdr:from>
    <xdr:to>
      <xdr:col>6</xdr:col>
      <xdr:colOff>38100</xdr:colOff>
      <xdr:row>108</xdr:row>
      <xdr:rowOff>56135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103632</xdr:rowOff>
    </xdr:from>
    <xdr:to>
      <xdr:col>10</xdr:col>
      <xdr:colOff>114300</xdr:colOff>
      <xdr:row>108</xdr:row>
      <xdr:rowOff>5335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130300" y="1844878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10940</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104664</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148099</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70375</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42690</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855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145559</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849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47262</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856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141987</xdr:rowOff>
    </xdr:from>
    <xdr:to>
      <xdr:col>55</xdr:col>
      <xdr:colOff>50800</xdr:colOff>
      <xdr:row>107</xdr:row>
      <xdr:rowOff>72137</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120414</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21337</xdr:rowOff>
    </xdr:from>
    <xdr:to>
      <xdr:col>55</xdr:col>
      <xdr:colOff>0</xdr:colOff>
      <xdr:row>107</xdr:row>
      <xdr:rowOff>23622</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83664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144272</xdr:rowOff>
    </xdr:from>
    <xdr:to>
      <xdr:col>46</xdr:col>
      <xdr:colOff>38100</xdr:colOff>
      <xdr:row>107</xdr:row>
      <xdr:rowOff>74422</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23622</xdr:rowOff>
    </xdr:from>
    <xdr:to>
      <xdr:col>50</xdr:col>
      <xdr:colOff>114300</xdr:colOff>
      <xdr:row>107</xdr:row>
      <xdr:rowOff>23622</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836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146558</xdr:rowOff>
    </xdr:from>
    <xdr:to>
      <xdr:col>41</xdr:col>
      <xdr:colOff>101600</xdr:colOff>
      <xdr:row>107</xdr:row>
      <xdr:rowOff>76708</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23622</xdr:rowOff>
    </xdr:from>
    <xdr:to>
      <xdr:col>45</xdr:col>
      <xdr:colOff>177800</xdr:colOff>
      <xdr:row>107</xdr:row>
      <xdr:rowOff>25908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836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25908</xdr:rowOff>
    </xdr:from>
    <xdr:to>
      <xdr:col>41</xdr:col>
      <xdr:colOff>50800</xdr:colOff>
      <xdr:row>107</xdr:row>
      <xdr:rowOff>28194</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6972300" y="1837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157242</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170959</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47514</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88664</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65549</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67835</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00000000-0008-0000-0F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157843</xdr:rowOff>
    </xdr:from>
    <xdr:to>
      <xdr:col>85</xdr:col>
      <xdr:colOff>126364</xdr:colOff>
      <xdr:row>42</xdr:row>
      <xdr:rowOff>79466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6318864" y="5987143"/>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511" name="【一般廃棄物処理施設】&#10;有形固定資産減価償却率最小値テキスト">
          <a:extLst>
            <a:ext uri="{FF2B5EF4-FFF2-40B4-BE49-F238E27FC236}">
              <a16:creationId xmlns:a16="http://schemas.microsoft.com/office/drawing/2014/main" id="{00000000-0008-0000-0F00-0000FF010000}"/>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104520</xdr:rowOff>
    </xdr:from>
    <xdr:ext cx="405111" cy="259045"/>
    <xdr:sp macro="" textlink="">
      <xdr:nvSpPr>
        <xdr:cNvPr id="513" name="【一般廃棄物処理施設】&#10;有形固定資産減価償却率最大値テキスト">
          <a:extLst>
            <a:ext uri="{FF2B5EF4-FFF2-40B4-BE49-F238E27FC236}">
              <a16:creationId xmlns:a16="http://schemas.microsoft.com/office/drawing/2014/main" id="{00000000-0008-0000-0F00-000001020000}"/>
            </a:ext>
          </a:extLst>
        </xdr:cNvPr>
        <xdr:cNvSpPr txBox="1"/>
      </xdr:nvSpPr>
      <xdr:spPr>
        <a:xfrm>
          <a:off x="16357600" y="5762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157843</xdr:rowOff>
    </xdr:from>
    <xdr:to>
      <xdr:col>86</xdr:col>
      <xdr:colOff>25400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598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15" name="【一般廃棄物処理施設】&#10;有形固定資産減価償却率平均値テキスト">
          <a:extLst>
            <a:ext uri="{FF2B5EF4-FFF2-40B4-BE49-F238E27FC236}">
              <a16:creationId xmlns:a16="http://schemas.microsoft.com/office/drawing/2014/main" id="{00000000-0008-0000-0F00-000003020000}"/>
            </a:ext>
          </a:extLst>
        </xdr:cNvPr>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121738</xdr:rowOff>
    </xdr:from>
    <xdr:to>
      <xdr:col>81</xdr:col>
      <xdr:colOff>101600</xdr:colOff>
      <xdr:row>39</xdr:row>
      <xdr:rowOff>51888</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5430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123372</xdr:rowOff>
    </xdr:from>
    <xdr:to>
      <xdr:col>76</xdr:col>
      <xdr:colOff>165100</xdr:colOff>
      <xdr:row>39</xdr:row>
      <xdr:rowOff>53522</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4541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113574</xdr:rowOff>
    </xdr:from>
    <xdr:to>
      <xdr:col>72</xdr:col>
      <xdr:colOff>38100</xdr:colOff>
      <xdr:row>35</xdr:row>
      <xdr:rowOff>43724</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3652500" y="59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110308</xdr:rowOff>
    </xdr:from>
    <xdr:to>
      <xdr:col>67</xdr:col>
      <xdr:colOff>101600</xdr:colOff>
      <xdr:row>38</xdr:row>
      <xdr:rowOff>40458</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27635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92347</xdr:rowOff>
    </xdr:from>
    <xdr:to>
      <xdr:col>85</xdr:col>
      <xdr:colOff>177800</xdr:colOff>
      <xdr:row>41</xdr:row>
      <xdr:rowOff>22497</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6268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70774</xdr:rowOff>
    </xdr:from>
    <xdr:ext cx="405111" cy="259045"/>
    <xdr:sp macro="" textlink="">
      <xdr:nvSpPr>
        <xdr:cNvPr id="527" name="【一般廃棄物処理施設】&#10;有形固定資産減価償却率該当値テキスト">
          <a:extLst>
            <a:ext uri="{FF2B5EF4-FFF2-40B4-BE49-F238E27FC236}">
              <a16:creationId xmlns:a16="http://schemas.microsoft.com/office/drawing/2014/main" id="{00000000-0008-0000-0F00-00000F020000}"/>
            </a:ext>
          </a:extLst>
        </xdr:cNvPr>
        <xdr:cNvSpPr txBox="1"/>
      </xdr:nvSpPr>
      <xdr:spPr>
        <a:xfrm>
          <a:off x="16357600"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100693</xdr:rowOff>
    </xdr:from>
    <xdr:to>
      <xdr:col>85</xdr:col>
      <xdr:colOff>127000</xdr:colOff>
      <xdr:row>40</xdr:row>
      <xdr:rowOff>143147</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5481300" y="695869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100693</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4592300" y="69146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61323</xdr:rowOff>
    </xdr:from>
    <xdr:to>
      <xdr:col>72</xdr:col>
      <xdr:colOff>38100</xdr:colOff>
      <xdr:row>33</xdr:row>
      <xdr:rowOff>162923</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3652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112123</xdr:rowOff>
    </xdr:from>
    <xdr:to>
      <xdr:col>76</xdr:col>
      <xdr:colOff>114300</xdr:colOff>
      <xdr:row>40</xdr:row>
      <xdr:rowOff>56606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3703300" y="5769973"/>
          <a:ext cx="889000" cy="11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68416</xdr:rowOff>
    </xdr:from>
    <xdr:ext cx="405111" cy="259045"/>
    <xdr:sp macro="" textlink="">
      <xdr:nvSpPr>
        <xdr:cNvPr id="534" name="n_1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52660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70049</xdr:rowOff>
    </xdr:from>
    <xdr:ext cx="405111" cy="259045"/>
    <xdr:sp macro="" textlink="">
      <xdr:nvSpPr>
        <xdr:cNvPr id="535" name="n_2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43897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34851</xdr:rowOff>
    </xdr:from>
    <xdr:ext cx="405111" cy="259045"/>
    <xdr:sp macro="" textlink="">
      <xdr:nvSpPr>
        <xdr:cNvPr id="536" name="n_3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3500744" y="603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56985</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2611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538" name="n_1main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539" name="n_2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8000</xdr:rowOff>
    </xdr:from>
    <xdr:ext cx="340478" cy="259045"/>
    <xdr:sp macro="" textlink="">
      <xdr:nvSpPr>
        <xdr:cNvPr id="540" name="n_3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33061" y="549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一般廃棄物処理施設】&#10;一人当たり有形固定資産（償却資産）額グラフ枠">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54156</xdr:rowOff>
    </xdr:from>
    <xdr:to>
      <xdr:col>116</xdr:col>
      <xdr:colOff>62864</xdr:colOff>
      <xdr:row>41</xdr:row>
      <xdr:rowOff>132528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2160864" y="7083606"/>
          <a:ext cx="0" cy="78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38932</xdr:rowOff>
    </xdr:from>
    <xdr:ext cx="469744" cy="259045"/>
    <xdr:sp macro="" textlink="">
      <xdr:nvSpPr>
        <xdr:cNvPr id="563" name="【一般廃棄物処理施設】&#10;一人当たり有形固定資産（償却資産）額最小値テキスト">
          <a:extLst>
            <a:ext uri="{FF2B5EF4-FFF2-40B4-BE49-F238E27FC236}">
              <a16:creationId xmlns:a16="http://schemas.microsoft.com/office/drawing/2014/main" id="{00000000-0008-0000-0F00-000033020000}"/>
            </a:ext>
          </a:extLst>
        </xdr:cNvPr>
        <xdr:cNvSpPr txBox="1"/>
      </xdr:nvSpPr>
      <xdr:spPr>
        <a:xfrm>
          <a:off x="22199600" y="7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132528</xdr:rowOff>
    </xdr:from>
    <xdr:to>
      <xdr:col>116</xdr:col>
      <xdr:colOff>152400</xdr:colOff>
      <xdr:row>41</xdr:row>
      <xdr:rowOff>132528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716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833</xdr:rowOff>
    </xdr:from>
    <xdr:ext cx="599010" cy="259045"/>
    <xdr:sp macro="" textlink="">
      <xdr:nvSpPr>
        <xdr:cNvPr id="565" name="【一般廃棄物処理施設】&#10;一人当たり有形固定資産（償却資産）額最大値テキスト">
          <a:extLst>
            <a:ext uri="{FF2B5EF4-FFF2-40B4-BE49-F238E27FC236}">
              <a16:creationId xmlns:a16="http://schemas.microsoft.com/office/drawing/2014/main" id="{00000000-0008-0000-0F00-000035020000}"/>
            </a:ext>
          </a:extLst>
        </xdr:cNvPr>
        <xdr:cNvSpPr txBox="1"/>
      </xdr:nvSpPr>
      <xdr:spPr>
        <a:xfrm>
          <a:off x="22199600" y="685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54156</xdr:rowOff>
    </xdr:from>
    <xdr:to>
      <xdr:col>116</xdr:col>
      <xdr:colOff>152400</xdr:colOff>
      <xdr:row>41</xdr:row>
      <xdr:rowOff>54156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708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83383</xdr:rowOff>
    </xdr:from>
    <xdr:ext cx="599010" cy="259045"/>
    <xdr:sp macro="" textlink="">
      <xdr:nvSpPr>
        <xdr:cNvPr id="567" name="【一般廃棄物処理施設】&#10;一人当たり有形固定資産（償却資産）額平均値テキスト">
          <a:extLst>
            <a:ext uri="{FF2B5EF4-FFF2-40B4-BE49-F238E27FC236}">
              <a16:creationId xmlns:a16="http://schemas.microsoft.com/office/drawing/2014/main" id="{00000000-0008-0000-0F00-000037020000}"/>
            </a:ext>
          </a:extLst>
        </xdr:cNvPr>
        <xdr:cNvSpPr txBox="1"/>
      </xdr:nvSpPr>
      <xdr:spPr>
        <a:xfrm>
          <a:off x="22199600" y="7112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57918</xdr:rowOff>
    </xdr:from>
    <xdr:to>
      <xdr:col>116</xdr:col>
      <xdr:colOff>114300</xdr:colOff>
      <xdr:row>41</xdr:row>
      <xdr:rowOff>159518</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2110700" y="708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56963</xdr:rowOff>
    </xdr:from>
    <xdr:to>
      <xdr:col>112</xdr:col>
      <xdr:colOff>38100</xdr:colOff>
      <xdr:row>41</xdr:row>
      <xdr:rowOff>158563</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1272500" y="70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55480</xdr:rowOff>
    </xdr:from>
    <xdr:to>
      <xdr:col>107</xdr:col>
      <xdr:colOff>101600</xdr:colOff>
      <xdr:row>41</xdr:row>
      <xdr:rowOff>157080</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0383500" y="70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160702</xdr:rowOff>
    </xdr:from>
    <xdr:to>
      <xdr:col>102</xdr:col>
      <xdr:colOff>165100</xdr:colOff>
      <xdr:row>41</xdr:row>
      <xdr:rowOff>90852</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9494500" y="70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56734</xdr:rowOff>
    </xdr:from>
    <xdr:to>
      <xdr:col>98</xdr:col>
      <xdr:colOff>38100</xdr:colOff>
      <xdr:row>41</xdr:row>
      <xdr:rowOff>158334</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8605500" y="708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44675</xdr:rowOff>
    </xdr:from>
    <xdr:to>
      <xdr:col>116</xdr:col>
      <xdr:colOff>114300</xdr:colOff>
      <xdr:row>41</xdr:row>
      <xdr:rowOff>146275</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22110700" y="70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127833</xdr:rowOff>
    </xdr:from>
    <xdr:ext cx="599010" cy="259045"/>
    <xdr:sp macro="" textlink="">
      <xdr:nvSpPr>
        <xdr:cNvPr id="579" name="【一般廃棄物処理施設】&#10;一人当たり有形固定資産（償却資産）額該当値テキスト">
          <a:extLst>
            <a:ext uri="{FF2B5EF4-FFF2-40B4-BE49-F238E27FC236}">
              <a16:creationId xmlns:a16="http://schemas.microsoft.com/office/drawing/2014/main" id="{00000000-0008-0000-0F00-000043020000}"/>
            </a:ext>
          </a:extLst>
        </xdr:cNvPr>
        <xdr:cNvSpPr txBox="1"/>
      </xdr:nvSpPr>
      <xdr:spPr>
        <a:xfrm>
          <a:off x="22199600" y="698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46351</xdr:rowOff>
    </xdr:from>
    <xdr:to>
      <xdr:col>112</xdr:col>
      <xdr:colOff>38100</xdr:colOff>
      <xdr:row>41</xdr:row>
      <xdr:rowOff>147951</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1272500" y="707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95475</xdr:rowOff>
    </xdr:from>
    <xdr:to>
      <xdr:col>116</xdr:col>
      <xdr:colOff>63500</xdr:colOff>
      <xdr:row>41</xdr:row>
      <xdr:rowOff>97151</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21323300" y="7124925"/>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45442</xdr:rowOff>
    </xdr:from>
    <xdr:to>
      <xdr:col>107</xdr:col>
      <xdr:colOff>101600</xdr:colOff>
      <xdr:row>41</xdr:row>
      <xdr:rowOff>147042</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0383500" y="70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96242</xdr:rowOff>
    </xdr:from>
    <xdr:to>
      <xdr:col>111</xdr:col>
      <xdr:colOff>177800</xdr:colOff>
      <xdr:row>41</xdr:row>
      <xdr:rowOff>97151</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0434300" y="7125692"/>
          <a:ext cx="8890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135022</xdr:rowOff>
    </xdr:from>
    <xdr:to>
      <xdr:col>102</xdr:col>
      <xdr:colOff>165100</xdr:colOff>
      <xdr:row>35</xdr:row>
      <xdr:rowOff>65172</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9494500" y="59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14372</xdr:rowOff>
    </xdr:from>
    <xdr:to>
      <xdr:col>107</xdr:col>
      <xdr:colOff>50800</xdr:colOff>
      <xdr:row>41</xdr:row>
      <xdr:rowOff>96242</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9545300" y="6015122"/>
          <a:ext cx="889000" cy="11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149690</xdr:rowOff>
    </xdr:from>
    <xdr:ext cx="599010" cy="259045"/>
    <xdr:sp macro="" textlink="">
      <xdr:nvSpPr>
        <xdr:cNvPr id="586" name="n_1ave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21011095" y="71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148207</xdr:rowOff>
    </xdr:from>
    <xdr:ext cx="599010" cy="259045"/>
    <xdr:sp macro="" textlink="">
      <xdr:nvSpPr>
        <xdr:cNvPr id="587" name="n_2ave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20134795" y="717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81979</xdr:rowOff>
    </xdr:from>
    <xdr:ext cx="599010" cy="259045"/>
    <xdr:sp macro="" textlink="">
      <xdr:nvSpPr>
        <xdr:cNvPr id="588" name="n_3aveValue【一般廃棄物処理施設】&#10;一人当たり有形固定資産（償却資産）額">
          <a:extLst>
            <a:ext uri="{FF2B5EF4-FFF2-40B4-BE49-F238E27FC236}">
              <a16:creationId xmlns:a16="http://schemas.microsoft.com/office/drawing/2014/main" id="{00000000-0008-0000-0F00-00004C020000}"/>
            </a:ext>
          </a:extLst>
        </xdr:cNvPr>
        <xdr:cNvSpPr txBox="1"/>
      </xdr:nvSpPr>
      <xdr:spPr>
        <a:xfrm>
          <a:off x="19245795" y="711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3411</xdr:rowOff>
    </xdr:from>
    <xdr:ext cx="599010" cy="259045"/>
    <xdr:sp macro="" textlink="">
      <xdr:nvSpPr>
        <xdr:cNvPr id="589" name="n_4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18356795" y="68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164478</xdr:rowOff>
    </xdr:from>
    <xdr:ext cx="599010" cy="259045"/>
    <xdr:sp macro="" textlink="">
      <xdr:nvSpPr>
        <xdr:cNvPr id="590" name="n_1main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1011095" y="685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163569</xdr:rowOff>
    </xdr:from>
    <xdr:ext cx="599010" cy="259045"/>
    <xdr:sp macro="" textlink="">
      <xdr:nvSpPr>
        <xdr:cNvPr id="591" name="n_2main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20134795" y="685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33</xdr:row>
      <xdr:rowOff>81699</xdr:rowOff>
    </xdr:from>
    <xdr:ext cx="690189" cy="259045"/>
    <xdr:sp macro="" textlink="">
      <xdr:nvSpPr>
        <xdr:cNvPr id="592" name="n_3main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9200205" y="5739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638" name="【消防施設】&#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640" name="【消防施設】&#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42" name="【消防施設】&#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44450</xdr:rowOff>
    </xdr:from>
    <xdr:to>
      <xdr:col>85</xdr:col>
      <xdr:colOff>177800</xdr:colOff>
      <xdr:row>80</xdr:row>
      <xdr:rowOff>146050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67327</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95250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5481300" y="13696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35877</xdr:rowOff>
    </xdr:from>
    <xdr:to>
      <xdr:col>76</xdr:col>
      <xdr:colOff>165100</xdr:colOff>
      <xdr:row>79</xdr:row>
      <xdr:rowOff>137477</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135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86677</xdr:rowOff>
    </xdr:from>
    <xdr:to>
      <xdr:col>81</xdr:col>
      <xdr:colOff>50800</xdr:colOff>
      <xdr:row>79</xdr:row>
      <xdr:rowOff>152400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592300" y="1363122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147320</xdr:rowOff>
    </xdr:from>
    <xdr:to>
      <xdr:col>72</xdr:col>
      <xdr:colOff>38100</xdr:colOff>
      <xdr:row>79</xdr:row>
      <xdr:rowOff>77470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26670</xdr:rowOff>
    </xdr:from>
    <xdr:to>
      <xdr:col>76</xdr:col>
      <xdr:colOff>114300</xdr:colOff>
      <xdr:row>79</xdr:row>
      <xdr:rowOff>86677</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703300" y="1357122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144463</xdr:rowOff>
    </xdr:from>
    <xdr:to>
      <xdr:col>67</xdr:col>
      <xdr:colOff>101600</xdr:colOff>
      <xdr:row>79</xdr:row>
      <xdr:rowOff>74613</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135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23813</xdr:rowOff>
    </xdr:from>
    <xdr:to>
      <xdr:col>71</xdr:col>
      <xdr:colOff>177800</xdr:colOff>
      <xdr:row>79</xdr:row>
      <xdr:rowOff>26670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1356836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663" name="n_1aveValue【消防施設】&#10;有形固定資産減価償却率">
          <a:extLst>
            <a:ext uri="{FF2B5EF4-FFF2-40B4-BE49-F238E27FC236}">
              <a16:creationId xmlns:a16="http://schemas.microsoft.com/office/drawing/2014/main" id="{00000000-0008-0000-0F00-000097020000}"/>
            </a:ext>
          </a:extLst>
        </xdr:cNvPr>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xdr:rowOff>
    </xdr:from>
    <xdr:ext cx="405111" cy="259045"/>
    <xdr:sp macro="" textlink="">
      <xdr:nvSpPr>
        <xdr:cNvPr id="664" name="n_2aveValue【消防施設】&#10;有形固定資産減価償却率">
          <a:extLst>
            <a:ext uri="{FF2B5EF4-FFF2-40B4-BE49-F238E27FC236}">
              <a16:creationId xmlns:a16="http://schemas.microsoft.com/office/drawing/2014/main" id="{00000000-0008-0000-0F00-000098020000}"/>
            </a:ext>
          </a:extLst>
        </xdr:cNvPr>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108602</xdr:rowOff>
    </xdr:from>
    <xdr:ext cx="405111" cy="259045"/>
    <xdr:sp macro="" textlink="">
      <xdr:nvSpPr>
        <xdr:cNvPr id="665" name="n_3aveValue【消防施設】&#10;有形固定資産減価償却率">
          <a:extLst>
            <a:ext uri="{FF2B5EF4-FFF2-40B4-BE49-F238E27FC236}">
              <a16:creationId xmlns:a16="http://schemas.microsoft.com/office/drawing/2014/main" id="{00000000-0008-0000-0F00-000099020000}"/>
            </a:ext>
          </a:extLst>
        </xdr:cNvPr>
        <xdr:cNvSpPr txBox="1"/>
      </xdr:nvSpPr>
      <xdr:spPr>
        <a:xfrm>
          <a:off x="135007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85741</xdr:rowOff>
    </xdr:from>
    <xdr:ext cx="405111" cy="259045"/>
    <xdr:sp macro="" textlink="">
      <xdr:nvSpPr>
        <xdr:cNvPr id="666" name="n_4aveValue【消防施設】&#10;有形固定資産減価償却率">
          <a:extLst>
            <a:ext uri="{FF2B5EF4-FFF2-40B4-BE49-F238E27FC236}">
              <a16:creationId xmlns:a16="http://schemas.microsoft.com/office/drawing/2014/main" id="{00000000-0008-0000-0F00-00009A020000}"/>
            </a:ext>
          </a:extLst>
        </xdr:cNvPr>
        <xdr:cNvSpPr txBox="1"/>
      </xdr:nvSpPr>
      <xdr:spPr>
        <a:xfrm>
          <a:off x="12611744" y="1363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667" name="n_1mainValue【消防施設】&#10;有形固定資産減価償却率">
          <a:extLst>
            <a:ext uri="{FF2B5EF4-FFF2-40B4-BE49-F238E27FC236}">
              <a16:creationId xmlns:a16="http://schemas.microsoft.com/office/drawing/2014/main" id="{00000000-0008-0000-0F00-00009B020000}"/>
            </a:ext>
          </a:extLst>
        </xdr:cNvPr>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154004</xdr:rowOff>
    </xdr:from>
    <xdr:ext cx="405111" cy="259045"/>
    <xdr:sp macro="" textlink="">
      <xdr:nvSpPr>
        <xdr:cNvPr id="668" name="n_2mainValue【消防施設】&#10;有形固定資産減価償却率">
          <a:extLst>
            <a:ext uri="{FF2B5EF4-FFF2-40B4-BE49-F238E27FC236}">
              <a16:creationId xmlns:a16="http://schemas.microsoft.com/office/drawing/2014/main" id="{00000000-0008-0000-0F00-00009C020000}"/>
            </a:ext>
          </a:extLst>
        </xdr:cNvPr>
        <xdr:cNvSpPr txBox="1"/>
      </xdr:nvSpPr>
      <xdr:spPr>
        <a:xfrm>
          <a:off x="14389744" y="13355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93997</xdr:rowOff>
    </xdr:from>
    <xdr:ext cx="405111" cy="259045"/>
    <xdr:sp macro="" textlink="">
      <xdr:nvSpPr>
        <xdr:cNvPr id="669" name="n_3mainValue【消防施設】&#10;有形固定資産減価償却率">
          <a:extLst>
            <a:ext uri="{FF2B5EF4-FFF2-40B4-BE49-F238E27FC236}">
              <a16:creationId xmlns:a16="http://schemas.microsoft.com/office/drawing/2014/main" id="{00000000-0008-0000-0F00-00009D020000}"/>
            </a:ext>
          </a:extLst>
        </xdr:cNvPr>
        <xdr:cNvSpPr txBox="1"/>
      </xdr:nvSpPr>
      <xdr:spPr>
        <a:xfrm>
          <a:off x="13500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91140</xdr:rowOff>
    </xdr:from>
    <xdr:ext cx="405111" cy="259045"/>
    <xdr:sp macro="" textlink="">
      <xdr:nvSpPr>
        <xdr:cNvPr id="670" name="n_4mainValue【消防施設】&#10;有形固定資産減価償却率">
          <a:extLst>
            <a:ext uri="{FF2B5EF4-FFF2-40B4-BE49-F238E27FC236}">
              <a16:creationId xmlns:a16="http://schemas.microsoft.com/office/drawing/2014/main" id="{00000000-0008-0000-0F00-00009E020000}"/>
            </a:ext>
          </a:extLst>
        </xdr:cNvPr>
        <xdr:cNvSpPr txBox="1"/>
      </xdr:nvSpPr>
      <xdr:spPr>
        <a:xfrm>
          <a:off x="12611744" y="13292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0000000-0008-0000-0F00-0000B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95" name="【消防施設】&#10;一人当たり面積最小値テキスト">
          <a:extLst>
            <a:ext uri="{FF2B5EF4-FFF2-40B4-BE49-F238E27FC236}">
              <a16:creationId xmlns:a16="http://schemas.microsoft.com/office/drawing/2014/main" id="{00000000-0008-0000-0F00-0000B7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697" name="【消防施設】&#10;一人当たり面積最大値テキスト">
          <a:extLst>
            <a:ext uri="{FF2B5EF4-FFF2-40B4-BE49-F238E27FC236}">
              <a16:creationId xmlns:a16="http://schemas.microsoft.com/office/drawing/2014/main" id="{00000000-0008-0000-0F00-0000B9020000}"/>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699" name="【消防施設】&#10;一人当たり面積平均値テキスト">
          <a:extLst>
            <a:ext uri="{FF2B5EF4-FFF2-40B4-BE49-F238E27FC236}">
              <a16:creationId xmlns:a16="http://schemas.microsoft.com/office/drawing/2014/main" id="{00000000-0008-0000-0F00-0000BB020000}"/>
            </a:ext>
          </a:extLst>
        </xdr:cNvPr>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57404</xdr:rowOff>
    </xdr:from>
    <xdr:to>
      <xdr:col>116</xdr:col>
      <xdr:colOff>114300</xdr:colOff>
      <xdr:row>85</xdr:row>
      <xdr:rowOff>159004</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35831</xdr:rowOff>
    </xdr:from>
    <xdr:ext cx="469744" cy="259045"/>
    <xdr:sp macro="" textlink="">
      <xdr:nvSpPr>
        <xdr:cNvPr id="711" name="【消防施設】&#10;一人当たり面積該当値テキスト">
          <a:extLst>
            <a:ext uri="{FF2B5EF4-FFF2-40B4-BE49-F238E27FC236}">
              <a16:creationId xmlns:a16="http://schemas.microsoft.com/office/drawing/2014/main" id="{00000000-0008-0000-0F00-0000C7020000}"/>
            </a:ext>
          </a:extLst>
        </xdr:cNvPr>
        <xdr:cNvSpPr txBox="1"/>
      </xdr:nvSpPr>
      <xdr:spPr>
        <a:xfrm>
          <a:off x="22199600"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80263</xdr:rowOff>
    </xdr:from>
    <xdr:to>
      <xdr:col>112</xdr:col>
      <xdr:colOff>38100</xdr:colOff>
      <xdr:row>86</xdr:row>
      <xdr:rowOff>10413</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108204</xdr:rowOff>
    </xdr:from>
    <xdr:to>
      <xdr:col>116</xdr:col>
      <xdr:colOff>63500</xdr:colOff>
      <xdr:row>85</xdr:row>
      <xdr:rowOff>131063</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1323300" y="1468145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131063</xdr:rowOff>
    </xdr:from>
    <xdr:to>
      <xdr:col>111</xdr:col>
      <xdr:colOff>177800</xdr:colOff>
      <xdr:row>85</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0434300" y="147043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80263</xdr:rowOff>
    </xdr:from>
    <xdr:to>
      <xdr:col>102</xdr:col>
      <xdr:colOff>165100</xdr:colOff>
      <xdr:row>86</xdr:row>
      <xdr:rowOff>10413</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131063</xdr:rowOff>
    </xdr:from>
    <xdr:to>
      <xdr:col>107</xdr:col>
      <xdr:colOff>50800</xdr:colOff>
      <xdr:row>85</xdr:row>
      <xdr:rowOff>133350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9545300" y="147043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97789</xdr:rowOff>
    </xdr:from>
    <xdr:to>
      <xdr:col>98</xdr:col>
      <xdr:colOff>38100</xdr:colOff>
      <xdr:row>86</xdr:row>
      <xdr:rowOff>27939</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131063</xdr:rowOff>
    </xdr:from>
    <xdr:to>
      <xdr:col>102</xdr:col>
      <xdr:colOff>114300</xdr:colOff>
      <xdr:row>85</xdr:row>
      <xdr:rowOff>148589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8656300" y="1470431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20" name="n_1aveValue【消防施設】&#10;一人当たり面積">
          <a:extLst>
            <a:ext uri="{FF2B5EF4-FFF2-40B4-BE49-F238E27FC236}">
              <a16:creationId xmlns:a16="http://schemas.microsoft.com/office/drawing/2014/main" id="{00000000-0008-0000-0F00-0000D0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721" name="n_2aveValue【消防施設】&#10;一人当たり面積">
          <a:extLst>
            <a:ext uri="{FF2B5EF4-FFF2-40B4-BE49-F238E27FC236}">
              <a16:creationId xmlns:a16="http://schemas.microsoft.com/office/drawing/2014/main" id="{00000000-0008-0000-0F00-0000D1020000}"/>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722" name="n_3aveValue【消防施設】&#10;一人当たり面積">
          <a:extLst>
            <a:ext uri="{FF2B5EF4-FFF2-40B4-BE49-F238E27FC236}">
              <a16:creationId xmlns:a16="http://schemas.microsoft.com/office/drawing/2014/main" id="{00000000-0008-0000-0F00-0000D2020000}"/>
            </a:ext>
          </a:extLst>
        </xdr:cNvPr>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35831</xdr:rowOff>
    </xdr:from>
    <xdr:ext cx="469744" cy="259045"/>
    <xdr:sp macro="" textlink="">
      <xdr:nvSpPr>
        <xdr:cNvPr id="723" name="n_4aveValue【消防施設】&#10;一人当たり面積">
          <a:extLst>
            <a:ext uri="{FF2B5EF4-FFF2-40B4-BE49-F238E27FC236}">
              <a16:creationId xmlns:a16="http://schemas.microsoft.com/office/drawing/2014/main" id="{00000000-0008-0000-0F00-0000D3020000}"/>
            </a:ext>
          </a:extLst>
        </xdr:cNvPr>
        <xdr:cNvSpPr txBox="1"/>
      </xdr:nvSpPr>
      <xdr:spPr>
        <a:xfrm>
          <a:off x="18421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1540</xdr:rowOff>
    </xdr:from>
    <xdr:ext cx="469744" cy="259045"/>
    <xdr:sp macro="" textlink="">
      <xdr:nvSpPr>
        <xdr:cNvPr id="724" name="n_1mainValue【消防施設】&#10;一人当たり面積">
          <a:extLst>
            <a:ext uri="{FF2B5EF4-FFF2-40B4-BE49-F238E27FC236}">
              <a16:creationId xmlns:a16="http://schemas.microsoft.com/office/drawing/2014/main" id="{00000000-0008-0000-0F00-0000D4020000}"/>
            </a:ext>
          </a:extLst>
        </xdr:cNvPr>
        <xdr:cNvSpPr txBox="1"/>
      </xdr:nvSpPr>
      <xdr:spPr>
        <a:xfrm>
          <a:off x="210757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25" name="n_2mainValue【消防施設】&#10;一人当たり面積">
          <a:extLst>
            <a:ext uri="{FF2B5EF4-FFF2-40B4-BE49-F238E27FC236}">
              <a16:creationId xmlns:a16="http://schemas.microsoft.com/office/drawing/2014/main" id="{00000000-0008-0000-0F00-0000D5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26940</xdr:rowOff>
    </xdr:from>
    <xdr:ext cx="469744" cy="259045"/>
    <xdr:sp macro="" textlink="">
      <xdr:nvSpPr>
        <xdr:cNvPr id="726" name="n_3mainValue【消防施設】&#10;一人当たり面積">
          <a:extLst>
            <a:ext uri="{FF2B5EF4-FFF2-40B4-BE49-F238E27FC236}">
              <a16:creationId xmlns:a16="http://schemas.microsoft.com/office/drawing/2014/main" id="{00000000-0008-0000-0F00-0000D6020000}"/>
            </a:ext>
          </a:extLst>
        </xdr:cNvPr>
        <xdr:cNvSpPr txBox="1"/>
      </xdr:nvSpPr>
      <xdr:spPr>
        <a:xfrm>
          <a:off x="193104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44466</xdr:rowOff>
    </xdr:from>
    <xdr:ext cx="469744" cy="259045"/>
    <xdr:sp macro="" textlink="">
      <xdr:nvSpPr>
        <xdr:cNvPr id="727" name="n_4mainValue【消防施設】&#10;一人当たり面積">
          <a:extLst>
            <a:ext uri="{FF2B5EF4-FFF2-40B4-BE49-F238E27FC236}">
              <a16:creationId xmlns:a16="http://schemas.microsoft.com/office/drawing/2014/main" id="{00000000-0008-0000-0F00-0000D7020000}"/>
            </a:ext>
          </a:extLst>
        </xdr:cNvPr>
        <xdr:cNvSpPr txBox="1"/>
      </xdr:nvSpPr>
      <xdr:spPr>
        <a:xfrm>
          <a:off x="184214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00000000-0008-0000-0F00-0000F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54" name="【庁舎】&#10;有形固定資産減価償却率最小値テキスト">
          <a:extLst>
            <a:ext uri="{FF2B5EF4-FFF2-40B4-BE49-F238E27FC236}">
              <a16:creationId xmlns:a16="http://schemas.microsoft.com/office/drawing/2014/main" id="{00000000-0008-0000-0F00-0000F2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756" name="【庁舎】&#10;有形固定資産減価償却率最大値テキスト">
          <a:extLst>
            <a:ext uri="{FF2B5EF4-FFF2-40B4-BE49-F238E27FC236}">
              <a16:creationId xmlns:a16="http://schemas.microsoft.com/office/drawing/2014/main" id="{00000000-0008-0000-0F00-0000F4020000}"/>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758" name="【庁舎】&#10;有形固定資産減価償却率平均値テキスト">
          <a:extLst>
            <a:ext uri="{FF2B5EF4-FFF2-40B4-BE49-F238E27FC236}">
              <a16:creationId xmlns:a16="http://schemas.microsoft.com/office/drawing/2014/main" id="{00000000-0008-0000-0F00-0000F602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6268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44648</xdr:rowOff>
    </xdr:from>
    <xdr:ext cx="405111" cy="259045"/>
    <xdr:sp macro="" textlink="">
      <xdr:nvSpPr>
        <xdr:cNvPr id="770" name="【庁舎】&#10;有形固定資産減価償却率該当値テキスト">
          <a:extLst>
            <a:ext uri="{FF2B5EF4-FFF2-40B4-BE49-F238E27FC236}">
              <a16:creationId xmlns:a16="http://schemas.microsoft.com/office/drawing/2014/main" id="{00000000-0008-0000-0F00-000002030000}"/>
            </a:ext>
          </a:extLst>
        </xdr:cNvPr>
        <xdr:cNvSpPr txBox="1"/>
      </xdr:nvSpPr>
      <xdr:spPr>
        <a:xfrm>
          <a:off x="16357600"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136434</xdr:rowOff>
    </xdr:from>
    <xdr:to>
      <xdr:col>81</xdr:col>
      <xdr:colOff>101600</xdr:colOff>
      <xdr:row>104</xdr:row>
      <xdr:rowOff>66584</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5430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xdr:rowOff>
    </xdr:from>
    <xdr:to>
      <xdr:col>85</xdr:col>
      <xdr:colOff>127000</xdr:colOff>
      <xdr:row>104</xdr:row>
      <xdr:rowOff>117021</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5481300" y="1784658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154395</xdr:rowOff>
    </xdr:from>
    <xdr:to>
      <xdr:col>76</xdr:col>
      <xdr:colOff>165100</xdr:colOff>
      <xdr:row>106</xdr:row>
      <xdr:rowOff>84545</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4541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106</xdr:row>
      <xdr:rowOff>33745</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4592300" y="17846584"/>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120106</xdr:rowOff>
    </xdr:from>
    <xdr:to>
      <xdr:col>72</xdr:col>
      <xdr:colOff>38100</xdr:colOff>
      <xdr:row>106</xdr:row>
      <xdr:rowOff>50256</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3652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170906</xdr:rowOff>
    </xdr:from>
    <xdr:to>
      <xdr:col>76</xdr:col>
      <xdr:colOff>114300</xdr:colOff>
      <xdr:row>106</xdr:row>
      <xdr:rowOff>33745</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3703300" y="181731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154395</xdr:rowOff>
    </xdr:from>
    <xdr:to>
      <xdr:col>67</xdr:col>
      <xdr:colOff>101600</xdr:colOff>
      <xdr:row>105</xdr:row>
      <xdr:rowOff>84545</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2763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33745</xdr:rowOff>
    </xdr:from>
    <xdr:to>
      <xdr:col>71</xdr:col>
      <xdr:colOff>177800</xdr:colOff>
      <xdr:row>105</xdr:row>
      <xdr:rowOff>170906</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814300" y="1803599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129557</xdr:rowOff>
    </xdr:from>
    <xdr:ext cx="405111" cy="259045"/>
    <xdr:sp macro="" textlink="">
      <xdr:nvSpPr>
        <xdr:cNvPr id="779" name="n_1aveValue【庁舎】&#10;有形固定資産減価償却率">
          <a:extLst>
            <a:ext uri="{FF2B5EF4-FFF2-40B4-BE49-F238E27FC236}">
              <a16:creationId xmlns:a16="http://schemas.microsoft.com/office/drawing/2014/main" id="{00000000-0008-0000-0F00-00000B030000}"/>
            </a:ext>
          </a:extLst>
        </xdr:cNvPr>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780" name="n_2aveValue【庁舎】&#10;有形固定資産減価償却率">
          <a:extLst>
            <a:ext uri="{FF2B5EF4-FFF2-40B4-BE49-F238E27FC236}">
              <a16:creationId xmlns:a16="http://schemas.microsoft.com/office/drawing/2014/main" id="{00000000-0008-0000-0F00-00000C030000}"/>
            </a:ext>
          </a:extLst>
        </xdr:cNvPr>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81" name="n_3aveValue【庁舎】&#10;有形固定資産減価償却率">
          <a:extLst>
            <a:ext uri="{FF2B5EF4-FFF2-40B4-BE49-F238E27FC236}">
              <a16:creationId xmlns:a16="http://schemas.microsoft.com/office/drawing/2014/main" id="{00000000-0008-0000-0F00-00000D030000}"/>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782" name="n_4aveValue【庁舎】&#10;有形固定資産減価償却率">
          <a:extLst>
            <a:ext uri="{FF2B5EF4-FFF2-40B4-BE49-F238E27FC236}">
              <a16:creationId xmlns:a16="http://schemas.microsoft.com/office/drawing/2014/main" id="{00000000-0008-0000-0F00-00000E030000}"/>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83111</xdr:rowOff>
    </xdr:from>
    <xdr:ext cx="405111" cy="259045"/>
    <xdr:sp macro="" textlink="">
      <xdr:nvSpPr>
        <xdr:cNvPr id="783" name="n_1mainValue【庁舎】&#10;有形固定資産減価償却率">
          <a:extLst>
            <a:ext uri="{FF2B5EF4-FFF2-40B4-BE49-F238E27FC236}">
              <a16:creationId xmlns:a16="http://schemas.microsoft.com/office/drawing/2014/main" id="{00000000-0008-0000-0F00-00000F030000}"/>
            </a:ext>
          </a:extLst>
        </xdr:cNvPr>
        <xdr:cNvSpPr txBox="1"/>
      </xdr:nvSpPr>
      <xdr:spPr>
        <a:xfrm>
          <a:off x="15266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75672</xdr:rowOff>
    </xdr:from>
    <xdr:ext cx="405111" cy="259045"/>
    <xdr:sp macro="" textlink="">
      <xdr:nvSpPr>
        <xdr:cNvPr id="784" name="n_2mainValue【庁舎】&#10;有形固定資産減価償却率">
          <a:extLst>
            <a:ext uri="{FF2B5EF4-FFF2-40B4-BE49-F238E27FC236}">
              <a16:creationId xmlns:a16="http://schemas.microsoft.com/office/drawing/2014/main" id="{00000000-0008-0000-0F00-000010030000}"/>
            </a:ext>
          </a:extLst>
        </xdr:cNvPr>
        <xdr:cNvSpPr txBox="1"/>
      </xdr:nvSpPr>
      <xdr:spPr>
        <a:xfrm>
          <a:off x="14389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41383</xdr:rowOff>
    </xdr:from>
    <xdr:ext cx="405111" cy="259045"/>
    <xdr:sp macro="" textlink="">
      <xdr:nvSpPr>
        <xdr:cNvPr id="785" name="n_3mainValue【庁舎】&#10;有形固定資産減価償却率">
          <a:extLst>
            <a:ext uri="{FF2B5EF4-FFF2-40B4-BE49-F238E27FC236}">
              <a16:creationId xmlns:a16="http://schemas.microsoft.com/office/drawing/2014/main" id="{00000000-0008-0000-0F00-000011030000}"/>
            </a:ext>
          </a:extLst>
        </xdr:cNvPr>
        <xdr:cNvSpPr txBox="1"/>
      </xdr:nvSpPr>
      <xdr:spPr>
        <a:xfrm>
          <a:off x="13500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786" name="n_4mainValue【庁舎】&#10;有形固定資産減価償却率">
          <a:extLst>
            <a:ext uri="{FF2B5EF4-FFF2-40B4-BE49-F238E27FC236}">
              <a16:creationId xmlns:a16="http://schemas.microsoft.com/office/drawing/2014/main" id="{00000000-0008-0000-0F00-000012030000}"/>
            </a:ext>
          </a:extLst>
        </xdr:cNvPr>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00000000-0008-0000-0F00-00002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809" name="【庁舎】&#10;一人当たり面積最小値テキスト">
          <a:extLst>
            <a:ext uri="{FF2B5EF4-FFF2-40B4-BE49-F238E27FC236}">
              <a16:creationId xmlns:a16="http://schemas.microsoft.com/office/drawing/2014/main" id="{00000000-0008-0000-0F00-000029030000}"/>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811" name="【庁舎】&#10;一人当たり面積最大値テキスト">
          <a:extLst>
            <a:ext uri="{FF2B5EF4-FFF2-40B4-BE49-F238E27FC236}">
              <a16:creationId xmlns:a16="http://schemas.microsoft.com/office/drawing/2014/main" id="{00000000-0008-0000-0F00-00002B030000}"/>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813" name="【庁舎】&#10;一人当たり面積平均値テキスト">
          <a:extLst>
            <a:ext uri="{FF2B5EF4-FFF2-40B4-BE49-F238E27FC236}">
              <a16:creationId xmlns:a16="http://schemas.microsoft.com/office/drawing/2014/main" id="{00000000-0008-0000-0F00-00002D030000}"/>
            </a:ext>
          </a:extLst>
        </xdr:cNvPr>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81178</xdr:rowOff>
    </xdr:from>
    <xdr:to>
      <xdr:col>116</xdr:col>
      <xdr:colOff>114300</xdr:colOff>
      <xdr:row>108</xdr:row>
      <xdr:rowOff>11328</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2110700" y="184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167555</xdr:rowOff>
    </xdr:from>
    <xdr:ext cx="469744" cy="259045"/>
    <xdr:sp macro="" textlink="">
      <xdr:nvSpPr>
        <xdr:cNvPr id="825" name="【庁舎】&#10;一人当たり面積該当値テキスト">
          <a:extLst>
            <a:ext uri="{FF2B5EF4-FFF2-40B4-BE49-F238E27FC236}">
              <a16:creationId xmlns:a16="http://schemas.microsoft.com/office/drawing/2014/main" id="{00000000-0008-0000-0F00-000039030000}"/>
            </a:ext>
          </a:extLst>
        </xdr:cNvPr>
        <xdr:cNvSpPr txBox="1"/>
      </xdr:nvSpPr>
      <xdr:spPr>
        <a:xfrm>
          <a:off x="22199600" y="1834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131978</xdr:rowOff>
    </xdr:from>
    <xdr:to>
      <xdr:col>116</xdr:col>
      <xdr:colOff>63500</xdr:colOff>
      <xdr:row>107</xdr:row>
      <xdr:rowOff>133350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1323300" y="1847712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96265</xdr:rowOff>
    </xdr:from>
    <xdr:to>
      <xdr:col>107</xdr:col>
      <xdr:colOff>101600</xdr:colOff>
      <xdr:row>108</xdr:row>
      <xdr:rowOff>26415</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0383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147065</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20434300" y="18478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97180</xdr:rowOff>
    </xdr:from>
    <xdr:to>
      <xdr:col>102</xdr:col>
      <xdr:colOff>165100</xdr:colOff>
      <xdr:row>108</xdr:row>
      <xdr:rowOff>27330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9494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147065</xdr:rowOff>
    </xdr:from>
    <xdr:to>
      <xdr:col>107</xdr:col>
      <xdr:colOff>50800</xdr:colOff>
      <xdr:row>107</xdr:row>
      <xdr:rowOff>147980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9545300" y="1849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98552</xdr:rowOff>
    </xdr:from>
    <xdr:to>
      <xdr:col>98</xdr:col>
      <xdr:colOff>38100</xdr:colOff>
      <xdr:row>108</xdr:row>
      <xdr:rowOff>28702</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8605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147980</xdr:rowOff>
    </xdr:from>
    <xdr:to>
      <xdr:col>102</xdr:col>
      <xdr:colOff>114300</xdr:colOff>
      <xdr:row>107</xdr:row>
      <xdr:rowOff>149352</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18656300" y="18493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834" name="n_1aveValue【庁舎】&#10;一人当たり面積">
          <a:extLst>
            <a:ext uri="{FF2B5EF4-FFF2-40B4-BE49-F238E27FC236}">
              <a16:creationId xmlns:a16="http://schemas.microsoft.com/office/drawing/2014/main" id="{00000000-0008-0000-0F00-000042030000}"/>
            </a:ext>
          </a:extLst>
        </xdr:cNvPr>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835" name="n_2aveValue【庁舎】&#10;一人当たり面積">
          <a:extLst>
            <a:ext uri="{FF2B5EF4-FFF2-40B4-BE49-F238E27FC236}">
              <a16:creationId xmlns:a16="http://schemas.microsoft.com/office/drawing/2014/main" id="{00000000-0008-0000-0F00-000043030000}"/>
            </a:ext>
          </a:extLst>
        </xdr:cNvPr>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836" name="n_3aveValue【庁舎】&#10;一人当たり面積">
          <a:extLst>
            <a:ext uri="{FF2B5EF4-FFF2-40B4-BE49-F238E27FC236}">
              <a16:creationId xmlns:a16="http://schemas.microsoft.com/office/drawing/2014/main" id="{00000000-0008-0000-0F00-000044030000}"/>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837" name="n_4aveValue【庁舎】&#10;一人当たり面積">
          <a:extLst>
            <a:ext uri="{FF2B5EF4-FFF2-40B4-BE49-F238E27FC236}">
              <a16:creationId xmlns:a16="http://schemas.microsoft.com/office/drawing/2014/main" id="{00000000-0008-0000-0F00-000045030000}"/>
            </a:ext>
          </a:extLst>
        </xdr:cNvPr>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38" name="n_1mainValue【庁舎】&#10;一人当たり面積">
          <a:extLst>
            <a:ext uri="{FF2B5EF4-FFF2-40B4-BE49-F238E27FC236}">
              <a16:creationId xmlns:a16="http://schemas.microsoft.com/office/drawing/2014/main" id="{00000000-0008-0000-0F00-000046030000}"/>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17542</xdr:rowOff>
    </xdr:from>
    <xdr:ext cx="469744" cy="259045"/>
    <xdr:sp macro="" textlink="">
      <xdr:nvSpPr>
        <xdr:cNvPr id="839" name="n_2mainValue【庁舎】&#10;一人当たり面積">
          <a:extLst>
            <a:ext uri="{FF2B5EF4-FFF2-40B4-BE49-F238E27FC236}">
              <a16:creationId xmlns:a16="http://schemas.microsoft.com/office/drawing/2014/main" id="{00000000-0008-0000-0F00-000047030000}"/>
            </a:ext>
          </a:extLst>
        </xdr:cNvPr>
        <xdr:cNvSpPr txBox="1"/>
      </xdr:nvSpPr>
      <xdr:spPr>
        <a:xfrm>
          <a:off x="20199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18457</xdr:rowOff>
    </xdr:from>
    <xdr:ext cx="469744" cy="259045"/>
    <xdr:sp macro="" textlink="">
      <xdr:nvSpPr>
        <xdr:cNvPr id="840" name="n_3mainValue【庁舎】&#10;一人当たり面積">
          <a:extLst>
            <a:ext uri="{FF2B5EF4-FFF2-40B4-BE49-F238E27FC236}">
              <a16:creationId xmlns:a16="http://schemas.microsoft.com/office/drawing/2014/main" id="{00000000-0008-0000-0F00-000048030000}"/>
            </a:ext>
          </a:extLst>
        </xdr:cNvPr>
        <xdr:cNvSpPr txBox="1"/>
      </xdr:nvSpPr>
      <xdr:spPr>
        <a:xfrm>
          <a:off x="19310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19829</xdr:rowOff>
    </xdr:from>
    <xdr:ext cx="469744" cy="259045"/>
    <xdr:sp macro="" textlink="">
      <xdr:nvSpPr>
        <xdr:cNvPr id="841" name="n_4mainValue【庁舎】&#10;一人当たり面積">
          <a:extLst>
            <a:ext uri="{FF2B5EF4-FFF2-40B4-BE49-F238E27FC236}">
              <a16:creationId xmlns:a16="http://schemas.microsoft.com/office/drawing/2014/main" id="{00000000-0008-0000-0F00-000049030000}"/>
            </a:ext>
          </a:extLst>
        </xdr:cNvPr>
        <xdr:cNvSpPr txBox="1"/>
      </xdr:nvSpPr>
      <xdr:spPr>
        <a:xfrm>
          <a:off x="18421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年度までは有形固定資産減価償却率が特に高いのは市民会館と庁舎であったが、両施設は平成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年度に改修したため減少した。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その他施設は、ほぼ類似団体と同水準である。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令和２年度に公共施設等総合管理計画の見直し及び個別施設計画の策定を行い、計画的に更新等を実施することにより負担の平準化を図っていく。</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14,983
14,954
37.29
8,025,441
7,807,514
217,737
4,708,983
11,262,274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少子高齢化や人口減に加え、農業を中心とした脆弱な社会基盤であり、財政力指数は全国平均、青森県平均だけでなく、類似団体でも平均を下回る結果となっている。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今後は、コンビニ収納の周知徹底による税の徴収の強化、町単独事業として行っている事業については、</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サイクルの徹底、それによる事業のスクラップを行うなど、行政の効率化を図ることによる健全な財政運営と町総合計画に沿った活力ある町づくりを目指す。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％以下であったものが、平成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年度からは、全国平均・県平均共に下回っているものの徐々に上昇している。</a:t>
          </a:r>
        </a:p>
        <a:p>
          <a:r>
            <a:rPr kumimoji="1" lang="ja-JP" altLang="en-US" sz="1300">
              <a:latin typeface="ＭＳ Ｐゴシック" panose="020B0600070205080204" pitchFamily="50" charset="-128"/>
              <a:ea typeface="ＭＳ Ｐゴシック" panose="020B0600070205080204" pitchFamily="50" charset="-128"/>
            </a:rPr>
            <a:t>今後は、交付税の減と扶助費の増が避けられない情勢であり、人件費の抑制等も限界まできていることから、行財政改革を継続するとともに、公債費を抑制するために建設事業等の選択と集中を行い、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52494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5370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95250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491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162137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089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3196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人件費・物件費等決算額が、類似団体の平均よりも低いのは、人件費の抑制によるものと考えられる。現在は、再任用制度を活用するなどして、住民サービスの質を維持しながら、人件費の抑制に努めており、今後も持続し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88984</xdr:rowOff>
    </xdr:from>
    <xdr:to>
      <xdr:col>23</xdr:col>
      <xdr:colOff>133350</xdr:colOff>
      <xdr:row>82</xdr:row>
      <xdr:rowOff>14275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6434"/>
          <a:ext cx="838200" cy="9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88984</xdr:rowOff>
    </xdr:from>
    <xdr:to>
      <xdr:col>19</xdr:col>
      <xdr:colOff>133350</xdr:colOff>
      <xdr:row>81</xdr:row>
      <xdr:rowOff>144249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76434"/>
          <a:ext cx="889000" cy="5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65419</xdr:rowOff>
    </xdr:from>
    <xdr:to>
      <xdr:col>15</xdr:col>
      <xdr:colOff>82550</xdr:colOff>
      <xdr:row>81</xdr:row>
      <xdr:rowOff>144249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52869"/>
          <a:ext cx="889000" cy="7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27591</xdr:rowOff>
    </xdr:from>
    <xdr:to>
      <xdr:col>11</xdr:col>
      <xdr:colOff>31750</xdr:colOff>
      <xdr:row>81</xdr:row>
      <xdr:rowOff>65419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5041"/>
          <a:ext cx="889000" cy="3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116702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134925</xdr:rowOff>
    </xdr:from>
    <xdr:to>
      <xdr:col>23</xdr:col>
      <xdr:colOff>184150</xdr:colOff>
      <xdr:row>82</xdr:row>
      <xdr:rowOff>65075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56202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38184</xdr:rowOff>
    </xdr:from>
    <xdr:to>
      <xdr:col>19</xdr:col>
      <xdr:colOff>184150</xdr:colOff>
      <xdr:row>81</xdr:row>
      <xdr:rowOff>139784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149961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4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93449</xdr:rowOff>
    </xdr:from>
    <xdr:to>
      <xdr:col>15</xdr:col>
      <xdr:colOff>133350</xdr:colOff>
      <xdr:row>82</xdr:row>
      <xdr:rowOff>23599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33776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14619</xdr:rowOff>
    </xdr:from>
    <xdr:to>
      <xdr:col>11</xdr:col>
      <xdr:colOff>82550</xdr:colOff>
      <xdr:row>81</xdr:row>
      <xdr:rowOff>116219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126396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7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148241</xdr:rowOff>
    </xdr:from>
    <xdr:to>
      <xdr:col>7</xdr:col>
      <xdr:colOff>31750</xdr:colOff>
      <xdr:row>81</xdr:row>
      <xdr:rowOff>78391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88568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町村合併後の給与調整を経て、現在では類似団体平均を下回る結果となっている。給与体系については、原則県準拠とし、人事評価の結果も反映させながら、今後も給与の適正化に努める。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103188</xdr:rowOff>
    </xdr:from>
    <xdr:to>
      <xdr:col>81</xdr:col>
      <xdr:colOff>44450</xdr:colOff>
      <xdr:row>83</xdr:row>
      <xdr:rowOff>103188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33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33990</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83</xdr:row>
      <xdr:rowOff>118269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3335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118269</xdr:rowOff>
    </xdr:from>
    <xdr:to>
      <xdr:col>72</xdr:col>
      <xdr:colOff>203200</xdr:colOff>
      <xdr:row>83</xdr:row>
      <xdr:rowOff>133350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3486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37165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7144</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3637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52388</xdr:rowOff>
    </xdr:from>
    <xdr:to>
      <xdr:col>81</xdr:col>
      <xdr:colOff>95250</xdr:colOff>
      <xdr:row>83</xdr:row>
      <xdr:rowOff>153988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68915</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12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52388</xdr:rowOff>
    </xdr:from>
    <xdr:to>
      <xdr:col>77</xdr:col>
      <xdr:colOff>95250</xdr:colOff>
      <xdr:row>83</xdr:row>
      <xdr:rowOff>153988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164165</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67469</xdr:rowOff>
    </xdr:from>
    <xdr:to>
      <xdr:col>73</xdr:col>
      <xdr:colOff>44450</xdr:colOff>
      <xdr:row>83</xdr:row>
      <xdr:rowOff>169069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7796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0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127794</xdr:rowOff>
    </xdr:from>
    <xdr:to>
      <xdr:col>64</xdr:col>
      <xdr:colOff>152400</xdr:colOff>
      <xdr:row>84</xdr:row>
      <xdr:rowOff>57944</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3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68121</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12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集中改革プラン等、行財政改革の取組により、技能職員の退職者不補充、機構改革、保育所の民営化などにより減少した職員数は維持しており、類似団体平均よりも下回っている。今後も定員適正化計画に基づき、アウトソーシングや再任用制度の活用を図り、人口規模に応じた適正な定員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171379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56096"/>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59</xdr:row>
      <xdr:rowOff>148590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560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166017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264140"/>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109714</xdr:rowOff>
    </xdr:from>
    <xdr:to>
      <xdr:col>68</xdr:col>
      <xdr:colOff>152400</xdr:colOff>
      <xdr:row>59</xdr:row>
      <xdr:rowOff>166017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2526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120579</xdr:rowOff>
    </xdr:from>
    <xdr:to>
      <xdr:col>81</xdr:col>
      <xdr:colOff>95250</xdr:colOff>
      <xdr:row>60</xdr:row>
      <xdr:rowOff>50729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137106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8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89746</xdr:rowOff>
    </xdr:from>
    <xdr:to>
      <xdr:col>77</xdr:col>
      <xdr:colOff>95250</xdr:colOff>
      <xdr:row>60</xdr:row>
      <xdr:rowOff>19896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30073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115217</xdr:rowOff>
    </xdr:from>
    <xdr:to>
      <xdr:col>68</xdr:col>
      <xdr:colOff>203200</xdr:colOff>
      <xdr:row>60</xdr:row>
      <xdr:rowOff>45367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55544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9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58914</xdr:rowOff>
    </xdr:from>
    <xdr:to>
      <xdr:col>64</xdr:col>
      <xdr:colOff>152400</xdr:colOff>
      <xdr:row>59</xdr:row>
      <xdr:rowOff>160514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170691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4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全国平均や類似団体平均に比して高率で推移しているのは、公営企業債等繰入見込額の減があるものの、公共施設整備等に合併特例事業債等を活用してきた結果であると思われる。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今後も償還額が高く推移するため、事業の必要性・住民ニーズを精査することで事業の選択を行い、起債の活用は必要最低限にとどめる必要があると思われる。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57855</xdr:rowOff>
    </xdr:from>
    <xdr:to>
      <xdr:col>81</xdr:col>
      <xdr:colOff>44450</xdr:colOff>
      <xdr:row>44</xdr:row>
      <xdr:rowOff>71261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81845</xdr:rowOff>
    </xdr:from>
    <xdr:to>
      <xdr:col>77</xdr:col>
      <xdr:colOff>44450</xdr:colOff>
      <xdr:row>44</xdr:row>
      <xdr:rowOff>71261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4541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68439</xdr:rowOff>
    </xdr:from>
    <xdr:to>
      <xdr:col>72</xdr:col>
      <xdr:colOff>203200</xdr:colOff>
      <xdr:row>43</xdr:row>
      <xdr:rowOff>81845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68439</xdr:rowOff>
    </xdr:from>
    <xdr:to>
      <xdr:col>68</xdr:col>
      <xdr:colOff>152400</xdr:colOff>
      <xdr:row>43</xdr:row>
      <xdr:rowOff>68439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7055</xdr:rowOff>
    </xdr:from>
    <xdr:to>
      <xdr:col>81</xdr:col>
      <xdr:colOff>95250</xdr:colOff>
      <xdr:row>44</xdr:row>
      <xdr:rowOff>108655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74382</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20461</xdr:rowOff>
    </xdr:from>
    <xdr:to>
      <xdr:col>77</xdr:col>
      <xdr:colOff>95250</xdr:colOff>
      <xdr:row>44</xdr:row>
      <xdr:rowOff>122061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106838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31045</xdr:rowOff>
    </xdr:from>
    <xdr:to>
      <xdr:col>73</xdr:col>
      <xdr:colOff>44450</xdr:colOff>
      <xdr:row>43</xdr:row>
      <xdr:rowOff>132645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117422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17639</xdr:rowOff>
    </xdr:from>
    <xdr:to>
      <xdr:col>68</xdr:col>
      <xdr:colOff>203200</xdr:colOff>
      <xdr:row>43</xdr:row>
      <xdr:rowOff>119239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104016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将来負担比率は、全国平均又は類似団体平均に比して高率で推移しているものの、徐々に改善されている。これは、公営企業債等繰入見込額の減が大きく影響している。</a:t>
          </a:r>
        </a:p>
        <a:p>
          <a:r>
            <a:rPr kumimoji="1" lang="ja-JP" altLang="en-US" sz="1300">
              <a:latin typeface="ＭＳ Ｐゴシック" panose="020B0600070205080204" pitchFamily="50" charset="-128"/>
              <a:ea typeface="ＭＳ Ｐゴシック" panose="020B0600070205080204" pitchFamily="50" charset="-128"/>
            </a:rPr>
            <a:t>しかしながら、今後公共施設等の整備による元利償還金の増及び公営企業債等繰入見込額の増が見込まれており、新規事業の実施についてはこれまで以上に必要性や効果の精査を行うとともに、計画的な事業の実施により、後世への負担とならないよう、財政運営を行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162631</xdr:rowOff>
    </xdr:from>
    <xdr:to>
      <xdr:col>81</xdr:col>
      <xdr:colOff>44450</xdr:colOff>
      <xdr:row>19</xdr:row>
      <xdr:rowOff>13970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248731"/>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11289</xdr:rowOff>
    </xdr:from>
    <xdr:to>
      <xdr:col>77</xdr:col>
      <xdr:colOff>44450</xdr:colOff>
      <xdr:row>19</xdr:row>
      <xdr:rowOff>13970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268839"/>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11289</xdr:rowOff>
    </xdr:from>
    <xdr:to>
      <xdr:col>72</xdr:col>
      <xdr:colOff>203200</xdr:colOff>
      <xdr:row>19</xdr:row>
      <xdr:rowOff>32738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268839"/>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32738</xdr:rowOff>
    </xdr:from>
    <xdr:to>
      <xdr:col>68</xdr:col>
      <xdr:colOff>152400</xdr:colOff>
      <xdr:row>20</xdr:row>
      <xdr:rowOff>87842</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290288"/>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111831</xdr:rowOff>
    </xdr:from>
    <xdr:to>
      <xdr:col>81</xdr:col>
      <xdr:colOff>95250</xdr:colOff>
      <xdr:row>19</xdr:row>
      <xdr:rowOff>41980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1979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83908</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1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134620</xdr:rowOff>
    </xdr:from>
    <xdr:to>
      <xdr:col>77</xdr:col>
      <xdr:colOff>95250</xdr:colOff>
      <xdr:row>19</xdr:row>
      <xdr:rowOff>64770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49547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30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131939</xdr:rowOff>
    </xdr:from>
    <xdr:to>
      <xdr:col>73</xdr:col>
      <xdr:colOff>44450</xdr:colOff>
      <xdr:row>19</xdr:row>
      <xdr:rowOff>62089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2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46866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30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153388</xdr:rowOff>
    </xdr:from>
    <xdr:to>
      <xdr:col>68</xdr:col>
      <xdr:colOff>203200</xdr:colOff>
      <xdr:row>19</xdr:row>
      <xdr:rowOff>83538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68315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2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37042</xdr:rowOff>
    </xdr:from>
    <xdr:to>
      <xdr:col>64</xdr:col>
      <xdr:colOff>152400</xdr:colOff>
      <xdr:row>20</xdr:row>
      <xdr:rowOff>138642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4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123419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5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14,983
14,954
37.29
8,025,441
7,807,514
217,737
4,708,983
11,262,274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より、人件費に係る経常収支比率は低くなっている。その主な要因としては、退職者不補充等による職員数の削減や、再任用制度の活用などによる人件費の削減の成果が大きく、今後も継続して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113393</xdr:rowOff>
    </xdr:from>
    <xdr:to>
      <xdr:col>24</xdr:col>
      <xdr:colOff>25400</xdr:colOff>
      <xdr:row>33</xdr:row>
      <xdr:rowOff>156936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712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113393</xdr:rowOff>
    </xdr:from>
    <xdr:to>
      <xdr:col>19</xdr:col>
      <xdr:colOff>187325</xdr:colOff>
      <xdr:row>34</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7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102507</xdr:rowOff>
    </xdr:from>
    <xdr:to>
      <xdr:col>15</xdr:col>
      <xdr:colOff>98425</xdr:colOff>
      <xdr:row>34</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6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33</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6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106136</xdr:rowOff>
    </xdr:from>
    <xdr:to>
      <xdr:col>24</xdr:col>
      <xdr:colOff>76200</xdr:colOff>
      <xdr:row>34</xdr:row>
      <xdr:rowOff>36286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122663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62593</xdr:rowOff>
    </xdr:from>
    <xdr:to>
      <xdr:col>20</xdr:col>
      <xdr:colOff>38100</xdr:colOff>
      <xdr:row>33</xdr:row>
      <xdr:rowOff>164193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2920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8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138793</xdr:rowOff>
    </xdr:from>
    <xdr:to>
      <xdr:col>15</xdr:col>
      <xdr:colOff>149225</xdr:colOff>
      <xdr:row>34</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79120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51707</xdr:rowOff>
    </xdr:from>
    <xdr:to>
      <xdr:col>11</xdr:col>
      <xdr:colOff>60325</xdr:colOff>
      <xdr:row>33</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163484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べ低いのは、これまでの集中改革プラン等、町の行財政改革により、経費の節減を図ってきたことが大きな要因である。今後も継続して経費の節減を図り、また、各種施設を指定管理者制度に導入することを検討し、更なるコスト削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96671"/>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78014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39667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56441</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7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78014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3135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68036</xdr:rowOff>
    </xdr:from>
    <xdr:to>
      <xdr:col>78</xdr:col>
      <xdr:colOff>120650</xdr:colOff>
      <xdr:row>17</xdr:row>
      <xdr:rowOff>169636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154413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110671</xdr:rowOff>
    </xdr:from>
    <xdr:to>
      <xdr:col>73</xdr:col>
      <xdr:colOff>180975</xdr:colOff>
      <xdr:row>13</xdr:row>
      <xdr:rowOff>102507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1680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61686</xdr:rowOff>
    </xdr:from>
    <xdr:to>
      <xdr:col>69</xdr:col>
      <xdr:colOff>92075</xdr:colOff>
      <xdr:row>12</xdr:row>
      <xdr:rowOff>110671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1190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59871</xdr:rowOff>
    </xdr:from>
    <xdr:to>
      <xdr:col>69</xdr:col>
      <xdr:colOff>142875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25598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27214</xdr:rowOff>
    </xdr:from>
    <xdr:to>
      <xdr:col>78</xdr:col>
      <xdr:colOff>120650</xdr:colOff>
      <xdr:row>14</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138991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9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59871</xdr:rowOff>
    </xdr:from>
    <xdr:to>
      <xdr:col>69</xdr:col>
      <xdr:colOff>142875</xdr:colOff>
      <xdr:row>12</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10886</xdr:rowOff>
    </xdr:from>
    <xdr:to>
      <xdr:col>65</xdr:col>
      <xdr:colOff>53975</xdr:colOff>
      <xdr:row>12</xdr:row>
      <xdr:rowOff>112486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122663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18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令和元年度決算においては、扶助費に係る経常収支比率が類似団体平均より低くなった。その要因は子どものための教育・保育給付費国庫負担金の増により、経常経費充当一般財源が減になったためである。</a:t>
          </a:r>
        </a:p>
        <a:p>
          <a:r>
            <a:rPr kumimoji="1" lang="ja-JP" altLang="en-US" sz="1300">
              <a:latin typeface="ＭＳ Ｐゴシック" panose="020B0600070205080204" pitchFamily="50" charset="-128"/>
              <a:ea typeface="ＭＳ Ｐゴシック" panose="020B0600070205080204" pitchFamily="50" charset="-128"/>
            </a:rPr>
            <a:t>ただし、経常収支比率は低くなったが、事業費そのものは依然増加傾向にあり、今後も資格審査の適正化等により、事業費を抑制するよう努める。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54</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1403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54</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1403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135165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2710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57</xdr:row>
      <xdr:rowOff>151493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5649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公営企業会計への繰出金を補助金及び出資金として歳出していることが大きな要因である。類似団体平均は下回っているが、国民健康保険事業会計においても国民健康保険料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152400</xdr:rowOff>
    </xdr:from>
    <xdr:to>
      <xdr:col>82</xdr:col>
      <xdr:colOff>107950</xdr:colOff>
      <xdr:row>56</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107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63500</xdr:rowOff>
    </xdr:from>
    <xdr:to>
      <xdr:col>78</xdr:col>
      <xdr:colOff>69850</xdr:colOff>
      <xdr:row>54</xdr:row>
      <xdr:rowOff>152400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321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63500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54</xdr:row>
      <xdr:rowOff>50800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101600</xdr:rowOff>
    </xdr:from>
    <xdr:to>
      <xdr:col>78</xdr:col>
      <xdr:colOff>120650</xdr:colOff>
      <xdr:row>55</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41927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xdr:rowOff>
    </xdr:from>
    <xdr:to>
      <xdr:col>74</xdr:col>
      <xdr:colOff>31750</xdr:colOff>
      <xdr:row>54</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その他に係る経常収支比率が類似団体平均をやや下回っているのは、これまで大きなウェイトを占めてきた下水道事業に対する補助金が減となったことによる。ただし、今後は下水道事業の元利償還金の増加が見込まれており、適切な財政運営を行っていくよう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157480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53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157480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36</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106680</xdr:rowOff>
    </xdr:from>
    <xdr:to>
      <xdr:col>78</xdr:col>
      <xdr:colOff>120650</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47007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157497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令和元年度決算においては、類似団体平均、全国平均、県平均のいずれと比較しても、大きく上回る結果となった。</a:t>
          </a:r>
        </a:p>
        <a:p>
          <a:r>
            <a:rPr kumimoji="1" lang="ja-JP" altLang="en-US" sz="1300">
              <a:latin typeface="ＭＳ Ｐゴシック" panose="020B0600070205080204" pitchFamily="50" charset="-128"/>
              <a:ea typeface="ＭＳ Ｐゴシック" panose="020B0600070205080204" pitchFamily="50" charset="-128"/>
            </a:rPr>
            <a:t>その要因は、合併後整備してきた大型施設の元利償還金が始まったことによる償還金の増による。</a:t>
          </a:r>
        </a:p>
        <a:p>
          <a:r>
            <a:rPr kumimoji="1" lang="ja-JP" altLang="en-US" sz="1300">
              <a:latin typeface="ＭＳ Ｐゴシック" panose="020B0600070205080204" pitchFamily="50" charset="-128"/>
              <a:ea typeface="ＭＳ Ｐゴシック" panose="020B0600070205080204" pitchFamily="50" charset="-128"/>
            </a:rPr>
            <a:t>今後は一層の公債費の抑制に努めつつ、町総合計画に沿った施策の重点化を図っていく。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156392</xdr:rowOff>
    </xdr:from>
    <xdr:to>
      <xdr:col>24</xdr:col>
      <xdr:colOff>25400</xdr:colOff>
      <xdr:row>81</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87239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169455</xdr:rowOff>
    </xdr:from>
    <xdr:to>
      <xdr:col>19</xdr:col>
      <xdr:colOff>187325</xdr:colOff>
      <xdr:row>81</xdr:row>
      <xdr:rowOff>24130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8854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117202</xdr:rowOff>
    </xdr:from>
    <xdr:to>
      <xdr:col>15</xdr:col>
      <xdr:colOff>98425</xdr:colOff>
      <xdr:row>80</xdr:row>
      <xdr:rowOff>169455</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8332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14332</xdr:rowOff>
    </xdr:from>
    <xdr:to>
      <xdr:col>11</xdr:col>
      <xdr:colOff>9525</xdr:colOff>
      <xdr:row>80</xdr:row>
      <xdr:rowOff>117202</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55888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105592</xdr:rowOff>
    </xdr:from>
    <xdr:to>
      <xdr:col>24</xdr:col>
      <xdr:colOff>76200</xdr:colOff>
      <xdr:row>81</xdr:row>
      <xdr:rowOff>35742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14169</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73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144780</xdr:rowOff>
    </xdr:from>
    <xdr:to>
      <xdr:col>20</xdr:col>
      <xdr:colOff>38100</xdr:colOff>
      <xdr:row>81</xdr:row>
      <xdr:rowOff>74930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59707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118655</xdr:rowOff>
    </xdr:from>
    <xdr:to>
      <xdr:col>15</xdr:col>
      <xdr:colOff>149225</xdr:colOff>
      <xdr:row>81</xdr:row>
      <xdr:rowOff>48805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33582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92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66402</xdr:rowOff>
    </xdr:from>
    <xdr:to>
      <xdr:col>11</xdr:col>
      <xdr:colOff>60325</xdr:colOff>
      <xdr:row>80</xdr:row>
      <xdr:rowOff>168002</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152779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134982</xdr:rowOff>
    </xdr:from>
    <xdr:to>
      <xdr:col>6</xdr:col>
      <xdr:colOff>171450</xdr:colOff>
      <xdr:row>79</xdr:row>
      <xdr:rowOff>65132</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49909</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のは、町が取り組んできたこれまでの集中改革プラン等、行財政改革により、経費の節減等を図ってきたことが大きな要因であると考えられる。今後も継続して行政の効率化に努めることにより、財政の健全化を図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167005</xdr:rowOff>
    </xdr:from>
    <xdr:to>
      <xdr:col>82</xdr:col>
      <xdr:colOff>107950</xdr:colOff>
      <xdr:row>74</xdr:row>
      <xdr:rowOff>121285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68285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73</xdr:row>
      <xdr:rowOff>167005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631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73</xdr:row>
      <xdr:rowOff>132715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26314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132715</xdr:rowOff>
    </xdr:from>
    <xdr:to>
      <xdr:col>69</xdr:col>
      <xdr:colOff>92075</xdr:colOff>
      <xdr:row>74</xdr:row>
      <xdr:rowOff>75565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26485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70485</xdr:rowOff>
    </xdr:from>
    <xdr:to>
      <xdr:col>82</xdr:col>
      <xdr:colOff>158750</xdr:colOff>
      <xdr:row>75</xdr:row>
      <xdr:rowOff>635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150512</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6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116205</xdr:rowOff>
    </xdr:from>
    <xdr:to>
      <xdr:col>78</xdr:col>
      <xdr:colOff>120650</xdr:colOff>
      <xdr:row>74</xdr:row>
      <xdr:rowOff>46355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56532</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40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81915</xdr:rowOff>
    </xdr:from>
    <xdr:to>
      <xdr:col>69</xdr:col>
      <xdr:colOff>142875</xdr:colOff>
      <xdr:row>74</xdr:row>
      <xdr:rowOff>12065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22242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3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24765</xdr:rowOff>
    </xdr:from>
    <xdr:to>
      <xdr:col>65</xdr:col>
      <xdr:colOff>53975</xdr:colOff>
      <xdr:row>74</xdr:row>
      <xdr:rowOff>126365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136542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135710</xdr:rowOff>
    </xdr:from>
    <xdr:to>
      <xdr:col>29</xdr:col>
      <xdr:colOff>127000</xdr:colOff>
      <xdr:row>18</xdr:row>
      <xdr:rowOff>145966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9435"/>
          <a:ext cx="647700" cy="10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131328</xdr:rowOff>
    </xdr:from>
    <xdr:to>
      <xdr:col>26</xdr:col>
      <xdr:colOff>50800</xdr:colOff>
      <xdr:row>18</xdr:row>
      <xdr:rowOff>145966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65053"/>
          <a:ext cx="698500" cy="1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131328</xdr:rowOff>
    </xdr:from>
    <xdr:to>
      <xdr:col>22</xdr:col>
      <xdr:colOff>114300</xdr:colOff>
      <xdr:row>18</xdr:row>
      <xdr:rowOff>152946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5053"/>
          <a:ext cx="698500" cy="2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148748</xdr:rowOff>
    </xdr:from>
    <xdr:to>
      <xdr:col>18</xdr:col>
      <xdr:colOff>177800</xdr:colOff>
      <xdr:row>18</xdr:row>
      <xdr:rowOff>152946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82473"/>
          <a:ext cx="698500" cy="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84910</xdr:rowOff>
    </xdr:from>
    <xdr:to>
      <xdr:col>29</xdr:col>
      <xdr:colOff>177800</xdr:colOff>
      <xdr:row>19</xdr:row>
      <xdr:rowOff>15060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56987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95166</xdr:rowOff>
    </xdr:from>
    <xdr:to>
      <xdr:col>26</xdr:col>
      <xdr:colOff>101600</xdr:colOff>
      <xdr:row>19</xdr:row>
      <xdr:rowOff>25316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5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80528</xdr:rowOff>
    </xdr:from>
    <xdr:to>
      <xdr:col>22</xdr:col>
      <xdr:colOff>165100</xdr:colOff>
      <xdr:row>19</xdr:row>
      <xdr:rowOff>10678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166905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102146</xdr:rowOff>
    </xdr:from>
    <xdr:to>
      <xdr:col>19</xdr:col>
      <xdr:colOff>38100</xdr:colOff>
      <xdr:row>19</xdr:row>
      <xdr:rowOff>32296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17073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97948</xdr:rowOff>
    </xdr:from>
    <xdr:to>
      <xdr:col>15</xdr:col>
      <xdr:colOff>101600</xdr:colOff>
      <xdr:row>19</xdr:row>
      <xdr:rowOff>28098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305498</xdr:rowOff>
    </xdr:from>
    <xdr:to>
      <xdr:col>29</xdr:col>
      <xdr:colOff>127000</xdr:colOff>
      <xdr:row>35</xdr:row>
      <xdr:rowOff>320148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15848"/>
          <a:ext cx="647700" cy="1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5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280276</xdr:rowOff>
    </xdr:from>
    <xdr:to>
      <xdr:col>26</xdr:col>
      <xdr:colOff>50800</xdr:colOff>
      <xdr:row>35</xdr:row>
      <xdr:rowOff>305498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90626"/>
          <a:ext cx="698500" cy="25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277590</xdr:rowOff>
    </xdr:from>
    <xdr:to>
      <xdr:col>22</xdr:col>
      <xdr:colOff>114300</xdr:colOff>
      <xdr:row>35</xdr:row>
      <xdr:rowOff>280276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87940"/>
          <a:ext cx="698500" cy="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277590</xdr:rowOff>
    </xdr:from>
    <xdr:to>
      <xdr:col>18</xdr:col>
      <xdr:colOff>177800</xdr:colOff>
      <xdr:row>36</xdr:row>
      <xdr:rowOff>98158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87940"/>
          <a:ext cx="698500" cy="163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269348</xdr:rowOff>
    </xdr:from>
    <xdr:to>
      <xdr:col>29</xdr:col>
      <xdr:colOff>177800</xdr:colOff>
      <xdr:row>36</xdr:row>
      <xdr:rowOff>28048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114425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254698</xdr:rowOff>
    </xdr:from>
    <xdr:to>
      <xdr:col>26</xdr:col>
      <xdr:colOff>101600</xdr:colOff>
      <xdr:row>36</xdr:row>
      <xdr:rowOff>13398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6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23575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229476</xdr:rowOff>
    </xdr:from>
    <xdr:to>
      <xdr:col>22</xdr:col>
      <xdr:colOff>165100</xdr:colOff>
      <xdr:row>35</xdr:row>
      <xdr:rowOff>331076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341253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226790</xdr:rowOff>
    </xdr:from>
    <xdr:to>
      <xdr:col>19</xdr:col>
      <xdr:colOff>38100</xdr:colOff>
      <xdr:row>35</xdr:row>
      <xdr:rowOff>328390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338567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47358</xdr:rowOff>
    </xdr:from>
    <xdr:to>
      <xdr:col>15</xdr:col>
      <xdr:colOff>101600</xdr:colOff>
      <xdr:row>36</xdr:row>
      <xdr:rowOff>148958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133735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14,983
14,954
37.29
8,025,441
7,807,514
217,737
4,708,983
11,262,274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166315</xdr:rowOff>
    </xdr:from>
    <xdr:to>
      <xdr:col>24</xdr:col>
      <xdr:colOff>63500</xdr:colOff>
      <xdr:row>39</xdr:row>
      <xdr:rowOff>25612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81415"/>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136516</xdr:rowOff>
    </xdr:from>
    <xdr:to>
      <xdr:col>19</xdr:col>
      <xdr:colOff>177800</xdr:colOff>
      <xdr:row>39</xdr:row>
      <xdr:rowOff>25612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51616"/>
          <a:ext cx="8890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136303</xdr:rowOff>
    </xdr:from>
    <xdr:to>
      <xdr:col>15</xdr:col>
      <xdr:colOff>50800</xdr:colOff>
      <xdr:row>38</xdr:row>
      <xdr:rowOff>136516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51403"/>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92723</xdr:rowOff>
    </xdr:from>
    <xdr:to>
      <xdr:col>10</xdr:col>
      <xdr:colOff>114300</xdr:colOff>
      <xdr:row>38</xdr:row>
      <xdr:rowOff>136303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07823"/>
          <a:ext cx="8890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115515</xdr:rowOff>
    </xdr:from>
    <xdr:to>
      <xdr:col>24</xdr:col>
      <xdr:colOff>114300</xdr:colOff>
      <xdr:row>39</xdr:row>
      <xdr:rowOff>45665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30442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4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146262</xdr:rowOff>
    </xdr:from>
    <xdr:to>
      <xdr:col>20</xdr:col>
      <xdr:colOff>38100</xdr:colOff>
      <xdr:row>39</xdr:row>
      <xdr:rowOff>76412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67539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5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85716</xdr:rowOff>
    </xdr:from>
    <xdr:to>
      <xdr:col>15</xdr:col>
      <xdr:colOff>101600</xdr:colOff>
      <xdr:row>39</xdr:row>
      <xdr:rowOff>15866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6993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85503</xdr:rowOff>
    </xdr:from>
    <xdr:to>
      <xdr:col>10</xdr:col>
      <xdr:colOff>165100</xdr:colOff>
      <xdr:row>39</xdr:row>
      <xdr:rowOff>15653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6780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41923</xdr:rowOff>
    </xdr:from>
    <xdr:to>
      <xdr:col>6</xdr:col>
      <xdr:colOff>38100</xdr:colOff>
      <xdr:row>38</xdr:row>
      <xdr:rowOff>143523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134650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149644</xdr:rowOff>
    </xdr:from>
    <xdr:to>
      <xdr:col>24</xdr:col>
      <xdr:colOff>63500</xdr:colOff>
      <xdr:row>58</xdr:row>
      <xdr:rowOff>138226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22294"/>
          <a:ext cx="838200" cy="1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64630</xdr:rowOff>
    </xdr:from>
    <xdr:to>
      <xdr:col>19</xdr:col>
      <xdr:colOff>177800</xdr:colOff>
      <xdr:row>58</xdr:row>
      <xdr:rowOff>138226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08730"/>
          <a:ext cx="889000" cy="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64630</xdr:rowOff>
    </xdr:from>
    <xdr:to>
      <xdr:col>15</xdr:col>
      <xdr:colOff>50800</xdr:colOff>
      <xdr:row>59</xdr:row>
      <xdr:rowOff>22593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08730"/>
          <a:ext cx="889000" cy="1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22593</xdr:rowOff>
    </xdr:from>
    <xdr:to>
      <xdr:col>10</xdr:col>
      <xdr:colOff>114300</xdr:colOff>
      <xdr:row>59</xdr:row>
      <xdr:rowOff>83274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38143"/>
          <a:ext cx="889000" cy="6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98844</xdr:rowOff>
    </xdr:from>
    <xdr:to>
      <xdr:col>24</xdr:col>
      <xdr:colOff>114300</xdr:colOff>
      <xdr:row>58</xdr:row>
      <xdr:rowOff>28994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77271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87426</xdr:rowOff>
    </xdr:from>
    <xdr:to>
      <xdr:col>20</xdr:col>
      <xdr:colOff>38100</xdr:colOff>
      <xdr:row>59</xdr:row>
      <xdr:rowOff>17576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8703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13830</xdr:rowOff>
    </xdr:from>
    <xdr:to>
      <xdr:col>15</xdr:col>
      <xdr:colOff>101600</xdr:colOff>
      <xdr:row>58</xdr:row>
      <xdr:rowOff>115430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106557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143243</xdr:rowOff>
    </xdr:from>
    <xdr:to>
      <xdr:col>10</xdr:col>
      <xdr:colOff>165100</xdr:colOff>
      <xdr:row>59</xdr:row>
      <xdr:rowOff>73393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64520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32474</xdr:rowOff>
    </xdr:from>
    <xdr:to>
      <xdr:col>6</xdr:col>
      <xdr:colOff>38100</xdr:colOff>
      <xdr:row>59</xdr:row>
      <xdr:rowOff>134074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125201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4232</xdr:rowOff>
    </xdr:from>
    <xdr:to>
      <xdr:col>24</xdr:col>
      <xdr:colOff>63500</xdr:colOff>
      <xdr:row>77</xdr:row>
      <xdr:rowOff>7615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05882"/>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7615</xdr:rowOff>
    </xdr:from>
    <xdr:to>
      <xdr:col>19</xdr:col>
      <xdr:colOff>177800</xdr:colOff>
      <xdr:row>77</xdr:row>
      <xdr:rowOff>19090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09265"/>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134762</xdr:rowOff>
    </xdr:from>
    <xdr:to>
      <xdr:col>15</xdr:col>
      <xdr:colOff>50800</xdr:colOff>
      <xdr:row>77</xdr:row>
      <xdr:rowOff>19090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64962"/>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134762</xdr:rowOff>
    </xdr:from>
    <xdr:to>
      <xdr:col>10</xdr:col>
      <xdr:colOff>114300</xdr:colOff>
      <xdr:row>77</xdr:row>
      <xdr:rowOff>60925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64962"/>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124882</xdr:rowOff>
    </xdr:from>
    <xdr:to>
      <xdr:col>24</xdr:col>
      <xdr:colOff>114300</xdr:colOff>
      <xdr:row>77</xdr:row>
      <xdr:rowOff>55032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103309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128265</xdr:rowOff>
    </xdr:from>
    <xdr:to>
      <xdr:col>20</xdr:col>
      <xdr:colOff>38100</xdr:colOff>
      <xdr:row>77</xdr:row>
      <xdr:rowOff>58415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49542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5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139740</xdr:rowOff>
    </xdr:from>
    <xdr:to>
      <xdr:col>15</xdr:col>
      <xdr:colOff>101600</xdr:colOff>
      <xdr:row>77</xdr:row>
      <xdr:rowOff>69890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61017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6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83962</xdr:rowOff>
    </xdr:from>
    <xdr:to>
      <xdr:col>10</xdr:col>
      <xdr:colOff>165100</xdr:colOff>
      <xdr:row>77</xdr:row>
      <xdr:rowOff>14112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10125</xdr:rowOff>
    </xdr:from>
    <xdr:to>
      <xdr:col>6</xdr:col>
      <xdr:colOff>38100</xdr:colOff>
      <xdr:row>77</xdr:row>
      <xdr:rowOff>111725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102852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114570</xdr:rowOff>
    </xdr:from>
    <xdr:to>
      <xdr:col>24</xdr:col>
      <xdr:colOff>63500</xdr:colOff>
      <xdr:row>95</xdr:row>
      <xdr:rowOff>21073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30870"/>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138215</xdr:rowOff>
    </xdr:from>
    <xdr:to>
      <xdr:col>19</xdr:col>
      <xdr:colOff>177800</xdr:colOff>
      <xdr:row>95</xdr:row>
      <xdr:rowOff>21073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254515"/>
          <a:ext cx="889000" cy="5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84477</xdr:rowOff>
    </xdr:from>
    <xdr:to>
      <xdr:col>15</xdr:col>
      <xdr:colOff>50800</xdr:colOff>
      <xdr:row>94</xdr:row>
      <xdr:rowOff>138215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200777"/>
          <a:ext cx="889000" cy="5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84477</xdr:rowOff>
    </xdr:from>
    <xdr:to>
      <xdr:col>10</xdr:col>
      <xdr:colOff>114300</xdr:colOff>
      <xdr:row>95</xdr:row>
      <xdr:rowOff>58400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00777"/>
          <a:ext cx="889000" cy="1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63770</xdr:rowOff>
    </xdr:from>
    <xdr:to>
      <xdr:col>24</xdr:col>
      <xdr:colOff>114300</xdr:colOff>
      <xdr:row>94</xdr:row>
      <xdr:rowOff>165370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86647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3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141723</xdr:rowOff>
    </xdr:from>
    <xdr:to>
      <xdr:col>20</xdr:col>
      <xdr:colOff>38100</xdr:colOff>
      <xdr:row>95</xdr:row>
      <xdr:rowOff>71873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88400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0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87415</xdr:rowOff>
    </xdr:from>
    <xdr:to>
      <xdr:col>15</xdr:col>
      <xdr:colOff>101600</xdr:colOff>
      <xdr:row>95</xdr:row>
      <xdr:rowOff>17565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34092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33677</xdr:rowOff>
    </xdr:from>
    <xdr:to>
      <xdr:col>10</xdr:col>
      <xdr:colOff>165100</xdr:colOff>
      <xdr:row>94</xdr:row>
      <xdr:rowOff>135277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151804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2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7600</xdr:rowOff>
    </xdr:from>
    <xdr:to>
      <xdr:col>6</xdr:col>
      <xdr:colOff>38100</xdr:colOff>
      <xdr:row>95</xdr:row>
      <xdr:rowOff>109200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125727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21793</xdr:rowOff>
    </xdr:from>
    <xdr:to>
      <xdr:col>55</xdr:col>
      <xdr:colOff>0</xdr:colOff>
      <xdr:row>37</xdr:row>
      <xdr:rowOff>30164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5443"/>
          <a:ext cx="8382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107449</xdr:rowOff>
    </xdr:from>
    <xdr:to>
      <xdr:col>50</xdr:col>
      <xdr:colOff>114300</xdr:colOff>
      <xdr:row>37</xdr:row>
      <xdr:rowOff>30164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79649"/>
          <a:ext cx="889000" cy="9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107449</xdr:rowOff>
    </xdr:from>
    <xdr:to>
      <xdr:col>45</xdr:col>
      <xdr:colOff>177800</xdr:colOff>
      <xdr:row>37</xdr:row>
      <xdr:rowOff>16823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79649"/>
          <a:ext cx="889000" cy="8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5452</xdr:rowOff>
    </xdr:from>
    <xdr:to>
      <xdr:col>41</xdr:col>
      <xdr:colOff>50800</xdr:colOff>
      <xdr:row>37</xdr:row>
      <xdr:rowOff>16823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49102"/>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142443</xdr:rowOff>
    </xdr:from>
    <xdr:to>
      <xdr:col>55</xdr:col>
      <xdr:colOff>50800</xdr:colOff>
      <xdr:row>37</xdr:row>
      <xdr:rowOff>72593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57370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150814</xdr:rowOff>
    </xdr:from>
    <xdr:to>
      <xdr:col>50</xdr:col>
      <xdr:colOff>165100</xdr:colOff>
      <xdr:row>37</xdr:row>
      <xdr:rowOff>80964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72091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56649</xdr:rowOff>
    </xdr:from>
    <xdr:to>
      <xdr:col>46</xdr:col>
      <xdr:colOff>38100</xdr:colOff>
      <xdr:row>36</xdr:row>
      <xdr:rowOff>158249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149376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137473</xdr:rowOff>
    </xdr:from>
    <xdr:to>
      <xdr:col>41</xdr:col>
      <xdr:colOff>101600</xdr:colOff>
      <xdr:row>37</xdr:row>
      <xdr:rowOff>67623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58750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126102</xdr:rowOff>
    </xdr:from>
    <xdr:to>
      <xdr:col>36</xdr:col>
      <xdr:colOff>165100</xdr:colOff>
      <xdr:row>37</xdr:row>
      <xdr:rowOff>56252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47379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9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51851</xdr:rowOff>
    </xdr:from>
    <xdr:to>
      <xdr:col>55</xdr:col>
      <xdr:colOff>0</xdr:colOff>
      <xdr:row>58</xdr:row>
      <xdr:rowOff>23551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24501"/>
          <a:ext cx="838200" cy="1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44696</xdr:rowOff>
    </xdr:from>
    <xdr:to>
      <xdr:col>50</xdr:col>
      <xdr:colOff>114300</xdr:colOff>
      <xdr:row>57</xdr:row>
      <xdr:rowOff>51851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17346"/>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127890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44696</xdr:rowOff>
    </xdr:from>
    <xdr:to>
      <xdr:col>45</xdr:col>
      <xdr:colOff>177800</xdr:colOff>
      <xdr:row>57</xdr:row>
      <xdr:rowOff>168350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17346"/>
          <a:ext cx="889000" cy="1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110750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8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168350</xdr:rowOff>
    </xdr:from>
    <xdr:to>
      <xdr:col>41</xdr:col>
      <xdr:colOff>50800</xdr:colOff>
      <xdr:row>58</xdr:row>
      <xdr:rowOff>36327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41000"/>
          <a:ext cx="889000" cy="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144201</xdr:rowOff>
    </xdr:from>
    <xdr:to>
      <xdr:col>55</xdr:col>
      <xdr:colOff>50800</xdr:colOff>
      <xdr:row>58</xdr:row>
      <xdr:rowOff>74351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59128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xdr:rowOff>
    </xdr:from>
    <xdr:to>
      <xdr:col>50</xdr:col>
      <xdr:colOff>165100</xdr:colOff>
      <xdr:row>57</xdr:row>
      <xdr:rowOff>102651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119178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54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165346</xdr:rowOff>
    </xdr:from>
    <xdr:to>
      <xdr:col>46</xdr:col>
      <xdr:colOff>38100</xdr:colOff>
      <xdr:row>57</xdr:row>
      <xdr:rowOff>95496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112023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4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117550</xdr:rowOff>
    </xdr:from>
    <xdr:to>
      <xdr:col>41</xdr:col>
      <xdr:colOff>101600</xdr:colOff>
      <xdr:row>58</xdr:row>
      <xdr:rowOff>47700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38827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8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156977</xdr:rowOff>
    </xdr:from>
    <xdr:to>
      <xdr:col>36</xdr:col>
      <xdr:colOff>165100</xdr:colOff>
      <xdr:row>58</xdr:row>
      <xdr:rowOff>87127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78254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61404</xdr:rowOff>
    </xdr:from>
    <xdr:to>
      <xdr:col>55</xdr:col>
      <xdr:colOff>0</xdr:colOff>
      <xdr:row>79</xdr:row>
      <xdr:rowOff>83268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05954"/>
          <a:ext cx="8382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54335</xdr:rowOff>
    </xdr:from>
    <xdr:to>
      <xdr:col>50</xdr:col>
      <xdr:colOff>114300</xdr:colOff>
      <xdr:row>79</xdr:row>
      <xdr:rowOff>61404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98885"/>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54335</xdr:rowOff>
    </xdr:from>
    <xdr:to>
      <xdr:col>45</xdr:col>
      <xdr:colOff>177800</xdr:colOff>
      <xdr:row>79</xdr:row>
      <xdr:rowOff>97588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98885"/>
          <a:ext cx="889000" cy="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149856</xdr:rowOff>
    </xdr:from>
    <xdr:to>
      <xdr:col>41</xdr:col>
      <xdr:colOff>50800</xdr:colOff>
      <xdr:row>79</xdr:row>
      <xdr:rowOff>97588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22956"/>
          <a:ext cx="889000" cy="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32468</xdr:rowOff>
    </xdr:from>
    <xdr:to>
      <xdr:col>55</xdr:col>
      <xdr:colOff>50800</xdr:colOff>
      <xdr:row>79</xdr:row>
      <xdr:rowOff>134068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118845</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10604</xdr:rowOff>
    </xdr:from>
    <xdr:to>
      <xdr:col>50</xdr:col>
      <xdr:colOff>165100</xdr:colOff>
      <xdr:row>79</xdr:row>
      <xdr:rowOff>112204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103331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3535</xdr:rowOff>
    </xdr:from>
    <xdr:to>
      <xdr:col>46</xdr:col>
      <xdr:colOff>38100</xdr:colOff>
      <xdr:row>79</xdr:row>
      <xdr:rowOff>105135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96262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4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46788</xdr:rowOff>
    </xdr:from>
    <xdr:to>
      <xdr:col>41</xdr:col>
      <xdr:colOff>101600</xdr:colOff>
      <xdr:row>79</xdr:row>
      <xdr:rowOff>148388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139515</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04333" y="13684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99056</xdr:rowOff>
    </xdr:from>
    <xdr:to>
      <xdr:col>36</xdr:col>
      <xdr:colOff>165100</xdr:colOff>
      <xdr:row>79</xdr:row>
      <xdr:rowOff>29206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20333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6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72459</xdr:rowOff>
    </xdr:from>
    <xdr:to>
      <xdr:col>55</xdr:col>
      <xdr:colOff>0</xdr:colOff>
      <xdr:row>97</xdr:row>
      <xdr:rowOff>104665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31659"/>
          <a:ext cx="838200" cy="20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141949</xdr:rowOff>
    </xdr:from>
    <xdr:to>
      <xdr:col>50</xdr:col>
      <xdr:colOff>114300</xdr:colOff>
      <xdr:row>96</xdr:row>
      <xdr:rowOff>72459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29699"/>
          <a:ext cx="889000" cy="10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99303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7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141949</xdr:rowOff>
    </xdr:from>
    <xdr:to>
      <xdr:col>45</xdr:col>
      <xdr:colOff>177800</xdr:colOff>
      <xdr:row>97</xdr:row>
      <xdr:rowOff>39646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29699"/>
          <a:ext cx="889000" cy="2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39646</xdr:rowOff>
    </xdr:from>
    <xdr:to>
      <xdr:col>41</xdr:col>
      <xdr:colOff>50800</xdr:colOff>
      <xdr:row>97</xdr:row>
      <xdr:rowOff>152305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70296"/>
          <a:ext cx="889000" cy="1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121547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53865</xdr:rowOff>
    </xdr:from>
    <xdr:to>
      <xdr:col>55</xdr:col>
      <xdr:colOff>50800</xdr:colOff>
      <xdr:row>97</xdr:row>
      <xdr:rowOff>155465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32292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21659</xdr:rowOff>
    </xdr:from>
    <xdr:to>
      <xdr:col>50</xdr:col>
      <xdr:colOff>165100</xdr:colOff>
      <xdr:row>96</xdr:row>
      <xdr:rowOff>123259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139786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91149</xdr:rowOff>
    </xdr:from>
    <xdr:to>
      <xdr:col>46</xdr:col>
      <xdr:colOff>38100</xdr:colOff>
      <xdr:row>96</xdr:row>
      <xdr:rowOff>21299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37826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15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160296</xdr:rowOff>
    </xdr:from>
    <xdr:to>
      <xdr:col>41</xdr:col>
      <xdr:colOff>101600</xdr:colOff>
      <xdr:row>97</xdr:row>
      <xdr:rowOff>90446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106973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101505</xdr:rowOff>
    </xdr:from>
    <xdr:to>
      <xdr:col>36</xdr:col>
      <xdr:colOff>165100</xdr:colOff>
      <xdr:row>98</xdr:row>
      <xdr:rowOff>31655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22782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43398</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994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164048</xdr:rowOff>
    </xdr:from>
    <xdr:to>
      <xdr:col>67</xdr:col>
      <xdr:colOff>101600</xdr:colOff>
      <xdr:row>39</xdr:row>
      <xdr:rowOff>94198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85325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155931</xdr:rowOff>
    </xdr:from>
    <xdr:to>
      <xdr:col>85</xdr:col>
      <xdr:colOff>127000</xdr:colOff>
      <xdr:row>75</xdr:row>
      <xdr:rowOff>2324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2843231"/>
          <a:ext cx="8382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145606</xdr:rowOff>
    </xdr:from>
    <xdr:to>
      <xdr:col>81</xdr:col>
      <xdr:colOff>50800</xdr:colOff>
      <xdr:row>74</xdr:row>
      <xdr:rowOff>155931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83290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145606</xdr:rowOff>
    </xdr:from>
    <xdr:to>
      <xdr:col>76</xdr:col>
      <xdr:colOff>114300</xdr:colOff>
      <xdr:row>75</xdr:row>
      <xdr:rowOff>2286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832906"/>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2286</xdr:rowOff>
    </xdr:from>
    <xdr:to>
      <xdr:col>71</xdr:col>
      <xdr:colOff>177800</xdr:colOff>
      <xdr:row>75</xdr:row>
      <xdr:rowOff>60033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861036"/>
          <a:ext cx="8890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122974</xdr:rowOff>
    </xdr:from>
    <xdr:to>
      <xdr:col>85</xdr:col>
      <xdr:colOff>177800</xdr:colOff>
      <xdr:row>75</xdr:row>
      <xdr:rowOff>53124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145851</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6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105131</xdr:rowOff>
    </xdr:from>
    <xdr:to>
      <xdr:col>81</xdr:col>
      <xdr:colOff>101600</xdr:colOff>
      <xdr:row>75</xdr:row>
      <xdr:rowOff>35281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7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51808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5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94806</xdr:rowOff>
    </xdr:from>
    <xdr:to>
      <xdr:col>76</xdr:col>
      <xdr:colOff>165100</xdr:colOff>
      <xdr:row>75</xdr:row>
      <xdr:rowOff>24956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7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41483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5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122936</xdr:rowOff>
    </xdr:from>
    <xdr:to>
      <xdr:col>72</xdr:col>
      <xdr:colOff>38100</xdr:colOff>
      <xdr:row>75</xdr:row>
      <xdr:rowOff>53086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8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69613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5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9233</xdr:rowOff>
    </xdr:from>
    <xdr:to>
      <xdr:col>67</xdr:col>
      <xdr:colOff>101600</xdr:colOff>
      <xdr:row>75</xdr:row>
      <xdr:rowOff>110833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8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127360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6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89043</xdr:rowOff>
    </xdr:from>
    <xdr:to>
      <xdr:col>85</xdr:col>
      <xdr:colOff>127000</xdr:colOff>
      <xdr:row>97</xdr:row>
      <xdr:rowOff>111024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19693"/>
          <a:ext cx="838200" cy="2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111024</xdr:rowOff>
    </xdr:from>
    <xdr:to>
      <xdr:col>81</xdr:col>
      <xdr:colOff>50800</xdr:colOff>
      <xdr:row>98</xdr:row>
      <xdr:rowOff>1617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41674"/>
          <a:ext cx="889000" cy="6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1617</xdr:rowOff>
    </xdr:from>
    <xdr:to>
      <xdr:col>76</xdr:col>
      <xdr:colOff>114300</xdr:colOff>
      <xdr:row>98</xdr:row>
      <xdr:rowOff>46999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03717"/>
          <a:ext cx="889000" cy="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81325</xdr:rowOff>
    </xdr:from>
    <xdr:to>
      <xdr:col>71</xdr:col>
      <xdr:colOff>177800</xdr:colOff>
      <xdr:row>98</xdr:row>
      <xdr:rowOff>46999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711975"/>
          <a:ext cx="889000" cy="13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38243</xdr:rowOff>
    </xdr:from>
    <xdr:to>
      <xdr:col>85</xdr:col>
      <xdr:colOff>177800</xdr:colOff>
      <xdr:row>97</xdr:row>
      <xdr:rowOff>139843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16670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60224</xdr:rowOff>
    </xdr:from>
    <xdr:to>
      <xdr:col>81</xdr:col>
      <xdr:colOff>101600</xdr:colOff>
      <xdr:row>97</xdr:row>
      <xdr:rowOff>161824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152951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122267</xdr:rowOff>
    </xdr:from>
    <xdr:to>
      <xdr:col>76</xdr:col>
      <xdr:colOff>165100</xdr:colOff>
      <xdr:row>98</xdr:row>
      <xdr:rowOff>52417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43544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167649</xdr:rowOff>
    </xdr:from>
    <xdr:to>
      <xdr:col>72</xdr:col>
      <xdr:colOff>38100</xdr:colOff>
      <xdr:row>98</xdr:row>
      <xdr:rowOff>97799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88926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30525</xdr:rowOff>
    </xdr:from>
    <xdr:to>
      <xdr:col>67</xdr:col>
      <xdr:colOff>101600</xdr:colOff>
      <xdr:row>97</xdr:row>
      <xdr:rowOff>132125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123252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32029</xdr:rowOff>
    </xdr:from>
    <xdr:to>
      <xdr:col>116</xdr:col>
      <xdr:colOff>63500</xdr:colOff>
      <xdr:row>36</xdr:row>
      <xdr:rowOff>47346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204229"/>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32980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20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11056</xdr:rowOff>
    </xdr:from>
    <xdr:to>
      <xdr:col>111</xdr:col>
      <xdr:colOff>177800</xdr:colOff>
      <xdr:row>36</xdr:row>
      <xdr:rowOff>32029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183256"/>
          <a:ext cx="8890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40124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11056</xdr:rowOff>
    </xdr:from>
    <xdr:to>
      <xdr:col>107</xdr:col>
      <xdr:colOff>50800</xdr:colOff>
      <xdr:row>36</xdr:row>
      <xdr:rowOff>158102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183256"/>
          <a:ext cx="889000" cy="1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71671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4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167875</xdr:rowOff>
    </xdr:from>
    <xdr:to>
      <xdr:col>102</xdr:col>
      <xdr:colOff>114300</xdr:colOff>
      <xdr:row>36</xdr:row>
      <xdr:rowOff>158102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5997175"/>
          <a:ext cx="889000" cy="33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109104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5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123505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6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167996</xdr:rowOff>
    </xdr:from>
    <xdr:to>
      <xdr:col>116</xdr:col>
      <xdr:colOff>114300</xdr:colOff>
      <xdr:row>36</xdr:row>
      <xdr:rowOff>98146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19423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0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152679</xdr:rowOff>
    </xdr:from>
    <xdr:to>
      <xdr:col>112</xdr:col>
      <xdr:colOff>38100</xdr:colOff>
      <xdr:row>36</xdr:row>
      <xdr:rowOff>82829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99356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59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131706</xdr:rowOff>
    </xdr:from>
    <xdr:to>
      <xdr:col>107</xdr:col>
      <xdr:colOff>101600</xdr:colOff>
      <xdr:row>36</xdr:row>
      <xdr:rowOff>61856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1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78383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590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107302</xdr:rowOff>
    </xdr:from>
    <xdr:to>
      <xdr:col>102</xdr:col>
      <xdr:colOff>165100</xdr:colOff>
      <xdr:row>37</xdr:row>
      <xdr:rowOff>37452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2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53979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05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117075</xdr:rowOff>
    </xdr:from>
    <xdr:to>
      <xdr:col>98</xdr:col>
      <xdr:colOff>38100</xdr:colOff>
      <xdr:row>35</xdr:row>
      <xdr:rowOff>47225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9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63752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572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7721</xdr:rowOff>
    </xdr:from>
    <xdr:to>
      <xdr:col>116</xdr:col>
      <xdr:colOff>63500</xdr:colOff>
      <xdr:row>59</xdr:row>
      <xdr:rowOff>42164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23271"/>
          <a:ext cx="8382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7721</xdr:rowOff>
    </xdr:from>
    <xdr:to>
      <xdr:col>111</xdr:col>
      <xdr:colOff>177800</xdr:colOff>
      <xdr:row>59</xdr:row>
      <xdr:rowOff>8027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23271"/>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8027</xdr:rowOff>
    </xdr:from>
    <xdr:to>
      <xdr:col>107</xdr:col>
      <xdr:colOff>50800</xdr:colOff>
      <xdr:row>59</xdr:row>
      <xdr:rowOff>8331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2357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8331</xdr:rowOff>
    </xdr:from>
    <xdr:to>
      <xdr:col>102</xdr:col>
      <xdr:colOff>114300</xdr:colOff>
      <xdr:row>59</xdr:row>
      <xdr:rowOff>43231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23881"/>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162814</xdr:rowOff>
    </xdr:from>
    <xdr:to>
      <xdr:col>116</xdr:col>
      <xdr:colOff>114300</xdr:colOff>
      <xdr:row>59</xdr:row>
      <xdr:rowOff>92964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77741</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1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128371</xdr:rowOff>
    </xdr:from>
    <xdr:to>
      <xdr:col>112</xdr:col>
      <xdr:colOff>38100</xdr:colOff>
      <xdr:row>59</xdr:row>
      <xdr:rowOff>58521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49648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6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128677</xdr:rowOff>
    </xdr:from>
    <xdr:to>
      <xdr:col>107</xdr:col>
      <xdr:colOff>101600</xdr:colOff>
      <xdr:row>59</xdr:row>
      <xdr:rowOff>58827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49954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6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128981</xdr:rowOff>
    </xdr:from>
    <xdr:to>
      <xdr:col>102</xdr:col>
      <xdr:colOff>165100</xdr:colOff>
      <xdr:row>59</xdr:row>
      <xdr:rowOff>59131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50258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6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163881</xdr:rowOff>
    </xdr:from>
    <xdr:to>
      <xdr:col>98</xdr:col>
      <xdr:colOff>38100</xdr:colOff>
      <xdr:row>59</xdr:row>
      <xdr:rowOff>94031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85158</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93942</xdr:rowOff>
    </xdr:from>
    <xdr:to>
      <xdr:col>116</xdr:col>
      <xdr:colOff>63500</xdr:colOff>
      <xdr:row>78</xdr:row>
      <xdr:rowOff>118650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467042"/>
          <a:ext cx="8382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118650</xdr:rowOff>
    </xdr:from>
    <xdr:to>
      <xdr:col>111</xdr:col>
      <xdr:colOff>177800</xdr:colOff>
      <xdr:row>78</xdr:row>
      <xdr:rowOff>122498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491750"/>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73082</xdr:rowOff>
    </xdr:from>
    <xdr:to>
      <xdr:col>107</xdr:col>
      <xdr:colOff>50800</xdr:colOff>
      <xdr:row>78</xdr:row>
      <xdr:rowOff>122498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446182"/>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73082</xdr:rowOff>
    </xdr:from>
    <xdr:to>
      <xdr:col>102</xdr:col>
      <xdr:colOff>114300</xdr:colOff>
      <xdr:row>78</xdr:row>
      <xdr:rowOff>87331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446182"/>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43142</xdr:rowOff>
    </xdr:from>
    <xdr:to>
      <xdr:col>116</xdr:col>
      <xdr:colOff>114300</xdr:colOff>
      <xdr:row>78</xdr:row>
      <xdr:rowOff>144742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4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129519</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3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67850</xdr:rowOff>
    </xdr:from>
    <xdr:to>
      <xdr:col>112</xdr:col>
      <xdr:colOff>38100</xdr:colOff>
      <xdr:row>78</xdr:row>
      <xdr:rowOff>169450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4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160577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5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71698</xdr:rowOff>
    </xdr:from>
    <xdr:to>
      <xdr:col>107</xdr:col>
      <xdr:colOff>101600</xdr:colOff>
      <xdr:row>79</xdr:row>
      <xdr:rowOff>1848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4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164425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5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22282</xdr:rowOff>
    </xdr:from>
    <xdr:to>
      <xdr:col>102</xdr:col>
      <xdr:colOff>165100</xdr:colOff>
      <xdr:row>78</xdr:row>
      <xdr:rowOff>123882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3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115009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4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36531</xdr:rowOff>
    </xdr:from>
    <xdr:to>
      <xdr:col>98</xdr:col>
      <xdr:colOff>38100</xdr:colOff>
      <xdr:row>78</xdr:row>
      <xdr:rowOff>138131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4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129258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5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91,539</a:t>
          </a:r>
          <a:r>
            <a:rPr kumimoji="1" lang="ja-JP" altLang="en-US" sz="1300">
              <a:latin typeface="ＭＳ Ｐゴシック" panose="020B0600070205080204" pitchFamily="50" charset="-128"/>
              <a:ea typeface="ＭＳ Ｐゴシック" panose="020B0600070205080204" pitchFamily="50" charset="-128"/>
            </a:rPr>
            <a:t>円となっており、類似団体の平均と比較して一人当たりコストが高い状況となっている。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から増となった要因は、保育所入所者増による給付費の増が主な要因であり、今後もこの費用は増えていくことが見込まれる。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普通建設事業（うち更新整備）は住民一人当たり</a:t>
          </a:r>
          <a:r>
            <a:rPr kumimoji="1" lang="en-US" altLang="ja-JP" sz="1300">
              <a:latin typeface="ＭＳ Ｐゴシック" panose="020B0600070205080204" pitchFamily="50" charset="-128"/>
              <a:ea typeface="ＭＳ Ｐゴシック" panose="020B0600070205080204" pitchFamily="50" charset="-128"/>
            </a:rPr>
            <a:t>45,163</a:t>
          </a:r>
          <a:r>
            <a:rPr kumimoji="1" lang="ja-JP" altLang="en-US" sz="1300">
              <a:latin typeface="ＭＳ Ｐゴシック" panose="020B0600070205080204" pitchFamily="50" charset="-128"/>
              <a:ea typeface="ＭＳ Ｐゴシック" panose="020B0600070205080204" pitchFamily="50" charset="-128"/>
            </a:rPr>
            <a:t>円となっており、類似団体の平均との比較では、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０から比べて一人当たりコストが低い状況となっている。減となった要因は、役場本庁舎機能強化事業、常盤生涯学習文化会館整備事業等の大型事業が終了したことによるものである。今後は、大規模施設の更新整備は逓減していくことが見込まれ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87,317</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円となっており、類似団体の平均を上回っていて、令和３年度までは同程度で推移すると見込まれているが。それ以降は逓減していく見込みとなっている。</a:t>
          </a:r>
        </a:p>
        <a:p>
          <a:r>
            <a:rPr kumimoji="1" lang="ja-JP" altLang="en-US" sz="1300">
              <a:latin typeface="ＭＳ Ｐゴシック" panose="020B0600070205080204" pitchFamily="50" charset="-128"/>
              <a:ea typeface="ＭＳ Ｐゴシック" panose="020B0600070205080204" pitchFamily="50" charset="-128"/>
            </a:rPr>
            <a:t>類似団体と比較して一人当たりコストが低い人件費や物件費等の費目については、今後も継続していくことで上記の扶助費・公債費の増に対応していくこととする。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14,983
14,954
37.29
8,025,441
7,807,514
217,737
4,708,983
11,262,274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21971</xdr:rowOff>
    </xdr:from>
    <xdr:to>
      <xdr:col>24</xdr:col>
      <xdr:colOff>63500</xdr:colOff>
      <xdr:row>35</xdr:row>
      <xdr:rowOff>50165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2721"/>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152273</xdr:rowOff>
    </xdr:from>
    <xdr:to>
      <xdr:col>19</xdr:col>
      <xdr:colOff>177800</xdr:colOff>
      <xdr:row>35</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1573"/>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152273</xdr:rowOff>
    </xdr:from>
    <xdr:to>
      <xdr:col>15</xdr:col>
      <xdr:colOff>50800</xdr:colOff>
      <xdr:row>34</xdr:row>
      <xdr:rowOff>167132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157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121412</xdr:rowOff>
    </xdr:from>
    <xdr:to>
      <xdr:col>10</xdr:col>
      <xdr:colOff>114300</xdr:colOff>
      <xdr:row>34</xdr:row>
      <xdr:rowOff>167132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07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142621</xdr:rowOff>
    </xdr:from>
    <xdr:to>
      <xdr:col>24</xdr:col>
      <xdr:colOff>114300</xdr:colOff>
      <xdr:row>35</xdr:row>
      <xdr:rowOff>72771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121048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170815</xdr:rowOff>
    </xdr:from>
    <xdr:to>
      <xdr:col>20</xdr:col>
      <xdr:colOff>38100</xdr:colOff>
      <xdr:row>35</xdr:row>
      <xdr:rowOff>100965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92092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101473</xdr:rowOff>
    </xdr:from>
    <xdr:to>
      <xdr:col>15</xdr:col>
      <xdr:colOff>101600</xdr:colOff>
      <xdr:row>35</xdr:row>
      <xdr:rowOff>31623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48150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116332</xdr:rowOff>
    </xdr:from>
    <xdr:to>
      <xdr:col>10</xdr:col>
      <xdr:colOff>165100</xdr:colOff>
      <xdr:row>35</xdr:row>
      <xdr:rowOff>46482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63009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70612</xdr:rowOff>
    </xdr:from>
    <xdr:to>
      <xdr:col>6</xdr:col>
      <xdr:colOff>38100</xdr:colOff>
      <xdr:row>35</xdr:row>
      <xdr:rowOff>762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163339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105373</xdr:rowOff>
    </xdr:from>
    <xdr:to>
      <xdr:col>24</xdr:col>
      <xdr:colOff>63500</xdr:colOff>
      <xdr:row>56</xdr:row>
      <xdr:rowOff>63467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35123"/>
          <a:ext cx="838200" cy="12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85453</xdr:rowOff>
    </xdr:from>
    <xdr:to>
      <xdr:col>19</xdr:col>
      <xdr:colOff>177800</xdr:colOff>
      <xdr:row>55</xdr:row>
      <xdr:rowOff>105373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15203"/>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59573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85453</xdr:rowOff>
    </xdr:from>
    <xdr:to>
      <xdr:col>15</xdr:col>
      <xdr:colOff>50800</xdr:colOff>
      <xdr:row>56</xdr:row>
      <xdr:rowOff>167622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15203"/>
          <a:ext cx="889000" cy="2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67665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81768</xdr:rowOff>
    </xdr:from>
    <xdr:to>
      <xdr:col>10</xdr:col>
      <xdr:colOff>114300</xdr:colOff>
      <xdr:row>56</xdr:row>
      <xdr:rowOff>167622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82968"/>
          <a:ext cx="889000" cy="8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12667</xdr:rowOff>
    </xdr:from>
    <xdr:to>
      <xdr:col>24</xdr:col>
      <xdr:colOff>114300</xdr:colOff>
      <xdr:row>56</xdr:row>
      <xdr:rowOff>114267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162544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54573</xdr:rowOff>
    </xdr:from>
    <xdr:to>
      <xdr:col>20</xdr:col>
      <xdr:colOff>38100</xdr:colOff>
      <xdr:row>55</xdr:row>
      <xdr:rowOff>156173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5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34653</xdr:rowOff>
    </xdr:from>
    <xdr:to>
      <xdr:col>15</xdr:col>
      <xdr:colOff>101600</xdr:colOff>
      <xdr:row>55</xdr:row>
      <xdr:rowOff>136253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152780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3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116822</xdr:rowOff>
    </xdr:from>
    <xdr:to>
      <xdr:col>10</xdr:col>
      <xdr:colOff>165100</xdr:colOff>
      <xdr:row>57</xdr:row>
      <xdr:rowOff>46972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38099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30968</xdr:rowOff>
    </xdr:from>
    <xdr:to>
      <xdr:col>6</xdr:col>
      <xdr:colOff>38100</xdr:colOff>
      <xdr:row>56</xdr:row>
      <xdr:rowOff>132568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123695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162930</xdr:rowOff>
    </xdr:from>
    <xdr:to>
      <xdr:col>24</xdr:col>
      <xdr:colOff>63500</xdr:colOff>
      <xdr:row>75</xdr:row>
      <xdr:rowOff>118604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50230"/>
          <a:ext cx="838200" cy="12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162930</xdr:rowOff>
    </xdr:from>
    <xdr:to>
      <xdr:col>19</xdr:col>
      <xdr:colOff>177800</xdr:colOff>
      <xdr:row>75</xdr:row>
      <xdr:rowOff>164726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50230"/>
          <a:ext cx="889000" cy="17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101861</xdr:rowOff>
    </xdr:from>
    <xdr:to>
      <xdr:col>15</xdr:col>
      <xdr:colOff>50800</xdr:colOff>
      <xdr:row>75</xdr:row>
      <xdr:rowOff>164726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6061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101861</xdr:rowOff>
    </xdr:from>
    <xdr:to>
      <xdr:col>10</xdr:col>
      <xdr:colOff>114300</xdr:colOff>
      <xdr:row>76</xdr:row>
      <xdr:rowOff>34086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0611"/>
          <a:ext cx="889000" cy="10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67804</xdr:rowOff>
    </xdr:from>
    <xdr:to>
      <xdr:col>24</xdr:col>
      <xdr:colOff>114300</xdr:colOff>
      <xdr:row>75</xdr:row>
      <xdr:rowOff>169404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46231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112130</xdr:rowOff>
    </xdr:from>
    <xdr:to>
      <xdr:col>20</xdr:col>
      <xdr:colOff>38100</xdr:colOff>
      <xdr:row>75</xdr:row>
      <xdr:rowOff>42280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33407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9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113926</xdr:rowOff>
    </xdr:from>
    <xdr:to>
      <xdr:col>15</xdr:col>
      <xdr:colOff>101600</xdr:colOff>
      <xdr:row>76</xdr:row>
      <xdr:rowOff>44076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35203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51061</xdr:rowOff>
    </xdr:from>
    <xdr:to>
      <xdr:col>10</xdr:col>
      <xdr:colOff>165100</xdr:colOff>
      <xdr:row>75</xdr:row>
      <xdr:rowOff>152660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143789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0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154736</xdr:rowOff>
    </xdr:from>
    <xdr:to>
      <xdr:col>6</xdr:col>
      <xdr:colOff>38100</xdr:colOff>
      <xdr:row>76</xdr:row>
      <xdr:rowOff>84886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76013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167726</xdr:rowOff>
    </xdr:from>
    <xdr:to>
      <xdr:col>24</xdr:col>
      <xdr:colOff>63500</xdr:colOff>
      <xdr:row>97</xdr:row>
      <xdr:rowOff>169700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98376"/>
          <a:ext cx="8382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161958</xdr:rowOff>
    </xdr:from>
    <xdr:to>
      <xdr:col>19</xdr:col>
      <xdr:colOff>177800</xdr:colOff>
      <xdr:row>97</xdr:row>
      <xdr:rowOff>169700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92608"/>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161958</xdr:rowOff>
    </xdr:from>
    <xdr:to>
      <xdr:col>15</xdr:col>
      <xdr:colOff>50800</xdr:colOff>
      <xdr:row>97</xdr:row>
      <xdr:rowOff>168008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92608"/>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167353</xdr:rowOff>
    </xdr:from>
    <xdr:to>
      <xdr:col>10</xdr:col>
      <xdr:colOff>114300</xdr:colOff>
      <xdr:row>97</xdr:row>
      <xdr:rowOff>168008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98003"/>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116926</xdr:rowOff>
    </xdr:from>
    <xdr:to>
      <xdr:col>24</xdr:col>
      <xdr:colOff>114300</xdr:colOff>
      <xdr:row>98</xdr:row>
      <xdr:rowOff>47076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31853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118900</xdr:rowOff>
    </xdr:from>
    <xdr:to>
      <xdr:col>20</xdr:col>
      <xdr:colOff>38100</xdr:colOff>
      <xdr:row>98</xdr:row>
      <xdr:rowOff>49050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40177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111158</xdr:rowOff>
    </xdr:from>
    <xdr:to>
      <xdr:col>15</xdr:col>
      <xdr:colOff>101600</xdr:colOff>
      <xdr:row>98</xdr:row>
      <xdr:rowOff>41308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32435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117208</xdr:rowOff>
    </xdr:from>
    <xdr:to>
      <xdr:col>10</xdr:col>
      <xdr:colOff>165100</xdr:colOff>
      <xdr:row>98</xdr:row>
      <xdr:rowOff>47358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38485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4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116553</xdr:rowOff>
    </xdr:from>
    <xdr:to>
      <xdr:col>6</xdr:col>
      <xdr:colOff>38100</xdr:colOff>
      <xdr:row>98</xdr:row>
      <xdr:rowOff>46703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37830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44069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44069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170162</xdr:rowOff>
    </xdr:from>
    <xdr:to>
      <xdr:col>55</xdr:col>
      <xdr:colOff>0</xdr:colOff>
      <xdr:row>59</xdr:row>
      <xdr:rowOff>2925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14262"/>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110446</xdr:rowOff>
    </xdr:from>
    <xdr:to>
      <xdr:col>50</xdr:col>
      <xdr:colOff>114300</xdr:colOff>
      <xdr:row>59</xdr:row>
      <xdr:rowOff>2925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54546"/>
          <a:ext cx="889000" cy="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110446</xdr:rowOff>
    </xdr:from>
    <xdr:to>
      <xdr:col>45</xdr:col>
      <xdr:colOff>177800</xdr:colOff>
      <xdr:row>58</xdr:row>
      <xdr:rowOff>167220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4546"/>
          <a:ext cx="889000" cy="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150480</xdr:rowOff>
    </xdr:from>
    <xdr:to>
      <xdr:col>41</xdr:col>
      <xdr:colOff>50800</xdr:colOff>
      <xdr:row>58</xdr:row>
      <xdr:rowOff>167220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94580"/>
          <a:ext cx="889000" cy="1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119362</xdr:rowOff>
    </xdr:from>
    <xdr:to>
      <xdr:col>55</xdr:col>
      <xdr:colOff>50800</xdr:colOff>
      <xdr:row>59</xdr:row>
      <xdr:rowOff>49512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34289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123575</xdr:rowOff>
    </xdr:from>
    <xdr:to>
      <xdr:col>50</xdr:col>
      <xdr:colOff>165100</xdr:colOff>
      <xdr:row>59</xdr:row>
      <xdr:rowOff>53725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44852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59646</xdr:rowOff>
    </xdr:from>
    <xdr:to>
      <xdr:col>46</xdr:col>
      <xdr:colOff>38100</xdr:colOff>
      <xdr:row>58</xdr:row>
      <xdr:rowOff>161246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152373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116420</xdr:rowOff>
    </xdr:from>
    <xdr:to>
      <xdr:col>41</xdr:col>
      <xdr:colOff>101600</xdr:colOff>
      <xdr:row>59</xdr:row>
      <xdr:rowOff>46570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37697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99680</xdr:rowOff>
    </xdr:from>
    <xdr:to>
      <xdr:col>36</xdr:col>
      <xdr:colOff>165100</xdr:colOff>
      <xdr:row>59</xdr:row>
      <xdr:rowOff>29830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20957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3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14782</xdr:rowOff>
    </xdr:from>
    <xdr:to>
      <xdr:col>55</xdr:col>
      <xdr:colOff>0</xdr:colOff>
      <xdr:row>79</xdr:row>
      <xdr:rowOff>20892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59332"/>
          <a:ext cx="8382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20892</xdr:rowOff>
    </xdr:from>
    <xdr:to>
      <xdr:col>50</xdr:col>
      <xdr:colOff>114300</xdr:colOff>
      <xdr:row>79</xdr:row>
      <xdr:rowOff>21679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65442"/>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18644</xdr:rowOff>
    </xdr:from>
    <xdr:to>
      <xdr:col>45</xdr:col>
      <xdr:colOff>177800</xdr:colOff>
      <xdr:row>79</xdr:row>
      <xdr:rowOff>21679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63194"/>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18644</xdr:rowOff>
    </xdr:from>
    <xdr:to>
      <xdr:col>41</xdr:col>
      <xdr:colOff>50800</xdr:colOff>
      <xdr:row>79</xdr:row>
      <xdr:rowOff>27305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63194"/>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135432</xdr:rowOff>
    </xdr:from>
    <xdr:to>
      <xdr:col>55</xdr:col>
      <xdr:colOff>50800</xdr:colOff>
      <xdr:row>79</xdr:row>
      <xdr:rowOff>65582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50359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141542</xdr:rowOff>
    </xdr:from>
    <xdr:to>
      <xdr:col>50</xdr:col>
      <xdr:colOff>165100</xdr:colOff>
      <xdr:row>79</xdr:row>
      <xdr:rowOff>71692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62819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142329</xdr:rowOff>
    </xdr:from>
    <xdr:to>
      <xdr:col>46</xdr:col>
      <xdr:colOff>38100</xdr:colOff>
      <xdr:row>79</xdr:row>
      <xdr:rowOff>72479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63606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139294</xdr:rowOff>
    </xdr:from>
    <xdr:to>
      <xdr:col>41</xdr:col>
      <xdr:colOff>101600</xdr:colOff>
      <xdr:row>79</xdr:row>
      <xdr:rowOff>69444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60571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147955</xdr:rowOff>
    </xdr:from>
    <xdr:to>
      <xdr:col>36</xdr:col>
      <xdr:colOff>165100</xdr:colOff>
      <xdr:row>79</xdr:row>
      <xdr:rowOff>78105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69232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1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86207</xdr:rowOff>
    </xdr:from>
    <xdr:to>
      <xdr:col>55</xdr:col>
      <xdr:colOff>0</xdr:colOff>
      <xdr:row>95</xdr:row>
      <xdr:rowOff>104915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73957"/>
          <a:ext cx="8382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5677</xdr:rowOff>
    </xdr:from>
    <xdr:to>
      <xdr:col>50</xdr:col>
      <xdr:colOff>114300</xdr:colOff>
      <xdr:row>95</xdr:row>
      <xdr:rowOff>86207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293427"/>
          <a:ext cx="889000" cy="8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5677</xdr:rowOff>
    </xdr:from>
    <xdr:to>
      <xdr:col>45</xdr:col>
      <xdr:colOff>177800</xdr:colOff>
      <xdr:row>95</xdr:row>
      <xdr:rowOff>86880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293427"/>
          <a:ext cx="8890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86880</xdr:rowOff>
    </xdr:from>
    <xdr:to>
      <xdr:col>41</xdr:col>
      <xdr:colOff>50800</xdr:colOff>
      <xdr:row>96</xdr:row>
      <xdr:rowOff>12661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374630"/>
          <a:ext cx="8890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54115</xdr:rowOff>
    </xdr:from>
    <xdr:to>
      <xdr:col>55</xdr:col>
      <xdr:colOff>50800</xdr:colOff>
      <xdr:row>95</xdr:row>
      <xdr:rowOff>155715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32542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2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35407</xdr:rowOff>
    </xdr:from>
    <xdr:to>
      <xdr:col>50</xdr:col>
      <xdr:colOff>165100</xdr:colOff>
      <xdr:row>95</xdr:row>
      <xdr:rowOff>137007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128134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126327</xdr:rowOff>
    </xdr:from>
    <xdr:to>
      <xdr:col>46</xdr:col>
      <xdr:colOff>38100</xdr:colOff>
      <xdr:row>95</xdr:row>
      <xdr:rowOff>56477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73004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36080</xdr:rowOff>
    </xdr:from>
    <xdr:to>
      <xdr:col>41</xdr:col>
      <xdr:colOff>101600</xdr:colOff>
      <xdr:row>95</xdr:row>
      <xdr:rowOff>137680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128807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4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133311</xdr:rowOff>
    </xdr:from>
    <xdr:to>
      <xdr:col>36</xdr:col>
      <xdr:colOff>165100</xdr:colOff>
      <xdr:row>96</xdr:row>
      <xdr:rowOff>63461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54588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94071</xdr:rowOff>
    </xdr:from>
    <xdr:to>
      <xdr:col>85</xdr:col>
      <xdr:colOff>126364</xdr:colOff>
      <xdr:row>39</xdr:row>
      <xdr:rowOff>14862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0471"/>
          <a:ext cx="1269" cy="1120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18689</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14862</xdr:rowOff>
    </xdr:from>
    <xdr:to>
      <xdr:col>86</xdr:col>
      <xdr:colOff>25400</xdr:colOff>
      <xdr:row>39</xdr:row>
      <xdr:rowOff>14862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40748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94071</xdr:rowOff>
    </xdr:from>
    <xdr:to>
      <xdr:col>86</xdr:col>
      <xdr:colOff>25400</xdr:colOff>
      <xdr:row>32</xdr:row>
      <xdr:rowOff>94071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146101</xdr:rowOff>
    </xdr:from>
    <xdr:to>
      <xdr:col>85</xdr:col>
      <xdr:colOff>127000</xdr:colOff>
      <xdr:row>39</xdr:row>
      <xdr:rowOff>24623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61201"/>
          <a:ext cx="8382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38465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15588</xdr:rowOff>
    </xdr:from>
    <xdr:to>
      <xdr:col>85</xdr:col>
      <xdr:colOff>177800</xdr:colOff>
      <xdr:row>37</xdr:row>
      <xdr:rowOff>117188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24623</xdr:rowOff>
    </xdr:from>
    <xdr:to>
      <xdr:col>81</xdr:col>
      <xdr:colOff>50800</xdr:colOff>
      <xdr:row>39</xdr:row>
      <xdr:rowOff>65908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11173"/>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6970</xdr:rowOff>
    </xdr:from>
    <xdr:to>
      <xdr:col>81</xdr:col>
      <xdr:colOff>101600</xdr:colOff>
      <xdr:row>37</xdr:row>
      <xdr:rowOff>108570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125097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54592</xdr:rowOff>
    </xdr:from>
    <xdr:to>
      <xdr:col>76</xdr:col>
      <xdr:colOff>114300</xdr:colOff>
      <xdr:row>39</xdr:row>
      <xdr:rowOff>65908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41142"/>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9553</xdr:rowOff>
    </xdr:from>
    <xdr:to>
      <xdr:col>76</xdr:col>
      <xdr:colOff>165100</xdr:colOff>
      <xdr:row>37</xdr:row>
      <xdr:rowOff>111153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127680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39322</xdr:rowOff>
    </xdr:from>
    <xdr:to>
      <xdr:col>71</xdr:col>
      <xdr:colOff>177800</xdr:colOff>
      <xdr:row>39</xdr:row>
      <xdr:rowOff>54592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25872"/>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155377</xdr:rowOff>
    </xdr:from>
    <xdr:to>
      <xdr:col>72</xdr:col>
      <xdr:colOff>38100</xdr:colOff>
      <xdr:row>37</xdr:row>
      <xdr:rowOff>85527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102054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67937</xdr:rowOff>
    </xdr:from>
    <xdr:to>
      <xdr:col>67</xdr:col>
      <xdr:colOff>101600</xdr:colOff>
      <xdr:row>37</xdr:row>
      <xdr:rowOff>169537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1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95301</xdr:rowOff>
    </xdr:from>
    <xdr:to>
      <xdr:col>85</xdr:col>
      <xdr:colOff>177800</xdr:colOff>
      <xdr:row>39</xdr:row>
      <xdr:rowOff>25451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10228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2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145273</xdr:rowOff>
    </xdr:from>
    <xdr:to>
      <xdr:col>81</xdr:col>
      <xdr:colOff>101600</xdr:colOff>
      <xdr:row>39</xdr:row>
      <xdr:rowOff>75423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66550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5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15108</xdr:rowOff>
    </xdr:from>
    <xdr:to>
      <xdr:col>76</xdr:col>
      <xdr:colOff>165100</xdr:colOff>
      <xdr:row>39</xdr:row>
      <xdr:rowOff>116708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107835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3792</xdr:rowOff>
    </xdr:from>
    <xdr:to>
      <xdr:col>72</xdr:col>
      <xdr:colOff>38100</xdr:colOff>
      <xdr:row>39</xdr:row>
      <xdr:rowOff>105392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96519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159972</xdr:rowOff>
    </xdr:from>
    <xdr:to>
      <xdr:col>67</xdr:col>
      <xdr:colOff>101600</xdr:colOff>
      <xdr:row>39</xdr:row>
      <xdr:rowOff>90122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81249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6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89024</xdr:rowOff>
    </xdr:from>
    <xdr:to>
      <xdr:col>85</xdr:col>
      <xdr:colOff>127000</xdr:colOff>
      <xdr:row>58</xdr:row>
      <xdr:rowOff>100710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10033124"/>
          <a:ext cx="8382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114234</xdr:rowOff>
    </xdr:from>
    <xdr:to>
      <xdr:col>81</xdr:col>
      <xdr:colOff>50800</xdr:colOff>
      <xdr:row>58</xdr:row>
      <xdr:rowOff>89024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86884"/>
          <a:ext cx="889000" cy="1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114234</xdr:rowOff>
    </xdr:from>
    <xdr:to>
      <xdr:col>76</xdr:col>
      <xdr:colOff>114300</xdr:colOff>
      <xdr:row>58</xdr:row>
      <xdr:rowOff>23324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86884"/>
          <a:ext cx="889000" cy="8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55366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23324</xdr:rowOff>
    </xdr:from>
    <xdr:to>
      <xdr:col>71</xdr:col>
      <xdr:colOff>177800</xdr:colOff>
      <xdr:row>58</xdr:row>
      <xdr:rowOff>162331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67424"/>
          <a:ext cx="889000" cy="1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49910</xdr:rowOff>
    </xdr:from>
    <xdr:to>
      <xdr:col>85</xdr:col>
      <xdr:colOff>177800</xdr:colOff>
      <xdr:row>58</xdr:row>
      <xdr:rowOff>151510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136287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0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38224</xdr:rowOff>
    </xdr:from>
    <xdr:to>
      <xdr:col>81</xdr:col>
      <xdr:colOff>101600</xdr:colOff>
      <xdr:row>58</xdr:row>
      <xdr:rowOff>139824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130951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63434</xdr:rowOff>
    </xdr:from>
    <xdr:to>
      <xdr:col>76</xdr:col>
      <xdr:colOff>165100</xdr:colOff>
      <xdr:row>57</xdr:row>
      <xdr:rowOff>165034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10111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143974</xdr:rowOff>
    </xdr:from>
    <xdr:to>
      <xdr:col>72</xdr:col>
      <xdr:colOff>38100</xdr:colOff>
      <xdr:row>58</xdr:row>
      <xdr:rowOff>74124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65251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111531</xdr:rowOff>
    </xdr:from>
    <xdr:to>
      <xdr:col>67</xdr:col>
      <xdr:colOff>101600</xdr:colOff>
      <xdr:row>59</xdr:row>
      <xdr:rowOff>41681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32808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43399</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794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164049</xdr:rowOff>
    </xdr:from>
    <xdr:to>
      <xdr:col>67</xdr:col>
      <xdr:colOff>101600</xdr:colOff>
      <xdr:row>79</xdr:row>
      <xdr:rowOff>94199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85326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29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155930</xdr:rowOff>
    </xdr:from>
    <xdr:to>
      <xdr:col>85</xdr:col>
      <xdr:colOff>127000</xdr:colOff>
      <xdr:row>95</xdr:row>
      <xdr:rowOff>2324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72230"/>
          <a:ext cx="8382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145605</xdr:rowOff>
    </xdr:from>
    <xdr:to>
      <xdr:col>81</xdr:col>
      <xdr:colOff>50800</xdr:colOff>
      <xdr:row>94</xdr:row>
      <xdr:rowOff>155930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6190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145605</xdr:rowOff>
    </xdr:from>
    <xdr:to>
      <xdr:col>76</xdr:col>
      <xdr:colOff>114300</xdr:colOff>
      <xdr:row>95</xdr:row>
      <xdr:rowOff>2287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61905"/>
          <a:ext cx="889000" cy="2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2287</xdr:rowOff>
    </xdr:from>
    <xdr:to>
      <xdr:col>71</xdr:col>
      <xdr:colOff>177800</xdr:colOff>
      <xdr:row>95</xdr:row>
      <xdr:rowOff>60034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90037"/>
          <a:ext cx="8890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122974</xdr:rowOff>
    </xdr:from>
    <xdr:to>
      <xdr:col>85</xdr:col>
      <xdr:colOff>177800</xdr:colOff>
      <xdr:row>95</xdr:row>
      <xdr:rowOff>53124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145851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105130</xdr:rowOff>
    </xdr:from>
    <xdr:to>
      <xdr:col>81</xdr:col>
      <xdr:colOff>101600</xdr:colOff>
      <xdr:row>95</xdr:row>
      <xdr:rowOff>35280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51807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94805</xdr:rowOff>
    </xdr:from>
    <xdr:to>
      <xdr:col>76</xdr:col>
      <xdr:colOff>165100</xdr:colOff>
      <xdr:row>95</xdr:row>
      <xdr:rowOff>24955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41482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122937</xdr:rowOff>
    </xdr:from>
    <xdr:to>
      <xdr:col>72</xdr:col>
      <xdr:colOff>38100</xdr:colOff>
      <xdr:row>95</xdr:row>
      <xdr:rowOff>53087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69614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9234</xdr:rowOff>
    </xdr:from>
    <xdr:to>
      <xdr:col>67</xdr:col>
      <xdr:colOff>101600</xdr:colOff>
      <xdr:row>95</xdr:row>
      <xdr:rowOff>110834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127361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521,092</a:t>
          </a:r>
          <a:r>
            <a:rPr kumimoji="1" lang="ja-JP" altLang="en-US" sz="1300">
              <a:latin typeface="ＭＳ Ｐゴシック" panose="020B0600070205080204" pitchFamily="50" charset="-128"/>
              <a:ea typeface="ＭＳ Ｐゴシック" panose="020B0600070205080204" pitchFamily="50" charset="-128"/>
            </a:rPr>
            <a:t>円となっている。町として事業費の減少に努めていたことから、公債費は高いものの全体として類似団体の平均を下回っている。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公債費については、合併後に整備した公共施設等に対する元利償還金が歳出額を引き上げている状況で、依然類似団体平均を上回る結果となっている。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今後も公債費については令和３年頃まで同程度で推移すると見込まれている。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令和元年度決算においては交付税の減額に対応するため、財政調整基金の取崩をした結果、基金残高が減となり、実質単年度収支もマイナスとなっている。</a:t>
          </a:r>
        </a:p>
        <a:p>
          <a:r>
            <a:rPr kumimoji="1" lang="ja-JP" altLang="en-US" sz="1400">
              <a:latin typeface="ＭＳ ゴシック" pitchFamily="49" charset="-128"/>
              <a:ea typeface="ＭＳ ゴシック" pitchFamily="49" charset="-128"/>
            </a:rPr>
            <a:t>実質収支については、プラスで推移しており、今後もこれまでの施策を継続し、交付税の減に対応した、基金に頼らない安定した財政運営に努める。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年度以降、全会計において黒字を達成している。全事業の黒字を継続するために、今後も安定した財政運営を行う。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8025441</v>
      </c>
      <c r="BO4" s="431"/>
      <c r="BP4" s="431"/>
      <c r="BQ4" s="431"/>
      <c r="BR4" s="431"/>
      <c r="BS4" s="431"/>
      <c r="BT4" s="431"/>
      <c r="BU4" s="432"/>
      <c r="BV4" s="430">
        <v>8654321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4.5999999999999996</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7807514</v>
      </c>
      <c r="BO5" s="468"/>
      <c r="BP5" s="468"/>
      <c r="BQ5" s="468"/>
      <c r="BR5" s="468"/>
      <c r="BS5" s="468"/>
      <c r="BT5" s="468"/>
      <c r="BU5" s="469"/>
      <c r="BV5" s="467">
        <v>8503767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88.6</v>
      </c>
      <c r="CU5" s="465"/>
      <c r="CV5" s="465"/>
      <c r="CW5" s="465"/>
      <c r="CX5" s="465"/>
      <c r="CY5" s="465"/>
      <c r="CZ5" s="465"/>
      <c r="DA5" s="466"/>
      <c r="DB5" s="464">
        <v>87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217927</v>
      </c>
      <c r="BO6" s="468"/>
      <c r="BP6" s="468"/>
      <c r="BQ6" s="468"/>
      <c r="BR6" s="468"/>
      <c r="BS6" s="468"/>
      <c r="BT6" s="468"/>
      <c r="BU6" s="469"/>
      <c r="BV6" s="467">
        <v>150554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91.4</v>
      </c>
      <c r="CU6" s="505"/>
      <c r="CV6" s="505"/>
      <c r="CW6" s="505"/>
      <c r="CX6" s="505"/>
      <c r="CY6" s="505"/>
      <c r="CZ6" s="505"/>
      <c r="DA6" s="506"/>
      <c r="DB6" s="504">
        <v>90.6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190</v>
      </c>
      <c r="BO7" s="468"/>
      <c r="BP7" s="468"/>
      <c r="BQ7" s="468"/>
      <c r="BR7" s="468"/>
      <c r="BS7" s="468"/>
      <c r="BT7" s="468"/>
      <c r="BU7" s="469"/>
      <c r="BV7" s="467">
        <v>10985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4708983</v>
      </c>
      <c r="CU7" s="468"/>
      <c r="CV7" s="468"/>
      <c r="CW7" s="468"/>
      <c r="CX7" s="468"/>
      <c r="CY7" s="468"/>
      <c r="CZ7" s="468"/>
      <c r="DA7" s="469"/>
      <c r="DB7" s="467">
        <v>4760360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217737</v>
      </c>
      <c r="BO8" s="468"/>
      <c r="BP8" s="468"/>
      <c r="BQ8" s="468"/>
      <c r="BR8" s="468"/>
      <c r="BS8" s="468"/>
      <c r="BT8" s="468"/>
      <c r="BU8" s="469"/>
      <c r="BV8" s="467">
        <v>139569</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0.28000000000000003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15179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78168</v>
      </c>
      <c r="BO9" s="468"/>
      <c r="BP9" s="468"/>
      <c r="BQ9" s="468"/>
      <c r="BR9" s="468"/>
      <c r="BS9" s="468"/>
      <c r="BT9" s="468"/>
      <c r="BU9" s="469"/>
      <c r="BV9" s="467">
        <v>-58905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23</v>
      </c>
      <c r="CU9" s="465"/>
      <c r="CV9" s="465"/>
      <c r="CW9" s="465"/>
      <c r="CX9" s="465"/>
      <c r="CY9" s="465"/>
      <c r="CZ9" s="465"/>
      <c r="DA9" s="466"/>
      <c r="DB9" s="464">
        <v>23.7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16021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114</v>
      </c>
      <c r="AV10" s="500"/>
      <c r="AW10" s="500"/>
      <c r="AX10" s="500"/>
      <c r="AY10" s="501" t="s">
        <v>119</v>
      </c>
      <c r="AZ10" s="502"/>
      <c r="BA10" s="502"/>
      <c r="BB10" s="502"/>
      <c r="BC10" s="502"/>
      <c r="BD10" s="502"/>
      <c r="BE10" s="502"/>
      <c r="BF10" s="502"/>
      <c r="BG10" s="502"/>
      <c r="BH10" s="502"/>
      <c r="BI10" s="502"/>
      <c r="BJ10" s="502"/>
      <c r="BK10" s="502"/>
      <c r="BL10" s="502"/>
      <c r="BM10" s="503"/>
      <c r="BN10" s="467">
        <v>103454</v>
      </c>
      <c r="BO10" s="468"/>
      <c r="BP10" s="468"/>
      <c r="BQ10" s="468"/>
      <c r="BR10" s="468"/>
      <c r="BS10" s="468"/>
      <c r="BT10" s="468"/>
      <c r="BU10" s="469"/>
      <c r="BV10" s="467">
        <v>3286</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14983</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341000</v>
      </c>
      <c r="BO12" s="468"/>
      <c r="BP12" s="468"/>
      <c r="BQ12" s="468"/>
      <c r="BR12" s="468"/>
      <c r="BS12" s="468"/>
      <c r="BT12" s="468"/>
      <c r="BU12" s="469"/>
      <c r="BV12" s="467">
        <v>271000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14954</v>
      </c>
      <c r="S13" s="552"/>
      <c r="T13" s="552"/>
      <c r="U13" s="552"/>
      <c r="V13" s="553"/>
      <c r="W13" s="483" t="s">
        <v>138</v>
      </c>
      <c r="X13" s="484"/>
      <c r="Y13" s="484"/>
      <c r="Z13" s="484"/>
      <c r="AA13" s="484"/>
      <c r="AB13" s="474"/>
      <c r="AC13" s="518">
        <v>1924</v>
      </c>
      <c r="AD13" s="519"/>
      <c r="AE13" s="519"/>
      <c r="AF13" s="519"/>
      <c r="AG13" s="561"/>
      <c r="AH13" s="518">
        <v>2186</v>
      </c>
      <c r="AI13" s="519"/>
      <c r="AJ13" s="519"/>
      <c r="AK13" s="519"/>
      <c r="AL13" s="520"/>
      <c r="AM13" s="496" t="s">
        <v>139</v>
      </c>
      <c r="AN13" s="497"/>
      <c r="AO13" s="497"/>
      <c r="AP13" s="497"/>
      <c r="AQ13" s="497"/>
      <c r="AR13" s="497"/>
      <c r="AS13" s="497"/>
      <c r="AT13" s="498"/>
      <c r="AU13" s="499" t="s">
        <v>133</v>
      </c>
      <c r="AV13" s="500"/>
      <c r="AW13" s="500"/>
      <c r="AX13" s="500"/>
      <c r="AY13" s="501" t="s">
        <v>140</v>
      </c>
      <c r="AZ13" s="502"/>
      <c r="BA13" s="502"/>
      <c r="BB13" s="502"/>
      <c r="BC13" s="502"/>
      <c r="BD13" s="502"/>
      <c r="BE13" s="502"/>
      <c r="BF13" s="502"/>
      <c r="BG13" s="502"/>
      <c r="BH13" s="502"/>
      <c r="BI13" s="502"/>
      <c r="BJ13" s="502"/>
      <c r="BK13" s="502"/>
      <c r="BL13" s="502"/>
      <c r="BM13" s="503"/>
      <c r="BN13" s="467">
        <v>-159378</v>
      </c>
      <c r="BO13" s="468"/>
      <c r="BP13" s="468"/>
      <c r="BQ13" s="468"/>
      <c r="BR13" s="468"/>
      <c r="BS13" s="468"/>
      <c r="BT13" s="468"/>
      <c r="BU13" s="469"/>
      <c r="BV13" s="467">
        <v>-326619</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13.6</v>
      </c>
      <c r="CU13" s="465"/>
      <c r="CV13" s="465"/>
      <c r="CW13" s="465"/>
      <c r="CX13" s="465"/>
      <c r="CY13" s="465"/>
      <c r="CZ13" s="465"/>
      <c r="DA13" s="466"/>
      <c r="DB13" s="464">
        <v>13.7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15159</v>
      </c>
      <c r="S14" s="552"/>
      <c r="T14" s="552"/>
      <c r="U14" s="552"/>
      <c r="V14" s="553"/>
      <c r="W14" s="457"/>
      <c r="X14" s="458"/>
      <c r="Y14" s="458"/>
      <c r="Z14" s="458"/>
      <c r="AA14" s="458"/>
      <c r="AB14" s="447"/>
      <c r="AC14" s="554">
        <v>24.1</v>
      </c>
      <c r="AD14" s="555"/>
      <c r="AE14" s="555"/>
      <c r="AF14" s="555"/>
      <c r="AG14" s="556"/>
      <c r="AH14" s="554">
        <v>26.5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65.5</v>
      </c>
      <c r="CU14" s="566"/>
      <c r="CV14" s="566"/>
      <c r="CW14" s="566"/>
      <c r="CX14" s="566"/>
      <c r="CY14" s="566"/>
      <c r="CZ14" s="566"/>
      <c r="DA14" s="567"/>
      <c r="DB14" s="565">
        <v>67.2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15135</v>
      </c>
      <c r="S15" s="552"/>
      <c r="T15" s="552"/>
      <c r="U15" s="552"/>
      <c r="V15" s="553"/>
      <c r="W15" s="483" t="s">
        <v>145</v>
      </c>
      <c r="X15" s="484"/>
      <c r="Y15" s="484"/>
      <c r="Z15" s="484"/>
      <c r="AA15" s="484"/>
      <c r="AB15" s="474"/>
      <c r="AC15" s="518">
        <v>1565</v>
      </c>
      <c r="AD15" s="519"/>
      <c r="AE15" s="519"/>
      <c r="AF15" s="519"/>
      <c r="AG15" s="561"/>
      <c r="AH15" s="518">
        <v>1562</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1201539</v>
      </c>
      <c r="BO15" s="431"/>
      <c r="BP15" s="431"/>
      <c r="BQ15" s="431"/>
      <c r="BR15" s="431"/>
      <c r="BS15" s="431"/>
      <c r="BT15" s="431"/>
      <c r="BU15" s="432"/>
      <c r="BV15" s="430">
        <v>1204161</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19.600000000000001</v>
      </c>
      <c r="AD16" s="555"/>
      <c r="AE16" s="555"/>
      <c r="AF16" s="555"/>
      <c r="AG16" s="556"/>
      <c r="AH16" s="554">
        <v>18.899999999999999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4233158</v>
      </c>
      <c r="BO16" s="468"/>
      <c r="BP16" s="468"/>
      <c r="BQ16" s="468"/>
      <c r="BR16" s="468"/>
      <c r="BS16" s="468"/>
      <c r="BT16" s="468"/>
      <c r="BU16" s="469"/>
      <c r="BV16" s="467">
        <v>4182905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149</v>
      </c>
      <c r="S17" s="572"/>
      <c r="T17" s="572"/>
      <c r="U17" s="572"/>
      <c r="V17" s="573"/>
      <c r="W17" s="483" t="s">
        <v>152</v>
      </c>
      <c r="X17" s="484"/>
      <c r="Y17" s="484"/>
      <c r="Z17" s="484"/>
      <c r="AA17" s="484"/>
      <c r="AB17" s="474"/>
      <c r="AC17" s="518">
        <v>4501</v>
      </c>
      <c r="AD17" s="519"/>
      <c r="AE17" s="519"/>
      <c r="AF17" s="519"/>
      <c r="AG17" s="561"/>
      <c r="AH17" s="518">
        <v>4514</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1497085</v>
      </c>
      <c r="BO17" s="468"/>
      <c r="BP17" s="468"/>
      <c r="BQ17" s="468"/>
      <c r="BR17" s="468"/>
      <c r="BS17" s="468"/>
      <c r="BT17" s="468"/>
      <c r="BU17" s="469"/>
      <c r="BV17" s="467">
        <v>1503746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37.29</v>
      </c>
      <c r="M18" s="583"/>
      <c r="N18" s="583"/>
      <c r="O18" s="583"/>
      <c r="P18" s="583"/>
      <c r="Q18" s="583"/>
      <c r="R18" s="584"/>
      <c r="S18" s="584"/>
      <c r="T18" s="584"/>
      <c r="U18" s="584"/>
      <c r="V18" s="585"/>
      <c r="W18" s="485"/>
      <c r="X18" s="486"/>
      <c r="Y18" s="486"/>
      <c r="Z18" s="486"/>
      <c r="AA18" s="486"/>
      <c r="AB18" s="477"/>
      <c r="AC18" s="586">
        <v>56.3</v>
      </c>
      <c r="AD18" s="587"/>
      <c r="AE18" s="587"/>
      <c r="AF18" s="587"/>
      <c r="AG18" s="588"/>
      <c r="AH18" s="586">
        <v>54.6</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4219737</v>
      </c>
      <c r="BO18" s="468"/>
      <c r="BP18" s="468"/>
      <c r="BQ18" s="468"/>
      <c r="BR18" s="468"/>
      <c r="BS18" s="468"/>
      <c r="BT18" s="468"/>
      <c r="BU18" s="469"/>
      <c r="BV18" s="467">
        <v>4168695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407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5536124</v>
      </c>
      <c r="BO19" s="468"/>
      <c r="BP19" s="468"/>
      <c r="BQ19" s="468"/>
      <c r="BR19" s="468"/>
      <c r="BS19" s="468"/>
      <c r="BT19" s="468"/>
      <c r="BU19" s="469"/>
      <c r="BV19" s="467">
        <v>5516678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4942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11262274</v>
      </c>
      <c r="BO23" s="468"/>
      <c r="BP23" s="468"/>
      <c r="BQ23" s="468"/>
      <c r="BR23" s="468"/>
      <c r="BS23" s="468"/>
      <c r="BT23" s="468"/>
      <c r="BU23" s="469"/>
      <c r="BV23" s="467">
        <v>11942762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7200</v>
      </c>
      <c r="R24" s="519"/>
      <c r="S24" s="519"/>
      <c r="T24" s="519"/>
      <c r="U24" s="519"/>
      <c r="V24" s="561"/>
      <c r="W24" s="620"/>
      <c r="X24" s="608"/>
      <c r="Y24" s="609"/>
      <c r="Z24" s="517" t="s">
        <v>168</v>
      </c>
      <c r="AA24" s="497"/>
      <c r="AB24" s="497"/>
      <c r="AC24" s="497"/>
      <c r="AD24" s="497"/>
      <c r="AE24" s="497"/>
      <c r="AF24" s="497"/>
      <c r="AG24" s="498"/>
      <c r="AH24" s="518">
        <v>123</v>
      </c>
      <c r="AI24" s="519"/>
      <c r="AJ24" s="519"/>
      <c r="AK24" s="519"/>
      <c r="AL24" s="561"/>
      <c r="AM24" s="518">
        <v>369000</v>
      </c>
      <c r="AN24" s="519"/>
      <c r="AO24" s="519"/>
      <c r="AP24" s="519"/>
      <c r="AQ24" s="519"/>
      <c r="AR24" s="561"/>
      <c r="AS24" s="518">
        <v>3000</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7196189</v>
      </c>
      <c r="BO24" s="468"/>
      <c r="BP24" s="468"/>
      <c r="BQ24" s="468"/>
      <c r="BR24" s="468"/>
      <c r="BS24" s="468"/>
      <c r="BT24" s="468"/>
      <c r="BU24" s="469"/>
      <c r="BV24" s="467">
        <v>7329088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5820</v>
      </c>
      <c r="R25" s="519"/>
      <c r="S25" s="519"/>
      <c r="T25" s="519"/>
      <c r="U25" s="519"/>
      <c r="V25" s="561"/>
      <c r="W25" s="620"/>
      <c r="X25" s="608"/>
      <c r="Y25" s="609"/>
      <c r="Z25" s="517" t="s">
        <v>171</v>
      </c>
      <c r="AA25" s="497"/>
      <c r="AB25" s="497"/>
      <c r="AC25" s="497"/>
      <c r="AD25" s="497"/>
      <c r="AE25" s="497"/>
      <c r="AF25" s="497"/>
      <c r="AG25" s="498"/>
      <c r="AH25" s="518" t="s">
        <v>136</v>
      </c>
      <c r="AI25" s="519"/>
      <c r="AJ25" s="519"/>
      <c r="AK25" s="519"/>
      <c r="AL25" s="561"/>
      <c r="AM25" s="518" t="s">
        <v>172</v>
      </c>
      <c r="AN25" s="519"/>
      <c r="AO25" s="519"/>
      <c r="AP25" s="519"/>
      <c r="AQ25" s="519"/>
      <c r="AR25" s="561"/>
      <c r="AS25" s="518" t="s">
        <v>126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3147</v>
      </c>
      <c r="BO25" s="431"/>
      <c r="BP25" s="431"/>
      <c r="BQ25" s="431"/>
      <c r="BR25" s="431"/>
      <c r="BS25" s="431"/>
      <c r="BT25" s="431"/>
      <c r="BU25" s="432"/>
      <c r="BV25" s="430">
        <v>26050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5310</v>
      </c>
      <c r="R26" s="519"/>
      <c r="S26" s="519"/>
      <c r="T26" s="519"/>
      <c r="U26" s="519"/>
      <c r="V26" s="561"/>
      <c r="W26" s="620"/>
      <c r="X26" s="608"/>
      <c r="Y26" s="609"/>
      <c r="Z26" s="517" t="s">
        <v>175</v>
      </c>
      <c r="AA26" s="630"/>
      <c r="AB26" s="630"/>
      <c r="AC26" s="630"/>
      <c r="AD26" s="630"/>
      <c r="AE26" s="630"/>
      <c r="AF26" s="630"/>
      <c r="AG26" s="631"/>
      <c r="AH26" s="518">
        <v>5</v>
      </c>
      <c r="AI26" s="519"/>
      <c r="AJ26" s="519"/>
      <c r="AK26" s="519"/>
      <c r="AL26" s="561"/>
      <c r="AM26" s="518">
        <v>15525</v>
      </c>
      <c r="AN26" s="519"/>
      <c r="AO26" s="519"/>
      <c r="AP26" s="519"/>
      <c r="AQ26" s="519"/>
      <c r="AR26" s="561"/>
      <c r="AS26" s="518">
        <v>3105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2560</v>
      </c>
      <c r="R27" s="519"/>
      <c r="S27" s="519"/>
      <c r="T27" s="519"/>
      <c r="U27" s="519"/>
      <c r="V27" s="561"/>
      <c r="W27" s="620"/>
      <c r="X27" s="608"/>
      <c r="Y27" s="609"/>
      <c r="Z27" s="517" t="s">
        <v>178</v>
      </c>
      <c r="AA27" s="497"/>
      <c r="AB27" s="497"/>
      <c r="AC27" s="497"/>
      <c r="AD27" s="497"/>
      <c r="AE27" s="497"/>
      <c r="AF27" s="497"/>
      <c r="AG27" s="498"/>
      <c r="AH27" s="518" t="s">
        <v>126</v>
      </c>
      <c r="AI27" s="519"/>
      <c r="AJ27" s="519"/>
      <c r="AK27" s="519"/>
      <c r="AL27" s="561"/>
      <c r="AM27" s="518" t="s">
        <v>136</v>
      </c>
      <c r="AN27" s="519"/>
      <c r="AO27" s="519"/>
      <c r="AP27" s="519"/>
      <c r="AQ27" s="519"/>
      <c r="AR27" s="561"/>
      <c r="AS27" s="518" t="s">
        <v>136</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172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2250</v>
      </c>
      <c r="R28" s="519"/>
      <c r="S28" s="519"/>
      <c r="T28" s="519"/>
      <c r="U28" s="519"/>
      <c r="V28" s="561"/>
      <c r="W28" s="620"/>
      <c r="X28" s="608"/>
      <c r="Y28" s="609"/>
      <c r="Z28" s="517" t="s">
        <v>181</v>
      </c>
      <c r="AA28" s="497"/>
      <c r="AB28" s="497"/>
      <c r="AC28" s="497"/>
      <c r="AD28" s="497"/>
      <c r="AE28" s="497"/>
      <c r="AF28" s="497"/>
      <c r="AG28" s="498"/>
      <c r="AH28" s="518" t="s">
        <v>126</v>
      </c>
      <c r="AI28" s="519"/>
      <c r="AJ28" s="519"/>
      <c r="AK28" s="519"/>
      <c r="AL28" s="561"/>
      <c r="AM28" s="518" t="s">
        <v>136</v>
      </c>
      <c r="AN28" s="519"/>
      <c r="AO28" s="519"/>
      <c r="AP28" s="519"/>
      <c r="AQ28" s="519"/>
      <c r="AR28" s="561"/>
      <c r="AS28" s="518" t="s">
        <v>136</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1004419</v>
      </c>
      <c r="BO28" s="431"/>
      <c r="BP28" s="431"/>
      <c r="BQ28" s="431"/>
      <c r="BR28" s="431"/>
      <c r="BS28" s="431"/>
      <c r="BT28" s="431"/>
      <c r="BU28" s="432"/>
      <c r="BV28" s="430">
        <v>1141965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12</v>
      </c>
      <c r="M29" s="519"/>
      <c r="N29" s="519"/>
      <c r="O29" s="519"/>
      <c r="P29" s="561"/>
      <c r="Q29" s="518">
        <v>2150</v>
      </c>
      <c r="R29" s="519"/>
      <c r="S29" s="519"/>
      <c r="T29" s="519"/>
      <c r="U29" s="519"/>
      <c r="V29" s="561"/>
      <c r="W29" s="621"/>
      <c r="X29" s="622"/>
      <c r="Y29" s="623"/>
      <c r="Z29" s="517" t="s">
        <v>184</v>
      </c>
      <c r="AA29" s="497"/>
      <c r="AB29" s="497"/>
      <c r="AC29" s="497"/>
      <c r="AD29" s="497"/>
      <c r="AE29" s="497"/>
      <c r="AF29" s="497"/>
      <c r="AG29" s="498"/>
      <c r="AH29" s="518">
        <v>123</v>
      </c>
      <c r="AI29" s="519"/>
      <c r="AJ29" s="519"/>
      <c r="AK29" s="519"/>
      <c r="AL29" s="561"/>
      <c r="AM29" s="518">
        <v>369000</v>
      </c>
      <c r="AN29" s="519"/>
      <c r="AO29" s="519"/>
      <c r="AP29" s="519"/>
      <c r="AQ29" s="519"/>
      <c r="AR29" s="561"/>
      <c r="AS29" s="518">
        <v>3000</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160731</v>
      </c>
      <c r="BO29" s="468"/>
      <c r="BP29" s="468"/>
      <c r="BQ29" s="468"/>
      <c r="BR29" s="468"/>
      <c r="BS29" s="468"/>
      <c r="BT29" s="468"/>
      <c r="BU29" s="469"/>
      <c r="BV29" s="467">
        <v>275287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94.2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1770326</v>
      </c>
      <c r="BO30" s="644"/>
      <c r="BP30" s="644"/>
      <c r="BQ30" s="644"/>
      <c r="BR30" s="644"/>
      <c r="BS30" s="644"/>
      <c r="BT30" s="644"/>
      <c r="BU30" s="645"/>
      <c r="BV30" s="643">
        <v>1697480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199</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弘前地区消防事務組合・一般会計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ふじさきファーマーズLABO</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黒石地区清掃施設組合・一般会計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農業集落排水事業会計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弘前地区環境整備事務組合・一般会計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青森県市町村総合事務組合・一般会計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青森県後期高齢者医療広域連合・一般会計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青森県後期高齢者医療広域連合・後期高齢者医療特別会計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津軽広域連合・一般会計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青森県市町村退職手当組合・一般会計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青森県交通災害共済組合・交通災害共済事業会計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津軽広域水道企業団（津軽事業部）・水道事業会計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BnY+eDPQm4MfeuPxdVFBmE4vY5z7YfO0YbjUAGS8PB32SPnOSGaQWzmTcmrW86s3dAfm6U5C8rdHjZQiISZMfw==" saltValue="OjdRhI0CihpbXYv9iHlY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561</v>
      </c>
      <c r="D34" s="1248"/>
      <c r="E34" s="1249"/>
      <c r="F34" s="32">
        <v>5.44</v>
      </c>
      <c r="G34" s="33">
        <v>5.83</v>
      </c>
      <c r="H34" s="33">
        <v>6.33</v>
      </c>
      <c r="I34" s="33">
        <v>7.27</v>
      </c>
      <c r="J34" s="34">
        <v>7.75</v>
      </c>
      <c r="K34" s="22"/>
      <c r="L34" s="22"/>
      <c r="M34" s="22"/>
      <c r="N34" s="22"/>
      <c r="O34" s="22"/>
      <c r="P34" s="22"/>
    </row>
    <row r="35" spans="1:16" ht="39" customHeight="1" x14ac:dyDescent="0.15">
      <c r="A35" s="22"/>
      <c r="B35" s="35"/>
      <c r="C35" s="1242" t="s">
        <v>562</v>
      </c>
      <c r="D35" s="1243"/>
      <c r="E35" s="1244"/>
      <c r="F35" s="36">
        <v>0.95</v>
      </c>
      <c r="G35" s="37">
        <v>3.65</v>
      </c>
      <c r="H35" s="37">
        <v>4.07</v>
      </c>
      <c r="I35" s="37">
        <v>2.93</v>
      </c>
      <c r="J35" s="38">
        <v>4.62</v>
      </c>
      <c r="K35" s="22"/>
      <c r="L35" s="22"/>
      <c r="M35" s="22"/>
      <c r="N35" s="22"/>
      <c r="O35" s="22"/>
      <c r="P35" s="22"/>
    </row>
    <row r="36" spans="1:16" ht="39" customHeight="1" x14ac:dyDescent="0.15">
      <c r="A36" s="22"/>
      <c r="B36" s="35"/>
      <c r="C36" s="1242" t="s">
        <v>563</v>
      </c>
      <c r="D36" s="1243"/>
      <c r="E36" s="1244"/>
      <c r="F36" s="36">
        <v>0.86</v>
      </c>
      <c r="G36" s="37">
        <v>1.47</v>
      </c>
      <c r="H36" s="37">
        <v>2.6</v>
      </c>
      <c r="I36" s="37">
        <v>2.06</v>
      </c>
      <c r="J36" s="38">
        <v>1.25</v>
      </c>
      <c r="K36" s="22"/>
      <c r="L36" s="22"/>
      <c r="M36" s="22"/>
      <c r="N36" s="22"/>
      <c r="O36" s="22"/>
      <c r="P36" s="22"/>
    </row>
    <row r="37" spans="1:16" ht="39" customHeight="1" x14ac:dyDescent="0.15">
      <c r="A37" s="22"/>
      <c r="B37" s="35"/>
      <c r="C37" s="1242" t="s">
        <v>564</v>
      </c>
      <c r="D37" s="1243"/>
      <c r="E37" s="1244"/>
      <c r="F37" s="36">
        <v>0.45</v>
      </c>
      <c r="G37" s="37">
        <v>0.46</v>
      </c>
      <c r="H37" s="37">
        <v>0.84</v>
      </c>
      <c r="I37" s="37">
        <v>1.0900000000000001</v>
      </c>
      <c r="J37" s="38">
        <v>1.23</v>
      </c>
      <c r="K37" s="22"/>
      <c r="L37" s="22"/>
      <c r="M37" s="22"/>
      <c r="N37" s="22"/>
      <c r="O37" s="22"/>
      <c r="P37" s="22"/>
    </row>
    <row r="38" spans="1:16" ht="39" customHeight="1" x14ac:dyDescent="0.15">
      <c r="A38" s="22"/>
      <c r="B38" s="35"/>
      <c r="C38" s="1242" t="s">
        <v>565</v>
      </c>
      <c r="D38" s="1243"/>
      <c r="E38" s="1244"/>
      <c r="F38" s="36">
        <v>0.66</v>
      </c>
      <c r="G38" s="37">
        <v>0.43</v>
      </c>
      <c r="H38" s="37">
        <v>0.64</v>
      </c>
      <c r="I38" s="37">
        <v>0.85</v>
      </c>
      <c r="J38" s="38">
        <v>1.06</v>
      </c>
      <c r="K38" s="22"/>
      <c r="L38" s="22"/>
      <c r="M38" s="22"/>
      <c r="N38" s="22"/>
      <c r="O38" s="22"/>
      <c r="P38" s="22"/>
    </row>
    <row r="39" spans="1:16" ht="39" customHeight="1" x14ac:dyDescent="0.15">
      <c r="A39" s="22"/>
      <c r="B39" s="35"/>
      <c r="C39" s="1242" t="s">
        <v>566</v>
      </c>
      <c r="D39" s="1243"/>
      <c r="E39" s="1244"/>
      <c r="F39" s="36">
        <v>0.21</v>
      </c>
      <c r="G39" s="37">
        <v>0.52</v>
      </c>
      <c r="H39" s="37">
        <v>0.24</v>
      </c>
      <c r="I39" s="37">
        <v>0.74</v>
      </c>
      <c r="J39" s="38">
        <v>0.87</v>
      </c>
      <c r="K39" s="22"/>
      <c r="L39" s="22"/>
      <c r="M39" s="22"/>
      <c r="N39" s="22"/>
      <c r="O39" s="22"/>
      <c r="P39" s="22"/>
    </row>
    <row r="40" spans="1:16" ht="39" customHeight="1" x14ac:dyDescent="0.15">
      <c r="A40" s="22"/>
      <c r="B40" s="35"/>
      <c r="C40" s="1242" t="s">
        <v>567</v>
      </c>
      <c r="D40" s="1243"/>
      <c r="E40" s="1244"/>
      <c r="F40" s="36">
        <v>0.02</v>
      </c>
      <c r="G40" s="37">
        <v>0.04</v>
      </c>
      <c r="H40" s="37">
        <v>0.06</v>
      </c>
      <c r="I40" s="37">
        <v>0.04</v>
      </c>
      <c r="J40" s="38">
        <v>0.05</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569</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RJvE5skEOrA22elQzxJQZBXlmJdJB7rWTxfVHUgp5a2olLKo+IP515Sam4nXeB0EkklffP0/o7BCY57EQ/9HQ==" saltValue="aDsrgU8G29al67kWny3v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1164</v>
      </c>
      <c r="L45" s="60">
        <v>1335</v>
      </c>
      <c r="M45" s="60">
        <v>1358</v>
      </c>
      <c r="N45" s="60">
        <v>1345</v>
      </c>
      <c r="O45" s="61">
        <v>1308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247</v>
      </c>
      <c r="L48" s="64">
        <v>244</v>
      </c>
      <c r="M48" s="64">
        <v>217</v>
      </c>
      <c r="N48" s="64">
        <v>214</v>
      </c>
      <c r="O48" s="65">
        <v>207</v>
      </c>
      <c r="P48" s="48"/>
      <c r="Q48" s="48"/>
      <c r="R48" s="48"/>
      <c r="S48" s="48"/>
      <c r="T48" s="48"/>
      <c r="U48" s="48"/>
    </row>
    <row r="49" spans="1:21" ht="30.75" customHeight="1" x14ac:dyDescent="0.15">
      <c r="A49" s="48"/>
      <c r="B49" s="1252"/>
      <c r="C49" s="1253"/>
      <c r="D49" s="62"/>
      <c r="E49" s="1258" t="s">
        <v>16</v>
      </c>
      <c r="F49" s="1258"/>
      <c r="G49" s="1258"/>
      <c r="H49" s="1258"/>
      <c r="I49" s="1258"/>
      <c r="J49" s="1259"/>
      <c r="K49" s="63">
        <v>32</v>
      </c>
      <c r="L49" s="64">
        <v>31</v>
      </c>
      <c r="M49" s="64">
        <v>31</v>
      </c>
      <c r="N49" s="64">
        <v>17</v>
      </c>
      <c r="O49" s="65">
        <v>15</v>
      </c>
      <c r="P49" s="48"/>
      <c r="Q49" s="48"/>
      <c r="R49" s="48"/>
      <c r="S49" s="48"/>
      <c r="T49" s="48"/>
      <c r="U49" s="48"/>
    </row>
    <row r="50" spans="1:21" ht="30.75" customHeight="1" x14ac:dyDescent="0.15">
      <c r="A50" s="48"/>
      <c r="B50" s="1252"/>
      <c r="C50" s="1253"/>
      <c r="D50" s="62"/>
      <c r="E50" s="1258" t="s">
        <v>17</v>
      </c>
      <c r="F50" s="1258"/>
      <c r="G50" s="1258"/>
      <c r="H50" s="1258"/>
      <c r="I50" s="1258"/>
      <c r="J50" s="1259"/>
      <c r="K50" s="63">
        <v>15</v>
      </c>
      <c r="L50" s="64">
        <v>12</v>
      </c>
      <c r="M50" s="64">
        <v>11</v>
      </c>
      <c r="N50" s="64">
        <v>11</v>
      </c>
      <c r="O50" s="65">
        <v>11</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t="s">
        <v>511</v>
      </c>
      <c r="M51" s="64">
        <v>0</v>
      </c>
      <c r="N51" s="64" t="s">
        <v>511</v>
      </c>
      <c r="O51" s="65" t="s">
        <v>511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1048</v>
      </c>
      <c r="L52" s="64">
        <v>1086</v>
      </c>
      <c r="M52" s="64">
        <v>1087</v>
      </c>
      <c r="N52" s="64">
        <v>1078</v>
      </c>
      <c r="O52" s="65">
        <v>1050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410</v>
      </c>
      <c r="L53" s="69">
        <v>536</v>
      </c>
      <c r="M53" s="69">
        <v>530</v>
      </c>
      <c r="N53" s="69">
        <v>509</v>
      </c>
      <c r="O53" s="70">
        <v>491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zL57b3yEZE4wxHsRnMY6dMhbaSmr3DeMD9lb3Y+NChOVXiaJEhYB31rjtqmtz3oPcZdh1hC1XujtD5GfD88Q==" saltValue="hAt0R/Nu2q3Hhi50tL03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12434</v>
      </c>
      <c r="J41" s="104">
        <v>12012</v>
      </c>
      <c r="K41" s="104">
        <v>12016</v>
      </c>
      <c r="L41" s="104">
        <v>11943</v>
      </c>
      <c r="M41" s="105">
        <v>11262</v>
      </c>
    </row>
    <row r="42" spans="2:13" ht="27.75" customHeight="1" x14ac:dyDescent="0.15">
      <c r="B42" s="1278"/>
      <c r="C42" s="1279"/>
      <c r="D42" s="106"/>
      <c r="E42" s="1284" t="s">
        <v>32</v>
      </c>
      <c r="F42" s="1284"/>
      <c r="G42" s="1284"/>
      <c r="H42" s="1285"/>
      <c r="I42" s="107">
        <v>49</v>
      </c>
      <c r="J42" s="108">
        <v>37</v>
      </c>
      <c r="K42" s="108">
        <v>26</v>
      </c>
      <c r="L42" s="108">
        <v>14</v>
      </c>
      <c r="M42" s="109">
        <v>3</v>
      </c>
    </row>
    <row r="43" spans="2:13" ht="27.75" customHeight="1" x14ac:dyDescent="0.15">
      <c r="B43" s="1278"/>
      <c r="C43" s="1279"/>
      <c r="D43" s="106"/>
      <c r="E43" s="1284" t="s">
        <v>33</v>
      </c>
      <c r="F43" s="1284"/>
      <c r="G43" s="1284"/>
      <c r="H43" s="1285"/>
      <c r="I43" s="107">
        <v>3813</v>
      </c>
      <c r="J43" s="108">
        <v>3352</v>
      </c>
      <c r="K43" s="108">
        <v>3031</v>
      </c>
      <c r="L43" s="108">
        <v>3082</v>
      </c>
      <c r="M43" s="109">
        <v>2904</v>
      </c>
    </row>
    <row r="44" spans="2:13" ht="27.75" customHeight="1" x14ac:dyDescent="0.15">
      <c r="B44" s="1278"/>
      <c r="C44" s="1279"/>
      <c r="D44" s="106"/>
      <c r="E44" s="1284" t="s">
        <v>34</v>
      </c>
      <c r="F44" s="1284"/>
      <c r="G44" s="1284"/>
      <c r="H44" s="1285"/>
      <c r="I44" s="107">
        <v>153</v>
      </c>
      <c r="J44" s="108">
        <v>125</v>
      </c>
      <c r="K44" s="108">
        <v>109</v>
      </c>
      <c r="L44" s="108">
        <v>92</v>
      </c>
      <c r="M44" s="109">
        <v>77</v>
      </c>
    </row>
    <row r="45" spans="2:13" ht="27.75" customHeight="1" x14ac:dyDescent="0.15">
      <c r="B45" s="1278"/>
      <c r="C45" s="1279"/>
      <c r="D45" s="106"/>
      <c r="E45" s="1284" t="s">
        <v>35</v>
      </c>
      <c r="F45" s="1284"/>
      <c r="G45" s="1284"/>
      <c r="H45" s="1285"/>
      <c r="I45" s="107">
        <v>1149</v>
      </c>
      <c r="J45" s="108">
        <v>1059</v>
      </c>
      <c r="K45" s="108">
        <v>1019</v>
      </c>
      <c r="L45" s="108">
        <v>958</v>
      </c>
      <c r="M45" s="109">
        <v>912</v>
      </c>
    </row>
    <row r="46" spans="2:13" ht="27.75" customHeight="1" x14ac:dyDescent="0.15">
      <c r="B46" s="1278"/>
      <c r="C46" s="1279"/>
      <c r="D46" s="110"/>
      <c r="E46" s="1284" t="s">
        <v>36</v>
      </c>
      <c r="F46" s="1284"/>
      <c r="G46" s="1284"/>
      <c r="H46" s="1285"/>
      <c r="I46" s="107" t="s">
        <v>511</v>
      </c>
      <c r="J46" s="108" t="s">
        <v>511</v>
      </c>
      <c r="K46" s="108" t="s">
        <v>511</v>
      </c>
      <c r="L46" s="108" t="s">
        <v>511</v>
      </c>
      <c r="M46" s="109" t="s">
        <v>511</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2152</v>
      </c>
      <c r="J50" s="108">
        <v>2115</v>
      </c>
      <c r="K50" s="108">
        <v>2021</v>
      </c>
      <c r="L50" s="108">
        <v>2009</v>
      </c>
      <c r="M50" s="109">
        <v>1834</v>
      </c>
    </row>
    <row r="51" spans="2:13" ht="27.75" customHeight="1" x14ac:dyDescent="0.15">
      <c r="B51" s="1278"/>
      <c r="C51" s="1279"/>
      <c r="D51" s="106"/>
      <c r="E51" s="1284" t="s">
        <v>42</v>
      </c>
      <c r="F51" s="1284"/>
      <c r="G51" s="1284"/>
      <c r="H51" s="1285"/>
      <c r="I51" s="107">
        <v>522</v>
      </c>
      <c r="J51" s="108">
        <v>612</v>
      </c>
      <c r="K51" s="108">
        <v>727</v>
      </c>
      <c r="L51" s="108">
        <v>746</v>
      </c>
      <c r="M51" s="109">
        <v>668</v>
      </c>
    </row>
    <row r="52" spans="2:13" ht="27.75" customHeight="1" x14ac:dyDescent="0.15">
      <c r="B52" s="1280"/>
      <c r="C52" s="1281"/>
      <c r="D52" s="106"/>
      <c r="E52" s="1284" t="s">
        <v>43</v>
      </c>
      <c r="F52" s="1284"/>
      <c r="G52" s="1284"/>
      <c r="H52" s="1285"/>
      <c r="I52" s="107">
        <v>11458</v>
      </c>
      <c r="J52" s="108">
        <v>11175</v>
      </c>
      <c r="K52" s="108">
        <v>10887</v>
      </c>
      <c r="L52" s="108">
        <v>10835</v>
      </c>
      <c r="M52" s="109">
        <v>10232</v>
      </c>
    </row>
    <row r="53" spans="2:13" ht="27.75" customHeight="1" thickBot="1" x14ac:dyDescent="0.2">
      <c r="B53" s="1291" t="s">
        <v>44</v>
      </c>
      <c r="C53" s="1292"/>
      <c r="D53" s="113"/>
      <c r="E53" s="1293" t="s">
        <v>45</v>
      </c>
      <c r="F53" s="1293"/>
      <c r="G53" s="1293"/>
      <c r="H53" s="1294"/>
      <c r="I53" s="114">
        <v>3465</v>
      </c>
      <c r="J53" s="115">
        <v>2682</v>
      </c>
      <c r="K53" s="115">
        <v>2566</v>
      </c>
      <c r="L53" s="115">
        <v>2499</v>
      </c>
      <c r="M53" s="116">
        <v>2423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h5vlGkfOQ6RWY0XQwGP+FZpdtQjVOR/Egrp4yXn658FYbGKPD5ZtmPhfdewgKwm9kpFWocIbhMtS5IsymaglA==" saltValue="pgN14sspfo7llcsRrQOq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1290</v>
      </c>
      <c r="G55" s="128">
        <v>1142</v>
      </c>
      <c r="H55" s="129">
        <v>1004</v>
      </c>
    </row>
    <row r="56" spans="2:8" ht="52.5" customHeight="1" x14ac:dyDescent="0.15">
      <c r="B56" s="130"/>
      <c r="C56" s="1305" t="s">
        <v>49</v>
      </c>
      <c r="D56" s="1305"/>
      <c r="E56" s="1306"/>
      <c r="F56" s="131">
        <v>312</v>
      </c>
      <c r="G56" s="131">
        <v>275</v>
      </c>
      <c r="H56" s="132">
        <v>161</v>
      </c>
    </row>
    <row r="57" spans="2:8" ht="53.25" customHeight="1" x14ac:dyDescent="0.15">
      <c r="B57" s="130"/>
      <c r="C57" s="1307" t="s">
        <v>50</v>
      </c>
      <c r="D57" s="1307"/>
      <c r="E57" s="1308"/>
      <c r="F57" s="133">
        <v>1528</v>
      </c>
      <c r="G57" s="133">
        <v>1697</v>
      </c>
      <c r="H57" s="134">
        <v>1770</v>
      </c>
    </row>
    <row r="58" spans="2:8" ht="45.75" customHeight="1" x14ac:dyDescent="0.15">
      <c r="B58" s="135"/>
      <c r="C58" s="1295" t="s">
        <v>588</v>
      </c>
      <c r="D58" s="1296"/>
      <c r="E58" s="1297"/>
      <c r="F58" s="136">
        <v>1143</v>
      </c>
      <c r="G58" s="136">
        <v>1143</v>
      </c>
      <c r="H58" s="137">
        <v>1142</v>
      </c>
    </row>
    <row r="59" spans="2:8" ht="45.75" customHeight="1" x14ac:dyDescent="0.15">
      <c r="B59" s="135"/>
      <c r="C59" s="1295" t="s">
        <v>589</v>
      </c>
      <c r="D59" s="1296"/>
      <c r="E59" s="1297"/>
      <c r="F59" s="136">
        <v>304</v>
      </c>
      <c r="G59" s="136">
        <v>432</v>
      </c>
      <c r="H59" s="137">
        <v>374</v>
      </c>
    </row>
    <row r="60" spans="2:8" ht="45.75" customHeight="1" x14ac:dyDescent="0.15">
      <c r="B60" s="135"/>
      <c r="C60" s="1295" t="s">
        <v>590</v>
      </c>
      <c r="D60" s="1296"/>
      <c r="E60" s="1297"/>
      <c r="F60" s="136">
        <v>54</v>
      </c>
      <c r="G60" s="136">
        <v>95</v>
      </c>
      <c r="H60" s="137">
        <v>227</v>
      </c>
    </row>
    <row r="61" spans="2:8" ht="45.75" customHeight="1" x14ac:dyDescent="0.15">
      <c r="B61" s="135"/>
      <c r="C61" s="1295" t="s">
        <v>591</v>
      </c>
      <c r="D61" s="1296"/>
      <c r="E61" s="1297"/>
      <c r="F61" s="136">
        <v>14</v>
      </c>
      <c r="G61" s="136">
        <v>14</v>
      </c>
      <c r="H61" s="137">
        <v>14</v>
      </c>
    </row>
    <row r="62" spans="2:8" ht="45.75" customHeight="1" thickBot="1" x14ac:dyDescent="0.2">
      <c r="B62" s="138"/>
      <c r="C62" s="1298" t="s">
        <v>592</v>
      </c>
      <c r="D62" s="1299"/>
      <c r="E62" s="1300"/>
      <c r="F62" s="139">
        <v>13</v>
      </c>
      <c r="G62" s="139">
        <v>13</v>
      </c>
      <c r="H62" s="140">
        <v>13</v>
      </c>
    </row>
    <row r="63" spans="2:8" ht="52.5" customHeight="1" thickBot="1" x14ac:dyDescent="0.2">
      <c r="B63" s="141"/>
      <c r="C63" s="1301" t="s">
        <v>51</v>
      </c>
      <c r="D63" s="1301"/>
      <c r="E63" s="1302"/>
      <c r="F63" s="142">
        <v>3129</v>
      </c>
      <c r="G63" s="142">
        <v>3115</v>
      </c>
      <c r="H63" s="143">
        <v>2935</v>
      </c>
    </row>
    <row r="64" spans="2:8" ht="15" customHeight="1" x14ac:dyDescent="0.15"/>
  </sheetData>
  <sheetProtection algorithmName="SHA-512" hashValue="G+6KkKXWBSh7dnhpnWKdJTdYDcl049E9q0jlGLW3yc9P63i6dBr1keT5zxWGSnFfDd5nTGEAzn/Ah84JuXbeSw==" saltValue="D6yAR8sSmI6PgPrPuKJi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AN40"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607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552</v>
      </c>
      <c r="BQ50" s="1313"/>
      <c r="BR50" s="1313"/>
      <c r="BS50" s="1313"/>
      <c r="BT50" s="1313"/>
      <c r="BU50" s="1313"/>
      <c r="BV50" s="1313"/>
      <c r="BW50" s="1313"/>
      <c r="BX50" s="1313" t="s">
        <v>553</v>
      </c>
      <c r="BY50" s="1313"/>
      <c r="BZ50" s="1313"/>
      <c r="CA50" s="1313"/>
      <c r="CB50" s="1313"/>
      <c r="CC50" s="1313"/>
      <c r="CD50" s="1313"/>
      <c r="CE50" s="1313"/>
      <c r="CF50" s="1313" t="s">
        <v>554</v>
      </c>
      <c r="CG50" s="1313"/>
      <c r="CH50" s="1313"/>
      <c r="CI50" s="1313"/>
      <c r="CJ50" s="1313"/>
      <c r="CK50" s="1313"/>
      <c r="CL50" s="1313"/>
      <c r="CM50" s="1313"/>
      <c r="CN50" s="1313" t="s">
        <v>555</v>
      </c>
      <c r="CO50" s="1313"/>
      <c r="CP50" s="1313"/>
      <c r="CQ50" s="1313"/>
      <c r="CR50" s="1313"/>
      <c r="CS50" s="1313"/>
      <c r="CT50" s="1313"/>
      <c r="CU50" s="1313"/>
      <c r="CV50" s="1313" t="s">
        <v>556</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597</v>
      </c>
      <c r="AO51" s="1315"/>
      <c r="AP51" s="1315"/>
      <c r="AQ51" s="1315"/>
      <c r="AR51" s="1315"/>
      <c r="AS51" s="1315"/>
      <c r="AT51" s="1315"/>
      <c r="AU51" s="1315"/>
      <c r="AV51" s="1315"/>
      <c r="AW51" s="1315"/>
      <c r="AX51" s="1315"/>
      <c r="AY51" s="1315"/>
      <c r="AZ51" s="1315"/>
      <c r="BA51" s="1315"/>
      <c r="BB51" s="1315" t="s">
        <v>598</v>
      </c>
      <c r="BC51" s="1315"/>
      <c r="BD51" s="1315"/>
      <c r="BE51" s="1315"/>
      <c r="BF51" s="1315"/>
      <c r="BG51" s="1315"/>
      <c r="BH51" s="1315"/>
      <c r="BI51" s="1315"/>
      <c r="BJ51" s="1315"/>
      <c r="BK51" s="1315"/>
      <c r="BL51" s="1315"/>
      <c r="BM51" s="1315"/>
      <c r="BN51" s="1315"/>
      <c r="BO51" s="1315"/>
      <c r="BP51" s="1314">
        <v>85.5</v>
      </c>
      <c r="BQ51" s="1314"/>
      <c r="BR51" s="1314"/>
      <c r="BS51" s="1314"/>
      <c r="BT51" s="1314"/>
      <c r="BU51" s="1314"/>
      <c r="BV51" s="1314"/>
      <c r="BW51" s="1314"/>
      <c r="BX51" s="1314">
        <v>68.599999999999994</v>
      </c>
      <c r="BY51" s="1314"/>
      <c r="BZ51" s="1314"/>
      <c r="CA51" s="1314"/>
      <c r="CB51" s="1314"/>
      <c r="CC51" s="1314"/>
      <c r="CD51" s="1314"/>
      <c r="CE51" s="1314"/>
      <c r="CF51" s="1314">
        <v>67</v>
      </c>
      <c r="CG51" s="1314"/>
      <c r="CH51" s="1314"/>
      <c r="CI51" s="1314"/>
      <c r="CJ51" s="1314"/>
      <c r="CK51" s="1314"/>
      <c r="CL51" s="1314"/>
      <c r="CM51" s="1314"/>
      <c r="CN51" s="1314">
        <v>67.2</v>
      </c>
      <c r="CO51" s="1314"/>
      <c r="CP51" s="1314"/>
      <c r="CQ51" s="1314"/>
      <c r="CR51" s="1314"/>
      <c r="CS51" s="1314"/>
      <c r="CT51" s="1314"/>
      <c r="CU51" s="1314"/>
      <c r="CV51" s="1314">
        <v>65.5</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599</v>
      </c>
      <c r="BC53" s="1315"/>
      <c r="BD53" s="1315"/>
      <c r="BE53" s="1315"/>
      <c r="BF53" s="1315"/>
      <c r="BG53" s="1315"/>
      <c r="BH53" s="1315"/>
      <c r="BI53" s="1315"/>
      <c r="BJ53" s="1315"/>
      <c r="BK53" s="1315"/>
      <c r="BL53" s="1315"/>
      <c r="BM53" s="1315"/>
      <c r="BN53" s="1315"/>
      <c r="BO53" s="1315"/>
      <c r="BP53" s="1314">
        <v>46.5</v>
      </c>
      <c r="BQ53" s="1314"/>
      <c r="BR53" s="1314"/>
      <c r="BS53" s="1314"/>
      <c r="BT53" s="1314"/>
      <c r="BU53" s="1314"/>
      <c r="BV53" s="1314"/>
      <c r="BW53" s="1314"/>
      <c r="BX53" s="1314">
        <v>53.1</v>
      </c>
      <c r="BY53" s="1314"/>
      <c r="BZ53" s="1314"/>
      <c r="CA53" s="1314"/>
      <c r="CB53" s="1314"/>
      <c r="CC53" s="1314"/>
      <c r="CD53" s="1314"/>
      <c r="CE53" s="1314"/>
      <c r="CF53" s="1314">
        <v>54</v>
      </c>
      <c r="CG53" s="1314"/>
      <c r="CH53" s="1314"/>
      <c r="CI53" s="1314"/>
      <c r="CJ53" s="1314"/>
      <c r="CK53" s="1314"/>
      <c r="CL53" s="1314"/>
      <c r="CM53" s="1314"/>
      <c r="CN53" s="1314">
        <v>54.2</v>
      </c>
      <c r="CO53" s="1314"/>
      <c r="CP53" s="1314"/>
      <c r="CQ53" s="1314"/>
      <c r="CR53" s="1314"/>
      <c r="CS53" s="1314"/>
      <c r="CT53" s="1314"/>
      <c r="CU53" s="1314"/>
      <c r="CV53" s="1314">
        <v>56</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600</v>
      </c>
      <c r="AO55" s="1313"/>
      <c r="AP55" s="1313"/>
      <c r="AQ55" s="1313"/>
      <c r="AR55" s="1313"/>
      <c r="AS55" s="1313"/>
      <c r="AT55" s="1313"/>
      <c r="AU55" s="1313"/>
      <c r="AV55" s="1313"/>
      <c r="AW55" s="1313"/>
      <c r="AX55" s="1313"/>
      <c r="AY55" s="1313"/>
      <c r="AZ55" s="1313"/>
      <c r="BA55" s="1313"/>
      <c r="BB55" s="1315" t="s">
        <v>601</v>
      </c>
      <c r="BC55" s="1315"/>
      <c r="BD55" s="1315"/>
      <c r="BE55" s="1315"/>
      <c r="BF55" s="1315"/>
      <c r="BG55" s="1315"/>
      <c r="BH55" s="1315"/>
      <c r="BI55" s="1315"/>
      <c r="BJ55" s="1315"/>
      <c r="BK55" s="1315"/>
      <c r="BL55" s="1315"/>
      <c r="BM55" s="1315"/>
      <c r="BN55" s="1315"/>
      <c r="BO55" s="1315"/>
      <c r="BP55" s="1314">
        <v>37.200000000000003</v>
      </c>
      <c r="BQ55" s="1314"/>
      <c r="BR55" s="1314"/>
      <c r="BS55" s="1314"/>
      <c r="BT55" s="1314"/>
      <c r="BU55" s="1314"/>
      <c r="BV55" s="1314"/>
      <c r="BW55" s="1314"/>
      <c r="BX55" s="1314">
        <v>24</v>
      </c>
      <c r="BY55" s="1314"/>
      <c r="BZ55" s="1314"/>
      <c r="CA55" s="1314"/>
      <c r="CB55" s="1314"/>
      <c r="CC55" s="1314"/>
      <c r="CD55" s="1314"/>
      <c r="CE55" s="1314"/>
      <c r="CF55" s="1314">
        <v>19.8</v>
      </c>
      <c r="CG55" s="1314"/>
      <c r="CH55" s="1314"/>
      <c r="CI55" s="1314"/>
      <c r="CJ55" s="1314"/>
      <c r="CK55" s="1314"/>
      <c r="CL55" s="1314"/>
      <c r="CM55" s="1314"/>
      <c r="CN55" s="1314">
        <v>19.8</v>
      </c>
      <c r="CO55" s="1314"/>
      <c r="CP55" s="1314"/>
      <c r="CQ55" s="1314"/>
      <c r="CR55" s="1314"/>
      <c r="CS55" s="1314"/>
      <c r="CT55" s="1314"/>
      <c r="CU55" s="1314"/>
      <c r="CV55" s="1314">
        <v>20</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602</v>
      </c>
      <c r="BC57" s="1315"/>
      <c r="BD57" s="1315"/>
      <c r="BE57" s="1315"/>
      <c r="BF57" s="1315"/>
      <c r="BG57" s="1315"/>
      <c r="BH57" s="1315"/>
      <c r="BI57" s="1315"/>
      <c r="BJ57" s="1315"/>
      <c r="BK57" s="1315"/>
      <c r="BL57" s="1315"/>
      <c r="BM57" s="1315"/>
      <c r="BN57" s="1315"/>
      <c r="BO57" s="1315"/>
      <c r="BP57" s="1314">
        <v>55.8</v>
      </c>
      <c r="BQ57" s="1314"/>
      <c r="BR57" s="1314"/>
      <c r="BS57" s="1314"/>
      <c r="BT57" s="1314"/>
      <c r="BU57" s="1314"/>
      <c r="BV57" s="1314"/>
      <c r="BW57" s="1314"/>
      <c r="BX57" s="1314">
        <v>56.1</v>
      </c>
      <c r="BY57" s="1314"/>
      <c r="BZ57" s="1314"/>
      <c r="CA57" s="1314"/>
      <c r="CB57" s="1314"/>
      <c r="CC57" s="1314"/>
      <c r="CD57" s="1314"/>
      <c r="CE57" s="1314"/>
      <c r="CF57" s="1314">
        <v>58.6</v>
      </c>
      <c r="CG57" s="1314"/>
      <c r="CH57" s="1314"/>
      <c r="CI57" s="1314"/>
      <c r="CJ57" s="1314"/>
      <c r="CK57" s="1314"/>
      <c r="CL57" s="1314"/>
      <c r="CM57" s="1314"/>
      <c r="CN57" s="1314">
        <v>59.5</v>
      </c>
      <c r="CO57" s="1314"/>
      <c r="CP57" s="1314"/>
      <c r="CQ57" s="1314"/>
      <c r="CR57" s="1314"/>
      <c r="CS57" s="1314"/>
      <c r="CT57" s="1314"/>
      <c r="CU57" s="1314"/>
      <c r="CV57" s="1314">
        <v>60.5</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608</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552</v>
      </c>
      <c r="BQ72" s="1313"/>
      <c r="BR72" s="1313"/>
      <c r="BS72" s="1313"/>
      <c r="BT72" s="1313"/>
      <c r="BU72" s="1313"/>
      <c r="BV72" s="1313"/>
      <c r="BW72" s="1313"/>
      <c r="BX72" s="1313" t="s">
        <v>553</v>
      </c>
      <c r="BY72" s="1313"/>
      <c r="BZ72" s="1313"/>
      <c r="CA72" s="1313"/>
      <c r="CB72" s="1313"/>
      <c r="CC72" s="1313"/>
      <c r="CD72" s="1313"/>
      <c r="CE72" s="1313"/>
      <c r="CF72" s="1313" t="s">
        <v>554</v>
      </c>
      <c r="CG72" s="1313"/>
      <c r="CH72" s="1313"/>
      <c r="CI72" s="1313"/>
      <c r="CJ72" s="1313"/>
      <c r="CK72" s="1313"/>
      <c r="CL72" s="1313"/>
      <c r="CM72" s="1313"/>
      <c r="CN72" s="1313" t="s">
        <v>555</v>
      </c>
      <c r="CO72" s="1313"/>
      <c r="CP72" s="1313"/>
      <c r="CQ72" s="1313"/>
      <c r="CR72" s="1313"/>
      <c r="CS72" s="1313"/>
      <c r="CT72" s="1313"/>
      <c r="CU72" s="1313"/>
      <c r="CV72" s="1313" t="s">
        <v>556</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597</v>
      </c>
      <c r="AO73" s="1315"/>
      <c r="AP73" s="1315"/>
      <c r="AQ73" s="1315"/>
      <c r="AR73" s="1315"/>
      <c r="AS73" s="1315"/>
      <c r="AT73" s="1315"/>
      <c r="AU73" s="1315"/>
      <c r="AV73" s="1315"/>
      <c r="AW73" s="1315"/>
      <c r="AX73" s="1315"/>
      <c r="AY73" s="1315"/>
      <c r="AZ73" s="1315"/>
      <c r="BA73" s="1315"/>
      <c r="BB73" s="1315" t="s">
        <v>598</v>
      </c>
      <c r="BC73" s="1315"/>
      <c r="BD73" s="1315"/>
      <c r="BE73" s="1315"/>
      <c r="BF73" s="1315"/>
      <c r="BG73" s="1315"/>
      <c r="BH73" s="1315"/>
      <c r="BI73" s="1315"/>
      <c r="BJ73" s="1315"/>
      <c r="BK73" s="1315"/>
      <c r="BL73" s="1315"/>
      <c r="BM73" s="1315"/>
      <c r="BN73" s="1315"/>
      <c r="BO73" s="1315"/>
      <c r="BP73" s="1314">
        <v>85.5</v>
      </c>
      <c r="BQ73" s="1314"/>
      <c r="BR73" s="1314"/>
      <c r="BS73" s="1314"/>
      <c r="BT73" s="1314"/>
      <c r="BU73" s="1314"/>
      <c r="BV73" s="1314"/>
      <c r="BW73" s="1314"/>
      <c r="BX73" s="1314">
        <v>68.599999999999994</v>
      </c>
      <c r="BY73" s="1314"/>
      <c r="BZ73" s="1314"/>
      <c r="CA73" s="1314"/>
      <c r="CB73" s="1314"/>
      <c r="CC73" s="1314"/>
      <c r="CD73" s="1314"/>
      <c r="CE73" s="1314"/>
      <c r="CF73" s="1314">
        <v>67</v>
      </c>
      <c r="CG73" s="1314"/>
      <c r="CH73" s="1314"/>
      <c r="CI73" s="1314"/>
      <c r="CJ73" s="1314"/>
      <c r="CK73" s="1314"/>
      <c r="CL73" s="1314"/>
      <c r="CM73" s="1314"/>
      <c r="CN73" s="1314">
        <v>67.2</v>
      </c>
      <c r="CO73" s="1314"/>
      <c r="CP73" s="1314"/>
      <c r="CQ73" s="1314"/>
      <c r="CR73" s="1314"/>
      <c r="CS73" s="1314"/>
      <c r="CT73" s="1314"/>
      <c r="CU73" s="1314"/>
      <c r="CV73" s="1314">
        <v>65.5</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604</v>
      </c>
      <c r="BC75" s="1315"/>
      <c r="BD75" s="1315"/>
      <c r="BE75" s="1315"/>
      <c r="BF75" s="1315"/>
      <c r="BG75" s="1315"/>
      <c r="BH75" s="1315"/>
      <c r="BI75" s="1315"/>
      <c r="BJ75" s="1315"/>
      <c r="BK75" s="1315"/>
      <c r="BL75" s="1315"/>
      <c r="BM75" s="1315"/>
      <c r="BN75" s="1315"/>
      <c r="BO75" s="1315"/>
      <c r="BP75" s="1314">
        <v>12.4</v>
      </c>
      <c r="BQ75" s="1314"/>
      <c r="BR75" s="1314"/>
      <c r="BS75" s="1314"/>
      <c r="BT75" s="1314"/>
      <c r="BU75" s="1314"/>
      <c r="BV75" s="1314"/>
      <c r="BW75" s="1314"/>
      <c r="BX75" s="1314">
        <v>12.4</v>
      </c>
      <c r="BY75" s="1314"/>
      <c r="BZ75" s="1314"/>
      <c r="CA75" s="1314"/>
      <c r="CB75" s="1314"/>
      <c r="CC75" s="1314"/>
      <c r="CD75" s="1314"/>
      <c r="CE75" s="1314"/>
      <c r="CF75" s="1314">
        <v>12.5</v>
      </c>
      <c r="CG75" s="1314"/>
      <c r="CH75" s="1314"/>
      <c r="CI75" s="1314"/>
      <c r="CJ75" s="1314"/>
      <c r="CK75" s="1314"/>
      <c r="CL75" s="1314"/>
      <c r="CM75" s="1314"/>
      <c r="CN75" s="1314">
        <v>13.7</v>
      </c>
      <c r="CO75" s="1314"/>
      <c r="CP75" s="1314"/>
      <c r="CQ75" s="1314"/>
      <c r="CR75" s="1314"/>
      <c r="CS75" s="1314"/>
      <c r="CT75" s="1314"/>
      <c r="CU75" s="1314"/>
      <c r="CV75" s="1314">
        <v>13.6</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605</v>
      </c>
      <c r="AO77" s="1313"/>
      <c r="AP77" s="1313"/>
      <c r="AQ77" s="1313"/>
      <c r="AR77" s="1313"/>
      <c r="AS77" s="1313"/>
      <c r="AT77" s="1313"/>
      <c r="AU77" s="1313"/>
      <c r="AV77" s="1313"/>
      <c r="AW77" s="1313"/>
      <c r="AX77" s="1313"/>
      <c r="AY77" s="1313"/>
      <c r="AZ77" s="1313"/>
      <c r="BA77" s="1313"/>
      <c r="BB77" s="1315" t="s">
        <v>598</v>
      </c>
      <c r="BC77" s="1315"/>
      <c r="BD77" s="1315"/>
      <c r="BE77" s="1315"/>
      <c r="BF77" s="1315"/>
      <c r="BG77" s="1315"/>
      <c r="BH77" s="1315"/>
      <c r="BI77" s="1315"/>
      <c r="BJ77" s="1315"/>
      <c r="BK77" s="1315"/>
      <c r="BL77" s="1315"/>
      <c r="BM77" s="1315"/>
      <c r="BN77" s="1315"/>
      <c r="BO77" s="1315"/>
      <c r="BP77" s="1314">
        <v>37.200000000000003</v>
      </c>
      <c r="BQ77" s="1314"/>
      <c r="BR77" s="1314"/>
      <c r="BS77" s="1314"/>
      <c r="BT77" s="1314"/>
      <c r="BU77" s="1314"/>
      <c r="BV77" s="1314"/>
      <c r="BW77" s="1314"/>
      <c r="BX77" s="1314">
        <v>24</v>
      </c>
      <c r="BY77" s="1314"/>
      <c r="BZ77" s="1314"/>
      <c r="CA77" s="1314"/>
      <c r="CB77" s="1314"/>
      <c r="CC77" s="1314"/>
      <c r="CD77" s="1314"/>
      <c r="CE77" s="1314"/>
      <c r="CF77" s="1314">
        <v>19.8</v>
      </c>
      <c r="CG77" s="1314"/>
      <c r="CH77" s="1314"/>
      <c r="CI77" s="1314"/>
      <c r="CJ77" s="1314"/>
      <c r="CK77" s="1314"/>
      <c r="CL77" s="1314"/>
      <c r="CM77" s="1314"/>
      <c r="CN77" s="1314">
        <v>19.8</v>
      </c>
      <c r="CO77" s="1314"/>
      <c r="CP77" s="1314"/>
      <c r="CQ77" s="1314"/>
      <c r="CR77" s="1314"/>
      <c r="CS77" s="1314"/>
      <c r="CT77" s="1314"/>
      <c r="CU77" s="1314"/>
      <c r="CV77" s="1314">
        <v>20</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604</v>
      </c>
      <c r="BC79" s="1315"/>
      <c r="BD79" s="1315"/>
      <c r="BE79" s="1315"/>
      <c r="BF79" s="1315"/>
      <c r="BG79" s="1315"/>
      <c r="BH79" s="1315"/>
      <c r="BI79" s="1315"/>
      <c r="BJ79" s="1315"/>
      <c r="BK79" s="1315"/>
      <c r="BL79" s="1315"/>
      <c r="BM79" s="1315"/>
      <c r="BN79" s="1315"/>
      <c r="BO79" s="1315"/>
      <c r="BP79" s="1314">
        <v>10.1</v>
      </c>
      <c r="BQ79" s="1314"/>
      <c r="BR79" s="1314"/>
      <c r="BS79" s="1314"/>
      <c r="BT79" s="1314"/>
      <c r="BU79" s="1314"/>
      <c r="BV79" s="1314"/>
      <c r="BW79" s="1314"/>
      <c r="BX79" s="1314">
        <v>9.1</v>
      </c>
      <c r="BY79" s="1314"/>
      <c r="BZ79" s="1314"/>
      <c r="CA79" s="1314"/>
      <c r="CB79" s="1314"/>
      <c r="CC79" s="1314"/>
      <c r="CD79" s="1314"/>
      <c r="CE79" s="1314"/>
      <c r="CF79" s="1314">
        <v>8.9</v>
      </c>
      <c r="CG79" s="1314"/>
      <c r="CH79" s="1314"/>
      <c r="CI79" s="1314"/>
      <c r="CJ79" s="1314"/>
      <c r="CK79" s="1314"/>
      <c r="CL79" s="1314"/>
      <c r="CM79" s="1314"/>
      <c r="CN79" s="1314">
        <v>8.8000000000000007</v>
      </c>
      <c r="CO79" s="1314"/>
      <c r="CP79" s="1314"/>
      <c r="CQ79" s="1314"/>
      <c r="CR79" s="1314"/>
      <c r="CS79" s="1314"/>
      <c r="CT79" s="1314"/>
      <c r="CU79" s="1314"/>
      <c r="CV79" s="1314">
        <v>8.9</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Dvw7PIspaRqunv8sjbgz5rduVrhsHUEnGRijoKIApnYE0vkKp5vx0oM5wsaDde1lrvuitDO0Hflo0XYimsETA==" saltValue="Y5JGj32XAvDPhPBo7LT3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A1048576" zoomScaleNormal="100" zoomScaleSheetLayoutView="70" workbookViewId="0">
      <selection activeCell="P113" sqref="P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hKeudw02SrmebTJ6/wK2/d5koQh0WOk+0dlgYd/PumBp++yjUGN6p2J2DEY3lpcG6eCfXHqX24Q4SXSyCbkI9Q==" saltValue="aoeHCoIhNSNAEVHHNbN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topLeftCell="BK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C8Ox184OL/pcmjckZvnNMHo2FO5TEjAFRliLBK5YIoTGNkHPZL6AMk19IGodYgAehaejILdkN57wk2fXVZXIBQ==" saltValue="FpjtnE/5A32p9krWd1J3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45220</v>
      </c>
      <c r="E3" s="162"/>
      <c r="F3" s="163">
        <v>96635</v>
      </c>
      <c r="G3" s="164"/>
      <c r="H3" s="165"/>
    </row>
    <row r="4" spans="1:8" x14ac:dyDescent="0.15">
      <c r="A4" s="166"/>
      <c r="B4" s="167"/>
      <c r="C4" s="168"/>
      <c r="D4" s="169">
        <v>12535</v>
      </c>
      <c r="E4" s="170"/>
      <c r="F4" s="171">
        <v>44408</v>
      </c>
      <c r="G4" s="172"/>
      <c r="H4" s="173"/>
    </row>
    <row r="5" spans="1:8" x14ac:dyDescent="0.15">
      <c r="A5" s="154" t="s">
        <v>544</v>
      </c>
      <c r="B5" s="159"/>
      <c r="C5" s="160"/>
      <c r="D5" s="161">
        <v>62467</v>
      </c>
      <c r="E5" s="162"/>
      <c r="F5" s="163">
        <v>97062</v>
      </c>
      <c r="G5" s="164"/>
      <c r="H5" s="165"/>
    </row>
    <row r="6" spans="1:8" x14ac:dyDescent="0.15">
      <c r="A6" s="166"/>
      <c r="B6" s="167"/>
      <c r="C6" s="168"/>
      <c r="D6" s="169">
        <v>32253</v>
      </c>
      <c r="E6" s="170"/>
      <c r="F6" s="171">
        <v>50112</v>
      </c>
      <c r="G6" s="172"/>
      <c r="H6" s="173"/>
    </row>
    <row r="7" spans="1:8" x14ac:dyDescent="0.15">
      <c r="A7" s="154" t="s">
        <v>545</v>
      </c>
      <c r="B7" s="159"/>
      <c r="C7" s="160"/>
      <c r="D7" s="161">
        <v>116559</v>
      </c>
      <c r="E7" s="162"/>
      <c r="F7" s="163">
        <v>106005</v>
      </c>
      <c r="G7" s="164"/>
      <c r="H7" s="165"/>
    </row>
    <row r="8" spans="1:8" x14ac:dyDescent="0.15">
      <c r="A8" s="166"/>
      <c r="B8" s="167"/>
      <c r="C8" s="168"/>
      <c r="D8" s="169">
        <v>42008</v>
      </c>
      <c r="E8" s="170"/>
      <c r="F8" s="171">
        <v>58359</v>
      </c>
      <c r="G8" s="172"/>
      <c r="H8" s="173"/>
    </row>
    <row r="9" spans="1:8" x14ac:dyDescent="0.15">
      <c r="A9" s="154" t="s">
        <v>546</v>
      </c>
      <c r="B9" s="159"/>
      <c r="C9" s="160"/>
      <c r="D9" s="161">
        <v>113429</v>
      </c>
      <c r="E9" s="162"/>
      <c r="F9" s="163">
        <v>98507</v>
      </c>
      <c r="G9" s="164"/>
      <c r="H9" s="165"/>
    </row>
    <row r="10" spans="1:8" x14ac:dyDescent="0.15">
      <c r="A10" s="166"/>
      <c r="B10" s="167"/>
      <c r="C10" s="168"/>
      <c r="D10" s="169">
        <v>68050</v>
      </c>
      <c r="E10" s="170"/>
      <c r="F10" s="171">
        <v>47567</v>
      </c>
      <c r="G10" s="172"/>
      <c r="H10" s="173"/>
    </row>
    <row r="11" spans="1:8" x14ac:dyDescent="0.15">
      <c r="A11" s="154" t="s">
        <v>547</v>
      </c>
      <c r="B11" s="159"/>
      <c r="C11" s="160"/>
      <c r="D11" s="161">
        <v>50809</v>
      </c>
      <c r="E11" s="162"/>
      <c r="F11" s="163">
        <v>113347</v>
      </c>
      <c r="G11" s="164"/>
      <c r="H11" s="165"/>
    </row>
    <row r="12" spans="1:8" x14ac:dyDescent="0.15">
      <c r="A12" s="166"/>
      <c r="B12" s="167"/>
      <c r="C12" s="174"/>
      <c r="D12" s="169">
        <v>22236</v>
      </c>
      <c r="E12" s="170"/>
      <c r="F12" s="171">
        <v>58728</v>
      </c>
      <c r="G12" s="172"/>
      <c r="H12" s="173"/>
    </row>
    <row r="13" spans="1:8" x14ac:dyDescent="0.15">
      <c r="A13" s="154"/>
      <c r="B13" s="159"/>
      <c r="C13" s="175"/>
      <c r="D13" s="176">
        <v>77697</v>
      </c>
      <c r="E13" s="177"/>
      <c r="F13" s="178">
        <v>102311</v>
      </c>
      <c r="G13" s="179"/>
      <c r="H13" s="165"/>
    </row>
    <row r="14" spans="1:8" x14ac:dyDescent="0.15">
      <c r="A14" s="166"/>
      <c r="B14" s="167"/>
      <c r="C14" s="168"/>
      <c r="D14" s="169">
        <v>35416</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0.95</v>
      </c>
      <c r="C19" s="180">
        <f>ROUND(VALUE(SUBSTITUTE(実質収支比率等に係る経年分析!G$48,"▲","-")),2)</f>
        <v>3.65</v>
      </c>
      <c r="D19" s="180">
        <f>ROUND(VALUE(SUBSTITUTE(実質収支比率等に係る経年分析!H$48,"▲","-")),2)</f>
        <v>4.07</v>
      </c>
      <c r="E19" s="180">
        <f>ROUND(VALUE(SUBSTITUTE(実質収支比率等に係る経年分析!I$48,"▲","-")),2)</f>
        <v>2.93</v>
      </c>
      <c r="F19" s="180">
        <f>ROUND(VALUE(SUBSTITUTE(実質収支比率等に係る経年分析!J$48,"▲","-")),2)</f>
        <v>4.62</v>
      </c>
    </row>
    <row r="20" spans="1:11" x14ac:dyDescent="0.15">
      <c r="A20" s="180" t="s">
        <v>55</v>
      </c>
      <c r="B20" s="180">
        <f>ROUND(VALUE(SUBSTITUTE(実質収支比率等に係る経年分析!F$47,"▲","-")),2)</f>
        <v>30.71</v>
      </c>
      <c r="C20" s="180">
        <f>ROUND(VALUE(SUBSTITUTE(実質収支比率等に係る経年分析!G$47,"▲","-")),2)</f>
        <v>29.06</v>
      </c>
      <c r="D20" s="180">
        <f>ROUND(VALUE(SUBSTITUTE(実質収支比率等に係る経年分析!H$47,"▲","-")),2)</f>
        <v>26.45</v>
      </c>
      <c r="E20" s="180">
        <f>ROUND(VALUE(SUBSTITUTE(実質収支比率等に係る経年分析!I$47,"▲","-")),2)</f>
        <v>23.99</v>
      </c>
      <c r="F20" s="180">
        <f>ROUND(VALUE(SUBSTITUTE(実質収支比率等に係る経年分析!J$47,"▲","-")),2)</f>
        <v>21.33</v>
      </c>
    </row>
    <row r="21" spans="1:11" x14ac:dyDescent="0.15">
      <c r="A21" s="180" t="s">
        <v>56</v>
      </c>
      <c r="B21" s="180">
        <f>IF(ISNUMBER(VALUE(SUBSTITUTE(実質収支比率等に係る経年分析!F$49,"▲","-"))),ROUND(VALUE(SUBSTITUTE(実質収支比率等に係る経年分析!F$49,"▲","-")),2),NA())</f>
        <v>3.52</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-4.82</v>
      </c>
      <c r="E21" s="180">
        <f>IF(ISNUMBER(VALUE(SUBSTITUTE(実質収支比率等に係る経年分析!I$49,"▲","-"))),ROUND(VALUE(SUBSTITUTE(実質収支比率等に係る経年分析!I$49,"▲","-")),2),NA())</f>
        <v>-6.86</v>
      </c>
      <c r="F21" s="180">
        <f>IF(ISNUMBER(VALUE(SUBSTITUTE(実質収支比率等に係る経年分析!J$49,"▲","-"))),ROUND(VALUE(SUBSTITUTE(実質収支比率等に係る経年分析!J$49,"▲","-")),2),NA())</f>
        <v>-3.38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0.87</v>
      </c>
    </row>
    <row r="32" spans="1:11" x14ac:dyDescent="0.15">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1048</v>
      </c>
      <c r="E42" s="182"/>
      <c r="F42" s="182"/>
      <c r="G42" s="182">
        <f>'実質公債費比率（分子）の構造'!L$52</f>
        <v>1086</v>
      </c>
      <c r="H42" s="182"/>
      <c r="I42" s="182"/>
      <c r="J42" s="182">
        <f>'実質公債費比率（分子）の構造'!M$52</f>
        <v>1087</v>
      </c>
      <c r="K42" s="182"/>
      <c r="L42" s="182"/>
      <c r="M42" s="182">
        <f>'実質公債費比率（分子）の構造'!N$52</f>
        <v>1078</v>
      </c>
      <c r="N42" s="182"/>
      <c r="O42" s="182"/>
      <c r="P42" s="182">
        <f>'実質公債費比率（分子）の構造'!O$52</f>
        <v>1050</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v>
      </c>
      <c r="C44" s="182"/>
      <c r="D44" s="182"/>
      <c r="E44" s="182">
        <f>'実質公債費比率（分子）の構造'!L$50</f>
        <v>12</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32</v>
      </c>
      <c r="C45" s="182"/>
      <c r="D45" s="182"/>
      <c r="E45" s="182">
        <f>'実質公債費比率（分子）の構造'!L$49</f>
        <v>31</v>
      </c>
      <c r="F45" s="182"/>
      <c r="G45" s="182"/>
      <c r="H45" s="182">
        <f>'実質公債費比率（分子）の構造'!M$49</f>
        <v>31</v>
      </c>
      <c r="I45" s="182"/>
      <c r="J45" s="182"/>
      <c r="K45" s="182">
        <f>'実質公債費比率（分子）の構造'!N$49</f>
        <v>17</v>
      </c>
      <c r="L45" s="182"/>
      <c r="M45" s="182"/>
      <c r="N45" s="182">
        <f>'実質公債費比率（分子）の構造'!O$49</f>
        <v>15</v>
      </c>
      <c r="O45" s="182"/>
      <c r="P45" s="182"/>
    </row>
    <row r="46" spans="1:16" x14ac:dyDescent="0.15">
      <c r="A46" s="182" t="s">
        <v>67</v>
      </c>
      <c r="B46" s="182">
        <f>'実質公債費比率（分子）の構造'!K$48</f>
        <v>247</v>
      </c>
      <c r="C46" s="182"/>
      <c r="D46" s="182"/>
      <c r="E46" s="182">
        <f>'実質公債費比率（分子）の構造'!L$48</f>
        <v>244</v>
      </c>
      <c r="F46" s="182"/>
      <c r="G46" s="182"/>
      <c r="H46" s="182">
        <f>'実質公債費比率（分子）の構造'!M$48</f>
        <v>217</v>
      </c>
      <c r="I46" s="182"/>
      <c r="J46" s="182"/>
      <c r="K46" s="182">
        <f>'実質公債費比率（分子）の構造'!N$48</f>
        <v>214</v>
      </c>
      <c r="L46" s="182"/>
      <c r="M46" s="182"/>
      <c r="N46" s="182">
        <f>'実質公債費比率（分子）の構造'!O$48</f>
        <v>207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1164</v>
      </c>
      <c r="C49" s="182"/>
      <c r="D49" s="182"/>
      <c r="E49" s="182">
        <f>'実質公債費比率（分子）の構造'!L$45</f>
        <v>1335</v>
      </c>
      <c r="F49" s="182"/>
      <c r="G49" s="182"/>
      <c r="H49" s="182">
        <f>'実質公債費比率（分子）の構造'!M$45</f>
        <v>1358</v>
      </c>
      <c r="I49" s="182"/>
      <c r="J49" s="182"/>
      <c r="K49" s="182">
        <f>'実質公債費比率（分子）の構造'!N$45</f>
        <v>1345</v>
      </c>
      <c r="L49" s="182"/>
      <c r="M49" s="182"/>
      <c r="N49" s="182">
        <f>'実質公債費比率（分子）の構造'!O$45</f>
        <v>1308</v>
      </c>
      <c r="O49" s="182"/>
      <c r="P49" s="182"/>
    </row>
    <row r="50" spans="1:16" x14ac:dyDescent="0.15">
      <c r="A50" s="182" t="s">
        <v>71</v>
      </c>
      <c r="B50" s="182" t="e">
        <f>NA()</f>
        <v>#N/A</v>
      </c>
      <c r="C50" s="182">
        <f>IF(ISNUMBER('実質公債費比率（分子）の構造'!K$53),'実質公債費比率（分子）の構造'!K$53,NA())</f>
        <v>410</v>
      </c>
      <c r="D50" s="182" t="e">
        <f>NA()</f>
        <v>#N/A</v>
      </c>
      <c r="E50" s="182" t="e">
        <f>NA()</f>
        <v>#N/A</v>
      </c>
      <c r="F50" s="182">
        <f>IF(ISNUMBER('実質公債費比率（分子）の構造'!L$53),'実質公債費比率（分子）の構造'!L$53,NA())</f>
        <v>536</v>
      </c>
      <c r="G50" s="182" t="e">
        <f>NA()</f>
        <v>#N/A</v>
      </c>
      <c r="H50" s="182" t="e">
        <f>NA()</f>
        <v>#N/A</v>
      </c>
      <c r="I50" s="182">
        <f>IF(ISNUMBER('実質公債費比率（分子）の構造'!M$53),'実質公債費比率（分子）の構造'!M$53,NA())</f>
        <v>530</v>
      </c>
      <c r="J50" s="182" t="e">
        <f>NA()</f>
        <v>#N/A</v>
      </c>
      <c r="K50" s="182" t="e">
        <f>NA()</f>
        <v>#N/A</v>
      </c>
      <c r="L50" s="182">
        <f>IF(ISNUMBER('実質公債費比率（分子）の構造'!N$53),'実質公債費比率（分子）の構造'!N$53,NA())</f>
        <v>509</v>
      </c>
      <c r="M50" s="182" t="e">
        <f>NA()</f>
        <v>#N/A</v>
      </c>
      <c r="N50" s="182" t="e">
        <f>NA()</f>
        <v>#N/A</v>
      </c>
      <c r="O50" s="182">
        <f>IF(ISNUMBER('実質公債費比率（分子）の構造'!O$53),'実質公債費比率（分子）の構造'!O$53,NA())</f>
        <v>491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11458</v>
      </c>
      <c r="E56" s="181"/>
      <c r="F56" s="181"/>
      <c r="G56" s="181">
        <f>'将来負担比率（分子）の構造'!J$52</f>
        <v>11175</v>
      </c>
      <c r="H56" s="181"/>
      <c r="I56" s="181"/>
      <c r="J56" s="181">
        <f>'将来負担比率（分子）の構造'!K$52</f>
        <v>10887</v>
      </c>
      <c r="K56" s="181"/>
      <c r="L56" s="181"/>
      <c r="M56" s="181">
        <f>'将来負担比率（分子）の構造'!L$52</f>
        <v>10835</v>
      </c>
      <c r="N56" s="181"/>
      <c r="O56" s="181"/>
      <c r="P56" s="181">
        <f>'将来負担比率（分子）の構造'!M$52</f>
        <v>10232</v>
      </c>
    </row>
    <row r="57" spans="1:16" x14ac:dyDescent="0.15">
      <c r="A57" s="181" t="s">
        <v>42</v>
      </c>
      <c r="B57" s="181"/>
      <c r="C57" s="181"/>
      <c r="D57" s="181">
        <f>'将来負担比率（分子）の構造'!I$51</f>
        <v>522</v>
      </c>
      <c r="E57" s="181"/>
      <c r="F57" s="181"/>
      <c r="G57" s="181">
        <f>'将来負担比率（分子）の構造'!J$51</f>
        <v>612</v>
      </c>
      <c r="H57" s="181"/>
      <c r="I57" s="181"/>
      <c r="J57" s="181">
        <f>'将来負担比率（分子）の構造'!K$51</f>
        <v>727</v>
      </c>
      <c r="K57" s="181"/>
      <c r="L57" s="181"/>
      <c r="M57" s="181">
        <f>'将来負担比率（分子）の構造'!L$51</f>
        <v>746</v>
      </c>
      <c r="N57" s="181"/>
      <c r="O57" s="181"/>
      <c r="P57" s="181">
        <f>'将来負担比率（分子）の構造'!M$51</f>
        <v>668</v>
      </c>
    </row>
    <row r="58" spans="1:16" x14ac:dyDescent="0.15">
      <c r="A58" s="181" t="s">
        <v>41</v>
      </c>
      <c r="B58" s="181"/>
      <c r="C58" s="181"/>
      <c r="D58" s="181">
        <f>'将来負担比率（分子）の構造'!I$50</f>
        <v>2152</v>
      </c>
      <c r="E58" s="181"/>
      <c r="F58" s="181"/>
      <c r="G58" s="181">
        <f>'将来負担比率（分子）の構造'!J$50</f>
        <v>2115</v>
      </c>
      <c r="H58" s="181"/>
      <c r="I58" s="181"/>
      <c r="J58" s="181">
        <f>'将来負担比率（分子）の構造'!K$50</f>
        <v>2021</v>
      </c>
      <c r="K58" s="181"/>
      <c r="L58" s="181"/>
      <c r="M58" s="181">
        <f>'将来負担比率（分子）の構造'!L$50</f>
        <v>2009</v>
      </c>
      <c r="N58" s="181"/>
      <c r="O58" s="181"/>
      <c r="P58" s="181">
        <f>'将来負担比率（分子）の構造'!M$50</f>
        <v>1834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1149</v>
      </c>
      <c r="C62" s="181"/>
      <c r="D62" s="181"/>
      <c r="E62" s="181">
        <f>'将来負担比率（分子）の構造'!J$45</f>
        <v>1059</v>
      </c>
      <c r="F62" s="181"/>
      <c r="G62" s="181"/>
      <c r="H62" s="181">
        <f>'将来負担比率（分子）の構造'!K$45</f>
        <v>1019</v>
      </c>
      <c r="I62" s="181"/>
      <c r="J62" s="181"/>
      <c r="K62" s="181">
        <f>'将来負担比率（分子）の構造'!L$45</f>
        <v>958</v>
      </c>
      <c r="L62" s="181"/>
      <c r="M62" s="181"/>
      <c r="N62" s="181">
        <f>'将来負担比率（分子）の構造'!M$45</f>
        <v>912</v>
      </c>
      <c r="O62" s="181"/>
      <c r="P62" s="181"/>
    </row>
    <row r="63" spans="1:16" x14ac:dyDescent="0.15">
      <c r="A63" s="181" t="s">
        <v>34</v>
      </c>
      <c r="B63" s="181">
        <f>'将来負担比率（分子）の構造'!I$44</f>
        <v>153</v>
      </c>
      <c r="C63" s="181"/>
      <c r="D63" s="181"/>
      <c r="E63" s="181">
        <f>'将来負担比率（分子）の構造'!J$44</f>
        <v>125</v>
      </c>
      <c r="F63" s="181"/>
      <c r="G63" s="181"/>
      <c r="H63" s="181">
        <f>'将来負担比率（分子）の構造'!K$44</f>
        <v>109</v>
      </c>
      <c r="I63" s="181"/>
      <c r="J63" s="181"/>
      <c r="K63" s="181">
        <f>'将来負担比率（分子）の構造'!L$44</f>
        <v>92</v>
      </c>
      <c r="L63" s="181"/>
      <c r="M63" s="181"/>
      <c r="N63" s="181">
        <f>'将来負担比率（分子）の構造'!M$44</f>
        <v>77</v>
      </c>
      <c r="O63" s="181"/>
      <c r="P63" s="181"/>
    </row>
    <row r="64" spans="1:16" x14ac:dyDescent="0.15">
      <c r="A64" s="181" t="s">
        <v>33</v>
      </c>
      <c r="B64" s="181">
        <f>'将来負担比率（分子）の構造'!I$43</f>
        <v>3813</v>
      </c>
      <c r="C64" s="181"/>
      <c r="D64" s="181"/>
      <c r="E64" s="181">
        <f>'将来負担比率（分子）の構造'!J$43</f>
        <v>3352</v>
      </c>
      <c r="F64" s="181"/>
      <c r="G64" s="181"/>
      <c r="H64" s="181">
        <f>'将来負担比率（分子）の構造'!K$43</f>
        <v>3031</v>
      </c>
      <c r="I64" s="181"/>
      <c r="J64" s="181"/>
      <c r="K64" s="181">
        <f>'将来負担比率（分子）の構造'!L$43</f>
        <v>3082</v>
      </c>
      <c r="L64" s="181"/>
      <c r="M64" s="181"/>
      <c r="N64" s="181">
        <f>'将来負担比率（分子）の構造'!M$43</f>
        <v>2904</v>
      </c>
      <c r="O64" s="181"/>
      <c r="P64" s="181"/>
    </row>
    <row r="65" spans="1:16" x14ac:dyDescent="0.15">
      <c r="A65" s="181" t="s">
        <v>32</v>
      </c>
      <c r="B65" s="181">
        <f>'将来負担比率（分子）の構造'!I$42</f>
        <v>49</v>
      </c>
      <c r="C65" s="181"/>
      <c r="D65" s="181"/>
      <c r="E65" s="181">
        <f>'将来負担比率（分子）の構造'!J$42</f>
        <v>37</v>
      </c>
      <c r="F65" s="181"/>
      <c r="G65" s="181"/>
      <c r="H65" s="181">
        <f>'将来負担比率（分子）の構造'!K$42</f>
        <v>26</v>
      </c>
      <c r="I65" s="181"/>
      <c r="J65" s="181"/>
      <c r="K65" s="181">
        <f>'将来負担比率（分子）の構造'!L$42</f>
        <v>14</v>
      </c>
      <c r="L65" s="181"/>
      <c r="M65" s="181"/>
      <c r="N65" s="181">
        <f>'将来負担比率（分子）の構造'!M$42</f>
        <v>3</v>
      </c>
      <c r="O65" s="181"/>
      <c r="P65" s="181"/>
    </row>
    <row r="66" spans="1:16" x14ac:dyDescent="0.15">
      <c r="A66" s="181" t="s">
        <v>31</v>
      </c>
      <c r="B66" s="181">
        <f>'将来負担比率（分子）の構造'!I$41</f>
        <v>12434</v>
      </c>
      <c r="C66" s="181"/>
      <c r="D66" s="181"/>
      <c r="E66" s="181">
        <f>'将来負担比率（分子）の構造'!J$41</f>
        <v>12012</v>
      </c>
      <c r="F66" s="181"/>
      <c r="G66" s="181"/>
      <c r="H66" s="181">
        <f>'将来負担比率（分子）の構造'!K$41</f>
        <v>12016</v>
      </c>
      <c r="I66" s="181"/>
      <c r="J66" s="181"/>
      <c r="K66" s="181">
        <f>'将来負担比率（分子）の構造'!L$41</f>
        <v>11943</v>
      </c>
      <c r="L66" s="181"/>
      <c r="M66" s="181"/>
      <c r="N66" s="181">
        <f>'将来負担比率（分子）の構造'!M$41</f>
        <v>11262</v>
      </c>
      <c r="O66" s="181"/>
      <c r="P66" s="181"/>
    </row>
    <row r="67" spans="1:16" x14ac:dyDescent="0.15">
      <c r="A67" s="181" t="s">
        <v>75</v>
      </c>
      <c r="B67" s="181" t="e">
        <f>NA()</f>
        <v>#N/A</v>
      </c>
      <c r="C67" s="181">
        <f>IF(ISNUMBER('将来負担比率（分子）の構造'!I$53), IF('将来負担比率（分子）の構造'!I$53 &lt; 0, 0, '将来負担比率（分子）の構造'!I$53), NA())</f>
        <v>3465</v>
      </c>
      <c r="D67" s="181" t="e">
        <f>NA()</f>
        <v>#N/A</v>
      </c>
      <c r="E67" s="181" t="e">
        <f>NA()</f>
        <v>#N/A</v>
      </c>
      <c r="F67" s="181">
        <f>IF(ISNUMBER('将来負担比率（分子）の構造'!J$53), IF('将来負担比率（分子）の構造'!J$53 &lt; 0, 0, '将来負担比率（分子）の構造'!J$53), NA())</f>
        <v>2682</v>
      </c>
      <c r="G67" s="181" t="e">
        <f>NA()</f>
        <v>#N/A</v>
      </c>
      <c r="H67" s="181" t="e">
        <f>NA()</f>
        <v>#N/A</v>
      </c>
      <c r="I67" s="181">
        <f>IF(ISNUMBER('将来負担比率（分子）の構造'!K$53), IF('将来負担比率（分子）の構造'!K$53 &lt; 0, 0, '将来負担比率（分子）の構造'!K$53), NA())</f>
        <v>2566</v>
      </c>
      <c r="J67" s="181" t="e">
        <f>NA()</f>
        <v>#N/A</v>
      </c>
      <c r="K67" s="181" t="e">
        <f>NA()</f>
        <v>#N/A</v>
      </c>
      <c r="L67" s="181">
        <f>IF(ISNUMBER('将来負担比率（分子）の構造'!L$53), IF('将来負担比率（分子）の構造'!L$53 &lt; 0, 0, '将来負担比率（分子）の構造'!L$53), NA())</f>
        <v>2499</v>
      </c>
      <c r="M67" s="181" t="e">
        <f>NA()</f>
        <v>#N/A</v>
      </c>
      <c r="N67" s="181" t="e">
        <f>NA()</f>
        <v>#N/A</v>
      </c>
      <c r="O67" s="181">
        <f>IF(ISNUMBER('将来負担比率（分子）の構造'!M$53), IF('将来負担比率（分子）の構造'!M$53 &lt; 0, 0, '将来負担比率（分子）の構造'!M$53), NA())</f>
        <v>2423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1290</v>
      </c>
      <c r="C72" s="185">
        <f>基金残高に係る経年分析!G55</f>
        <v>1142</v>
      </c>
      <c r="D72" s="185">
        <f>基金残高に係る経年分析!H55</f>
        <v>1004</v>
      </c>
    </row>
    <row r="73" spans="1:16" x14ac:dyDescent="0.15">
      <c r="A73" s="184" t="s">
        <v>78</v>
      </c>
      <c r="B73" s="185">
        <f>基金残高に係る経年分析!F56</f>
        <v>312</v>
      </c>
      <c r="C73" s="185">
        <f>基金残高に係る経年分析!G56</f>
        <v>275</v>
      </c>
      <c r="D73" s="185">
        <f>基金残高に係る経年分析!H56</f>
        <v>161</v>
      </c>
    </row>
    <row r="74" spans="1:16" x14ac:dyDescent="0.15">
      <c r="A74" s="184" t="s">
        <v>79</v>
      </c>
      <c r="B74" s="185">
        <f>基金残高に係る経年分析!F57</f>
        <v>1528</v>
      </c>
      <c r="C74" s="185">
        <f>基金残高に係る経年分析!G57</f>
        <v>1697</v>
      </c>
      <c r="D74" s="185">
        <f>基金残高に係る経年分析!H57</f>
        <v>1770</v>
      </c>
    </row>
  </sheetData>
  <sheetProtection algorithmName="SHA-512" hashValue="PFzyDc0AMqCgnXv2kuWFsY22kAYH8R9YkuwU59UZglDyEmv89qub9pLtiwSK22Rx+MntLYGgYmlFHqJILTKgow==" saltValue="UaZ2q8/+GJ3ViGKcRIjtB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1167414</v>
      </c>
      <c r="S5" s="673"/>
      <c r="T5" s="673"/>
      <c r="U5" s="673"/>
      <c r="V5" s="673"/>
      <c r="W5" s="673"/>
      <c r="X5" s="673"/>
      <c r="Y5" s="674"/>
      <c r="Z5" s="675">
        <v>14.5</v>
      </c>
      <c r="AA5" s="675"/>
      <c r="AB5" s="675"/>
      <c r="AC5" s="675"/>
      <c r="AD5" s="676">
        <v>1167414</v>
      </c>
      <c r="AE5" s="676"/>
      <c r="AF5" s="676"/>
      <c r="AG5" s="676"/>
      <c r="AH5" s="676"/>
      <c r="AI5" s="676"/>
      <c r="AJ5" s="676"/>
      <c r="AK5" s="676"/>
      <c r="AL5" s="677">
        <v>25.3</v>
      </c>
      <c r="AM5" s="678"/>
      <c r="AN5" s="678"/>
      <c r="AO5" s="679"/>
      <c r="AP5" s="669" t="s">
        <v>224</v>
      </c>
      <c r="AQ5" s="670"/>
      <c r="AR5" s="670"/>
      <c r="AS5" s="670"/>
      <c r="AT5" s="670"/>
      <c r="AU5" s="670"/>
      <c r="AV5" s="670"/>
      <c r="AW5" s="670"/>
      <c r="AX5" s="670"/>
      <c r="AY5" s="670"/>
      <c r="AZ5" s="670"/>
      <c r="BA5" s="670"/>
      <c r="BB5" s="670"/>
      <c r="BC5" s="670"/>
      <c r="BD5" s="670"/>
      <c r="BE5" s="670"/>
      <c r="BF5" s="671"/>
      <c r="BG5" s="683">
        <v>1167414</v>
      </c>
      <c r="BH5" s="684"/>
      <c r="BI5" s="684"/>
      <c r="BJ5" s="684"/>
      <c r="BK5" s="684"/>
      <c r="BL5" s="684"/>
      <c r="BM5" s="684"/>
      <c r="BN5" s="685"/>
      <c r="BO5" s="686">
        <v>100</v>
      </c>
      <c r="BP5" s="686"/>
      <c r="BQ5" s="686"/>
      <c r="BR5" s="686"/>
      <c r="BS5" s="687" t="s">
        <v>225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217</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71271</v>
      </c>
      <c r="S6" s="684"/>
      <c r="T6" s="684"/>
      <c r="U6" s="684"/>
      <c r="V6" s="684"/>
      <c r="W6" s="684"/>
      <c r="X6" s="684"/>
      <c r="Y6" s="685"/>
      <c r="Z6" s="686">
        <v>0.9</v>
      </c>
      <c r="AA6" s="686"/>
      <c r="AB6" s="686"/>
      <c r="AC6" s="686"/>
      <c r="AD6" s="687">
        <v>71271</v>
      </c>
      <c r="AE6" s="687"/>
      <c r="AF6" s="687"/>
      <c r="AG6" s="687"/>
      <c r="AH6" s="687"/>
      <c r="AI6" s="687"/>
      <c r="AJ6" s="687"/>
      <c r="AK6" s="687"/>
      <c r="AL6" s="688">
        <v>1.5</v>
      </c>
      <c r="AM6" s="689"/>
      <c r="AN6" s="689"/>
      <c r="AO6" s="690"/>
      <c r="AP6" s="680" t="s">
        <v>230</v>
      </c>
      <c r="AQ6" s="681"/>
      <c r="AR6" s="681"/>
      <c r="AS6" s="681"/>
      <c r="AT6" s="681"/>
      <c r="AU6" s="681"/>
      <c r="AV6" s="681"/>
      <c r="AW6" s="681"/>
      <c r="AX6" s="681"/>
      <c r="AY6" s="681"/>
      <c r="AZ6" s="681"/>
      <c r="BA6" s="681"/>
      <c r="BB6" s="681"/>
      <c r="BC6" s="681"/>
      <c r="BD6" s="681"/>
      <c r="BE6" s="681"/>
      <c r="BF6" s="682"/>
      <c r="BG6" s="683">
        <v>1167414</v>
      </c>
      <c r="BH6" s="684"/>
      <c r="BI6" s="684"/>
      <c r="BJ6" s="684"/>
      <c r="BK6" s="684"/>
      <c r="BL6" s="684"/>
      <c r="BM6" s="684"/>
      <c r="BN6" s="685"/>
      <c r="BO6" s="686">
        <v>100</v>
      </c>
      <c r="BP6" s="686"/>
      <c r="BQ6" s="686"/>
      <c r="BR6" s="686"/>
      <c r="BS6" s="687" t="s">
        <v>225</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87782</v>
      </c>
      <c r="CS6" s="684"/>
      <c r="CT6" s="684"/>
      <c r="CU6" s="684"/>
      <c r="CV6" s="684"/>
      <c r="CW6" s="684"/>
      <c r="CX6" s="684"/>
      <c r="CY6" s="685"/>
      <c r="CZ6" s="677">
        <v>1.1000000000000001</v>
      </c>
      <c r="DA6" s="678"/>
      <c r="DB6" s="678"/>
      <c r="DC6" s="697"/>
      <c r="DD6" s="692" t="s">
        <v>225</v>
      </c>
      <c r="DE6" s="684"/>
      <c r="DF6" s="684"/>
      <c r="DG6" s="684"/>
      <c r="DH6" s="684"/>
      <c r="DI6" s="684"/>
      <c r="DJ6" s="684"/>
      <c r="DK6" s="684"/>
      <c r="DL6" s="684"/>
      <c r="DM6" s="684"/>
      <c r="DN6" s="684"/>
      <c r="DO6" s="684"/>
      <c r="DP6" s="685"/>
      <c r="DQ6" s="692">
        <v>87782</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991</v>
      </c>
      <c r="S7" s="684"/>
      <c r="T7" s="684"/>
      <c r="U7" s="684"/>
      <c r="V7" s="684"/>
      <c r="W7" s="684"/>
      <c r="X7" s="684"/>
      <c r="Y7" s="685"/>
      <c r="Z7" s="686">
        <v>0</v>
      </c>
      <c r="AA7" s="686"/>
      <c r="AB7" s="686"/>
      <c r="AC7" s="686"/>
      <c r="AD7" s="687">
        <v>991</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530589</v>
      </c>
      <c r="BH7" s="684"/>
      <c r="BI7" s="684"/>
      <c r="BJ7" s="684"/>
      <c r="BK7" s="684"/>
      <c r="BL7" s="684"/>
      <c r="BM7" s="684"/>
      <c r="BN7" s="685"/>
      <c r="BO7" s="686">
        <v>45.4</v>
      </c>
      <c r="BP7" s="686"/>
      <c r="BQ7" s="686"/>
      <c r="BR7" s="686"/>
      <c r="BS7" s="687" t="s">
        <v>225</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1373550</v>
      </c>
      <c r="CS7" s="684"/>
      <c r="CT7" s="684"/>
      <c r="CU7" s="684"/>
      <c r="CV7" s="684"/>
      <c r="CW7" s="684"/>
      <c r="CX7" s="684"/>
      <c r="CY7" s="685"/>
      <c r="CZ7" s="686">
        <v>17.600000000000001</v>
      </c>
      <c r="DA7" s="686"/>
      <c r="DB7" s="686"/>
      <c r="DC7" s="686"/>
      <c r="DD7" s="692">
        <v>53908</v>
      </c>
      <c r="DE7" s="684"/>
      <c r="DF7" s="684"/>
      <c r="DG7" s="684"/>
      <c r="DH7" s="684"/>
      <c r="DI7" s="684"/>
      <c r="DJ7" s="684"/>
      <c r="DK7" s="684"/>
      <c r="DL7" s="684"/>
      <c r="DM7" s="684"/>
      <c r="DN7" s="684"/>
      <c r="DO7" s="684"/>
      <c r="DP7" s="685"/>
      <c r="DQ7" s="692">
        <v>1004292</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2345</v>
      </c>
      <c r="S8" s="684"/>
      <c r="T8" s="684"/>
      <c r="U8" s="684"/>
      <c r="V8" s="684"/>
      <c r="W8" s="684"/>
      <c r="X8" s="684"/>
      <c r="Y8" s="685"/>
      <c r="Z8" s="686">
        <v>0</v>
      </c>
      <c r="AA8" s="686"/>
      <c r="AB8" s="686"/>
      <c r="AC8" s="686"/>
      <c r="AD8" s="687">
        <v>2345</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24042</v>
      </c>
      <c r="BH8" s="684"/>
      <c r="BI8" s="684"/>
      <c r="BJ8" s="684"/>
      <c r="BK8" s="684"/>
      <c r="BL8" s="684"/>
      <c r="BM8" s="684"/>
      <c r="BN8" s="685"/>
      <c r="BO8" s="686">
        <v>2.1</v>
      </c>
      <c r="BP8" s="686"/>
      <c r="BQ8" s="686"/>
      <c r="BR8" s="686"/>
      <c r="BS8" s="692" t="s">
        <v>126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2265244</v>
      </c>
      <c r="CS8" s="684"/>
      <c r="CT8" s="684"/>
      <c r="CU8" s="684"/>
      <c r="CV8" s="684"/>
      <c r="CW8" s="684"/>
      <c r="CX8" s="684"/>
      <c r="CY8" s="685"/>
      <c r="CZ8" s="686">
        <v>29</v>
      </c>
      <c r="DA8" s="686"/>
      <c r="DB8" s="686"/>
      <c r="DC8" s="686"/>
      <c r="DD8" s="692">
        <v>19203</v>
      </c>
      <c r="DE8" s="684"/>
      <c r="DF8" s="684"/>
      <c r="DG8" s="684"/>
      <c r="DH8" s="684"/>
      <c r="DI8" s="684"/>
      <c r="DJ8" s="684"/>
      <c r="DK8" s="684"/>
      <c r="DL8" s="684"/>
      <c r="DM8" s="684"/>
      <c r="DN8" s="684"/>
      <c r="DO8" s="684"/>
      <c r="DP8" s="685"/>
      <c r="DQ8" s="692">
        <v>1101078</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1302</v>
      </c>
      <c r="S9" s="684"/>
      <c r="T9" s="684"/>
      <c r="U9" s="684"/>
      <c r="V9" s="684"/>
      <c r="W9" s="684"/>
      <c r="X9" s="684"/>
      <c r="Y9" s="685"/>
      <c r="Z9" s="686">
        <v>0</v>
      </c>
      <c r="AA9" s="686"/>
      <c r="AB9" s="686"/>
      <c r="AC9" s="686"/>
      <c r="AD9" s="687">
        <v>1302</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438782</v>
      </c>
      <c r="BH9" s="684"/>
      <c r="BI9" s="684"/>
      <c r="BJ9" s="684"/>
      <c r="BK9" s="684"/>
      <c r="BL9" s="684"/>
      <c r="BM9" s="684"/>
      <c r="BN9" s="685"/>
      <c r="BO9" s="686">
        <v>37.6</v>
      </c>
      <c r="BP9" s="686"/>
      <c r="BQ9" s="686"/>
      <c r="BR9" s="686"/>
      <c r="BS9" s="692" t="s">
        <v>225</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431839</v>
      </c>
      <c r="CS9" s="684"/>
      <c r="CT9" s="684"/>
      <c r="CU9" s="684"/>
      <c r="CV9" s="684"/>
      <c r="CW9" s="684"/>
      <c r="CX9" s="684"/>
      <c r="CY9" s="685"/>
      <c r="CZ9" s="686">
        <v>5.5</v>
      </c>
      <c r="DA9" s="686"/>
      <c r="DB9" s="686"/>
      <c r="DC9" s="686"/>
      <c r="DD9" s="692">
        <v>9602</v>
      </c>
      <c r="DE9" s="684"/>
      <c r="DF9" s="684"/>
      <c r="DG9" s="684"/>
      <c r="DH9" s="684"/>
      <c r="DI9" s="684"/>
      <c r="DJ9" s="684"/>
      <c r="DK9" s="684"/>
      <c r="DL9" s="684"/>
      <c r="DM9" s="684"/>
      <c r="DN9" s="684"/>
      <c r="DO9" s="684"/>
      <c r="DP9" s="685"/>
      <c r="DQ9" s="692">
        <v>391253</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27859</v>
      </c>
      <c r="BH10" s="684"/>
      <c r="BI10" s="684"/>
      <c r="BJ10" s="684"/>
      <c r="BK10" s="684"/>
      <c r="BL10" s="684"/>
      <c r="BM10" s="684"/>
      <c r="BN10" s="685"/>
      <c r="BO10" s="686">
        <v>2.4</v>
      </c>
      <c r="BP10" s="686"/>
      <c r="BQ10" s="686"/>
      <c r="BR10" s="686"/>
      <c r="BS10" s="692" t="s">
        <v>225</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14</v>
      </c>
      <c r="CS10" s="684"/>
      <c r="CT10" s="684"/>
      <c r="CU10" s="684"/>
      <c r="CV10" s="684"/>
      <c r="CW10" s="684"/>
      <c r="CX10" s="684"/>
      <c r="CY10" s="685"/>
      <c r="CZ10" s="686">
        <v>0</v>
      </c>
      <c r="DA10" s="686"/>
      <c r="DB10" s="686"/>
      <c r="DC10" s="686"/>
      <c r="DD10" s="692" t="s">
        <v>225</v>
      </c>
      <c r="DE10" s="684"/>
      <c r="DF10" s="684"/>
      <c r="DG10" s="684"/>
      <c r="DH10" s="684"/>
      <c r="DI10" s="684"/>
      <c r="DJ10" s="684"/>
      <c r="DK10" s="684"/>
      <c r="DL10" s="684"/>
      <c r="DM10" s="684"/>
      <c r="DN10" s="684"/>
      <c r="DO10" s="684"/>
      <c r="DP10" s="685"/>
      <c r="DQ10" s="692">
        <v>14</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249494</v>
      </c>
      <c r="S11" s="684"/>
      <c r="T11" s="684"/>
      <c r="U11" s="684"/>
      <c r="V11" s="684"/>
      <c r="W11" s="684"/>
      <c r="X11" s="684"/>
      <c r="Y11" s="685"/>
      <c r="Z11" s="688">
        <v>3.1</v>
      </c>
      <c r="AA11" s="689"/>
      <c r="AB11" s="689"/>
      <c r="AC11" s="701"/>
      <c r="AD11" s="692">
        <v>249494</v>
      </c>
      <c r="AE11" s="684"/>
      <c r="AF11" s="684"/>
      <c r="AG11" s="684"/>
      <c r="AH11" s="684"/>
      <c r="AI11" s="684"/>
      <c r="AJ11" s="684"/>
      <c r="AK11" s="685"/>
      <c r="AL11" s="688">
        <v>5.4</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39906</v>
      </c>
      <c r="BH11" s="684"/>
      <c r="BI11" s="684"/>
      <c r="BJ11" s="684"/>
      <c r="BK11" s="684"/>
      <c r="BL11" s="684"/>
      <c r="BM11" s="684"/>
      <c r="BN11" s="685"/>
      <c r="BO11" s="686">
        <v>3.4</v>
      </c>
      <c r="BP11" s="686"/>
      <c r="BQ11" s="686"/>
      <c r="BR11" s="686"/>
      <c r="BS11" s="692" t="s">
        <v>126</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459561</v>
      </c>
      <c r="CS11" s="684"/>
      <c r="CT11" s="684"/>
      <c r="CU11" s="684"/>
      <c r="CV11" s="684"/>
      <c r="CW11" s="684"/>
      <c r="CX11" s="684"/>
      <c r="CY11" s="685"/>
      <c r="CZ11" s="686">
        <v>5.9</v>
      </c>
      <c r="DA11" s="686"/>
      <c r="DB11" s="686"/>
      <c r="DC11" s="686"/>
      <c r="DD11" s="692">
        <v>74747</v>
      </c>
      <c r="DE11" s="684"/>
      <c r="DF11" s="684"/>
      <c r="DG11" s="684"/>
      <c r="DH11" s="684"/>
      <c r="DI11" s="684"/>
      <c r="DJ11" s="684"/>
      <c r="DK11" s="684"/>
      <c r="DL11" s="684"/>
      <c r="DM11" s="684"/>
      <c r="DN11" s="684"/>
      <c r="DO11" s="684"/>
      <c r="DP11" s="685"/>
      <c r="DQ11" s="692">
        <v>285541</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225</v>
      </c>
      <c r="S12" s="684"/>
      <c r="T12" s="684"/>
      <c r="U12" s="684"/>
      <c r="V12" s="684"/>
      <c r="W12" s="684"/>
      <c r="X12" s="684"/>
      <c r="Y12" s="685"/>
      <c r="Z12" s="686" t="s">
        <v>225</v>
      </c>
      <c r="AA12" s="686"/>
      <c r="AB12" s="686"/>
      <c r="AC12" s="686"/>
      <c r="AD12" s="687" t="s">
        <v>225</v>
      </c>
      <c r="AE12" s="687"/>
      <c r="AF12" s="687"/>
      <c r="AG12" s="687"/>
      <c r="AH12" s="687"/>
      <c r="AI12" s="687"/>
      <c r="AJ12" s="687"/>
      <c r="AK12" s="687"/>
      <c r="AL12" s="688" t="s">
        <v>225</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472486</v>
      </c>
      <c r="BH12" s="684"/>
      <c r="BI12" s="684"/>
      <c r="BJ12" s="684"/>
      <c r="BK12" s="684"/>
      <c r="BL12" s="684"/>
      <c r="BM12" s="684"/>
      <c r="BN12" s="685"/>
      <c r="BO12" s="686">
        <v>40.5</v>
      </c>
      <c r="BP12" s="686"/>
      <c r="BQ12" s="686"/>
      <c r="BR12" s="686"/>
      <c r="BS12" s="692" t="s">
        <v>225</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35004</v>
      </c>
      <c r="CS12" s="684"/>
      <c r="CT12" s="684"/>
      <c r="CU12" s="684"/>
      <c r="CV12" s="684"/>
      <c r="CW12" s="684"/>
      <c r="CX12" s="684"/>
      <c r="CY12" s="685"/>
      <c r="CZ12" s="686">
        <v>0.4</v>
      </c>
      <c r="DA12" s="686"/>
      <c r="DB12" s="686"/>
      <c r="DC12" s="686"/>
      <c r="DD12" s="692" t="s">
        <v>136</v>
      </c>
      <c r="DE12" s="684"/>
      <c r="DF12" s="684"/>
      <c r="DG12" s="684"/>
      <c r="DH12" s="684"/>
      <c r="DI12" s="684"/>
      <c r="DJ12" s="684"/>
      <c r="DK12" s="684"/>
      <c r="DL12" s="684"/>
      <c r="DM12" s="684"/>
      <c r="DN12" s="684"/>
      <c r="DO12" s="684"/>
      <c r="DP12" s="685"/>
      <c r="DQ12" s="692">
        <v>21371</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225</v>
      </c>
      <c r="AA13" s="686"/>
      <c r="AB13" s="686"/>
      <c r="AC13" s="686"/>
      <c r="AD13" s="687" t="s">
        <v>126</v>
      </c>
      <c r="AE13" s="687"/>
      <c r="AF13" s="687"/>
      <c r="AG13" s="687"/>
      <c r="AH13" s="687"/>
      <c r="AI13" s="687"/>
      <c r="AJ13" s="687"/>
      <c r="AK13" s="687"/>
      <c r="AL13" s="688" t="s">
        <v>225</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472485</v>
      </c>
      <c r="BH13" s="684"/>
      <c r="BI13" s="684"/>
      <c r="BJ13" s="684"/>
      <c r="BK13" s="684"/>
      <c r="BL13" s="684"/>
      <c r="BM13" s="684"/>
      <c r="BN13" s="685"/>
      <c r="BO13" s="686">
        <v>40.5</v>
      </c>
      <c r="BP13" s="686"/>
      <c r="BQ13" s="686"/>
      <c r="BR13" s="686"/>
      <c r="BS13" s="692" t="s">
        <v>225</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737747</v>
      </c>
      <c r="CS13" s="684"/>
      <c r="CT13" s="684"/>
      <c r="CU13" s="684"/>
      <c r="CV13" s="684"/>
      <c r="CW13" s="684"/>
      <c r="CX13" s="684"/>
      <c r="CY13" s="685"/>
      <c r="CZ13" s="686">
        <v>9.4</v>
      </c>
      <c r="DA13" s="686"/>
      <c r="DB13" s="686"/>
      <c r="DC13" s="686"/>
      <c r="DD13" s="692">
        <v>422931</v>
      </c>
      <c r="DE13" s="684"/>
      <c r="DF13" s="684"/>
      <c r="DG13" s="684"/>
      <c r="DH13" s="684"/>
      <c r="DI13" s="684"/>
      <c r="DJ13" s="684"/>
      <c r="DK13" s="684"/>
      <c r="DL13" s="684"/>
      <c r="DM13" s="684"/>
      <c r="DN13" s="684"/>
      <c r="DO13" s="684"/>
      <c r="DP13" s="685"/>
      <c r="DQ13" s="692">
        <v>336411</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10803</v>
      </c>
      <c r="S14" s="684"/>
      <c r="T14" s="684"/>
      <c r="U14" s="684"/>
      <c r="V14" s="684"/>
      <c r="W14" s="684"/>
      <c r="X14" s="684"/>
      <c r="Y14" s="685"/>
      <c r="Z14" s="686">
        <v>0.1</v>
      </c>
      <c r="AA14" s="686"/>
      <c r="AB14" s="686"/>
      <c r="AC14" s="686"/>
      <c r="AD14" s="687">
        <v>10803</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55731</v>
      </c>
      <c r="BH14" s="684"/>
      <c r="BI14" s="684"/>
      <c r="BJ14" s="684"/>
      <c r="BK14" s="684"/>
      <c r="BL14" s="684"/>
      <c r="BM14" s="684"/>
      <c r="BN14" s="685"/>
      <c r="BO14" s="686">
        <v>4.8</v>
      </c>
      <c r="BP14" s="686"/>
      <c r="BQ14" s="686"/>
      <c r="BR14" s="686"/>
      <c r="BS14" s="692" t="s">
        <v>126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295465</v>
      </c>
      <c r="CS14" s="684"/>
      <c r="CT14" s="684"/>
      <c r="CU14" s="684"/>
      <c r="CV14" s="684"/>
      <c r="CW14" s="684"/>
      <c r="CX14" s="684"/>
      <c r="CY14" s="685"/>
      <c r="CZ14" s="686">
        <v>3.8</v>
      </c>
      <c r="DA14" s="686"/>
      <c r="DB14" s="686"/>
      <c r="DC14" s="686"/>
      <c r="DD14" s="692">
        <v>39316</v>
      </c>
      <c r="DE14" s="684"/>
      <c r="DF14" s="684"/>
      <c r="DG14" s="684"/>
      <c r="DH14" s="684"/>
      <c r="DI14" s="684"/>
      <c r="DJ14" s="684"/>
      <c r="DK14" s="684"/>
      <c r="DL14" s="684"/>
      <c r="DM14" s="684"/>
      <c r="DN14" s="684"/>
      <c r="DO14" s="684"/>
      <c r="DP14" s="685"/>
      <c r="DQ14" s="692">
        <v>255081</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225</v>
      </c>
      <c r="S15" s="684"/>
      <c r="T15" s="684"/>
      <c r="U15" s="684"/>
      <c r="V15" s="684"/>
      <c r="W15" s="684"/>
      <c r="X15" s="684"/>
      <c r="Y15" s="685"/>
      <c r="Z15" s="686" t="s">
        <v>126</v>
      </c>
      <c r="AA15" s="686"/>
      <c r="AB15" s="686"/>
      <c r="AC15" s="686"/>
      <c r="AD15" s="687" t="s">
        <v>225</v>
      </c>
      <c r="AE15" s="687"/>
      <c r="AF15" s="687"/>
      <c r="AG15" s="687"/>
      <c r="AH15" s="687"/>
      <c r="AI15" s="687"/>
      <c r="AJ15" s="687"/>
      <c r="AK15" s="687"/>
      <c r="AL15" s="688" t="s">
        <v>126</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108608</v>
      </c>
      <c r="BH15" s="684"/>
      <c r="BI15" s="684"/>
      <c r="BJ15" s="684"/>
      <c r="BK15" s="684"/>
      <c r="BL15" s="684"/>
      <c r="BM15" s="684"/>
      <c r="BN15" s="685"/>
      <c r="BO15" s="686">
        <v>9.3000000000000007</v>
      </c>
      <c r="BP15" s="686"/>
      <c r="BQ15" s="686"/>
      <c r="BR15" s="686"/>
      <c r="BS15" s="692" t="s">
        <v>225</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813039</v>
      </c>
      <c r="CS15" s="684"/>
      <c r="CT15" s="684"/>
      <c r="CU15" s="684"/>
      <c r="CV15" s="684"/>
      <c r="CW15" s="684"/>
      <c r="CX15" s="684"/>
      <c r="CY15" s="685"/>
      <c r="CZ15" s="686">
        <v>10.4</v>
      </c>
      <c r="DA15" s="686"/>
      <c r="DB15" s="686"/>
      <c r="DC15" s="686"/>
      <c r="DD15" s="692">
        <v>141565</v>
      </c>
      <c r="DE15" s="684"/>
      <c r="DF15" s="684"/>
      <c r="DG15" s="684"/>
      <c r="DH15" s="684"/>
      <c r="DI15" s="684"/>
      <c r="DJ15" s="684"/>
      <c r="DK15" s="684"/>
      <c r="DL15" s="684"/>
      <c r="DM15" s="684"/>
      <c r="DN15" s="684"/>
      <c r="DO15" s="684"/>
      <c r="DP15" s="685"/>
      <c r="DQ15" s="692">
        <v>563296</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2278</v>
      </c>
      <c r="S16" s="684"/>
      <c r="T16" s="684"/>
      <c r="U16" s="684"/>
      <c r="V16" s="684"/>
      <c r="W16" s="684"/>
      <c r="X16" s="684"/>
      <c r="Y16" s="685"/>
      <c r="Z16" s="686">
        <v>0</v>
      </c>
      <c r="AA16" s="686"/>
      <c r="AB16" s="686"/>
      <c r="AC16" s="686"/>
      <c r="AD16" s="687">
        <v>2278</v>
      </c>
      <c r="AE16" s="687"/>
      <c r="AF16" s="687"/>
      <c r="AG16" s="687"/>
      <c r="AH16" s="687"/>
      <c r="AI16" s="687"/>
      <c r="AJ16" s="687"/>
      <c r="AK16" s="687"/>
      <c r="AL16" s="688">
        <v>0</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225</v>
      </c>
      <c r="BH16" s="684"/>
      <c r="BI16" s="684"/>
      <c r="BJ16" s="684"/>
      <c r="BK16" s="684"/>
      <c r="BL16" s="684"/>
      <c r="BM16" s="684"/>
      <c r="BN16" s="685"/>
      <c r="BO16" s="686" t="s">
        <v>225</v>
      </c>
      <c r="BP16" s="686"/>
      <c r="BQ16" s="686"/>
      <c r="BR16" s="686"/>
      <c r="BS16" s="692" t="s">
        <v>225</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225</v>
      </c>
      <c r="CS16" s="684"/>
      <c r="CT16" s="684"/>
      <c r="CU16" s="684"/>
      <c r="CV16" s="684"/>
      <c r="CW16" s="684"/>
      <c r="CX16" s="684"/>
      <c r="CY16" s="685"/>
      <c r="CZ16" s="686" t="s">
        <v>225</v>
      </c>
      <c r="DA16" s="686"/>
      <c r="DB16" s="686"/>
      <c r="DC16" s="686"/>
      <c r="DD16" s="692" t="s">
        <v>126</v>
      </c>
      <c r="DE16" s="684"/>
      <c r="DF16" s="684"/>
      <c r="DG16" s="684"/>
      <c r="DH16" s="684"/>
      <c r="DI16" s="684"/>
      <c r="DJ16" s="684"/>
      <c r="DK16" s="684"/>
      <c r="DL16" s="684"/>
      <c r="DM16" s="684"/>
      <c r="DN16" s="684"/>
      <c r="DO16" s="684"/>
      <c r="DP16" s="685"/>
      <c r="DQ16" s="692" t="s">
        <v>126</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25810</v>
      </c>
      <c r="S17" s="684"/>
      <c r="T17" s="684"/>
      <c r="U17" s="684"/>
      <c r="V17" s="684"/>
      <c r="W17" s="684"/>
      <c r="X17" s="684"/>
      <c r="Y17" s="685"/>
      <c r="Z17" s="686">
        <v>0.3</v>
      </c>
      <c r="AA17" s="686"/>
      <c r="AB17" s="686"/>
      <c r="AC17" s="686"/>
      <c r="AD17" s="687">
        <v>25810</v>
      </c>
      <c r="AE17" s="687"/>
      <c r="AF17" s="687"/>
      <c r="AG17" s="687"/>
      <c r="AH17" s="687"/>
      <c r="AI17" s="687"/>
      <c r="AJ17" s="687"/>
      <c r="AK17" s="687"/>
      <c r="AL17" s="688">
        <v>0.6</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225</v>
      </c>
      <c r="BP17" s="686"/>
      <c r="BQ17" s="686"/>
      <c r="BR17" s="686"/>
      <c r="BS17" s="692" t="s">
        <v>126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1308269</v>
      </c>
      <c r="CS17" s="684"/>
      <c r="CT17" s="684"/>
      <c r="CU17" s="684"/>
      <c r="CV17" s="684"/>
      <c r="CW17" s="684"/>
      <c r="CX17" s="684"/>
      <c r="CY17" s="685"/>
      <c r="CZ17" s="686">
        <v>16.8</v>
      </c>
      <c r="DA17" s="686"/>
      <c r="DB17" s="686"/>
      <c r="DC17" s="686"/>
      <c r="DD17" s="692" t="s">
        <v>225</v>
      </c>
      <c r="DE17" s="684"/>
      <c r="DF17" s="684"/>
      <c r="DG17" s="684"/>
      <c r="DH17" s="684"/>
      <c r="DI17" s="684"/>
      <c r="DJ17" s="684"/>
      <c r="DK17" s="684"/>
      <c r="DL17" s="684"/>
      <c r="DM17" s="684"/>
      <c r="DN17" s="684"/>
      <c r="DO17" s="684"/>
      <c r="DP17" s="685"/>
      <c r="DQ17" s="692">
        <v>1272078</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12120</v>
      </c>
      <c r="S18" s="684"/>
      <c r="T18" s="684"/>
      <c r="U18" s="684"/>
      <c r="V18" s="684"/>
      <c r="W18" s="684"/>
      <c r="X18" s="684"/>
      <c r="Y18" s="685"/>
      <c r="Z18" s="686">
        <v>0.2</v>
      </c>
      <c r="AA18" s="686"/>
      <c r="AB18" s="686"/>
      <c r="AC18" s="686"/>
      <c r="AD18" s="687">
        <v>12120</v>
      </c>
      <c r="AE18" s="687"/>
      <c r="AF18" s="687"/>
      <c r="AG18" s="687"/>
      <c r="AH18" s="687"/>
      <c r="AI18" s="687"/>
      <c r="AJ18" s="687"/>
      <c r="AK18" s="687"/>
      <c r="AL18" s="688">
        <v>0.3</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136</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225</v>
      </c>
      <c r="DA18" s="686"/>
      <c r="DB18" s="686"/>
      <c r="DC18" s="686"/>
      <c r="DD18" s="692" t="s">
        <v>225</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1164</v>
      </c>
      <c r="S19" s="684"/>
      <c r="T19" s="684"/>
      <c r="U19" s="684"/>
      <c r="V19" s="684"/>
      <c r="W19" s="684"/>
      <c r="X19" s="684"/>
      <c r="Y19" s="685"/>
      <c r="Z19" s="686">
        <v>0</v>
      </c>
      <c r="AA19" s="686"/>
      <c r="AB19" s="686"/>
      <c r="AC19" s="686"/>
      <c r="AD19" s="687">
        <v>1164</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126</v>
      </c>
      <c r="BH19" s="684"/>
      <c r="BI19" s="684"/>
      <c r="BJ19" s="684"/>
      <c r="BK19" s="684"/>
      <c r="BL19" s="684"/>
      <c r="BM19" s="684"/>
      <c r="BN19" s="685"/>
      <c r="BO19" s="686" t="s">
        <v>225</v>
      </c>
      <c r="BP19" s="686"/>
      <c r="BQ19" s="686"/>
      <c r="BR19" s="686"/>
      <c r="BS19" s="692" t="s">
        <v>126</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225</v>
      </c>
      <c r="DA19" s="686"/>
      <c r="DB19" s="686"/>
      <c r="DC19" s="686"/>
      <c r="DD19" s="692" t="s">
        <v>225</v>
      </c>
      <c r="DE19" s="684"/>
      <c r="DF19" s="684"/>
      <c r="DG19" s="684"/>
      <c r="DH19" s="684"/>
      <c r="DI19" s="684"/>
      <c r="DJ19" s="684"/>
      <c r="DK19" s="684"/>
      <c r="DL19" s="684"/>
      <c r="DM19" s="684"/>
      <c r="DN19" s="684"/>
      <c r="DO19" s="684"/>
      <c r="DP19" s="685"/>
      <c r="DQ19" s="692" t="s">
        <v>225</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477</v>
      </c>
      <c r="S20" s="684"/>
      <c r="T20" s="684"/>
      <c r="U20" s="684"/>
      <c r="V20" s="684"/>
      <c r="W20" s="684"/>
      <c r="X20" s="684"/>
      <c r="Y20" s="685"/>
      <c r="Z20" s="686">
        <v>0</v>
      </c>
      <c r="AA20" s="686"/>
      <c r="AB20" s="686"/>
      <c r="AC20" s="686"/>
      <c r="AD20" s="687">
        <v>477</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126</v>
      </c>
      <c r="BH20" s="684"/>
      <c r="BI20" s="684"/>
      <c r="BJ20" s="684"/>
      <c r="BK20" s="684"/>
      <c r="BL20" s="684"/>
      <c r="BM20" s="684"/>
      <c r="BN20" s="685"/>
      <c r="BO20" s="686" t="s">
        <v>136</v>
      </c>
      <c r="BP20" s="686"/>
      <c r="BQ20" s="686"/>
      <c r="BR20" s="686"/>
      <c r="BS20" s="692" t="s">
        <v>225</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7807514</v>
      </c>
      <c r="CS20" s="684"/>
      <c r="CT20" s="684"/>
      <c r="CU20" s="684"/>
      <c r="CV20" s="684"/>
      <c r="CW20" s="684"/>
      <c r="CX20" s="684"/>
      <c r="CY20" s="685"/>
      <c r="CZ20" s="686">
        <v>100</v>
      </c>
      <c r="DA20" s="686"/>
      <c r="DB20" s="686"/>
      <c r="DC20" s="686"/>
      <c r="DD20" s="692">
        <v>761272</v>
      </c>
      <c r="DE20" s="684"/>
      <c r="DF20" s="684"/>
      <c r="DG20" s="684"/>
      <c r="DH20" s="684"/>
      <c r="DI20" s="684"/>
      <c r="DJ20" s="684"/>
      <c r="DK20" s="684"/>
      <c r="DL20" s="684"/>
      <c r="DM20" s="684"/>
      <c r="DN20" s="684"/>
      <c r="DO20" s="684"/>
      <c r="DP20" s="685"/>
      <c r="DQ20" s="692">
        <v>5318197</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12049</v>
      </c>
      <c r="S21" s="684"/>
      <c r="T21" s="684"/>
      <c r="U21" s="684"/>
      <c r="V21" s="684"/>
      <c r="W21" s="684"/>
      <c r="X21" s="684"/>
      <c r="Y21" s="685"/>
      <c r="Z21" s="686">
        <v>0.2</v>
      </c>
      <c r="AA21" s="686"/>
      <c r="AB21" s="686"/>
      <c r="AC21" s="686"/>
      <c r="AD21" s="687">
        <v>12049</v>
      </c>
      <c r="AE21" s="687"/>
      <c r="AF21" s="687"/>
      <c r="AG21" s="687"/>
      <c r="AH21" s="687"/>
      <c r="AI21" s="687"/>
      <c r="AJ21" s="687"/>
      <c r="AK21" s="687"/>
      <c r="AL21" s="688">
        <v>0.3</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136</v>
      </c>
      <c r="BH21" s="684"/>
      <c r="BI21" s="684"/>
      <c r="BJ21" s="684"/>
      <c r="BK21" s="684"/>
      <c r="BL21" s="684"/>
      <c r="BM21" s="684"/>
      <c r="BN21" s="685"/>
      <c r="BO21" s="686" t="s">
        <v>225</v>
      </c>
      <c r="BP21" s="686"/>
      <c r="BQ21" s="686"/>
      <c r="BR21" s="686"/>
      <c r="BS21" s="692" t="s">
        <v>136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3299210</v>
      </c>
      <c r="S22" s="684"/>
      <c r="T22" s="684"/>
      <c r="U22" s="684"/>
      <c r="V22" s="684"/>
      <c r="W22" s="684"/>
      <c r="X22" s="684"/>
      <c r="Y22" s="685"/>
      <c r="Z22" s="686">
        <v>41.1</v>
      </c>
      <c r="AA22" s="686"/>
      <c r="AB22" s="686"/>
      <c r="AC22" s="686"/>
      <c r="AD22" s="687">
        <v>3067173</v>
      </c>
      <c r="AE22" s="687"/>
      <c r="AF22" s="687"/>
      <c r="AG22" s="687"/>
      <c r="AH22" s="687"/>
      <c r="AI22" s="687"/>
      <c r="AJ22" s="687"/>
      <c r="AK22" s="687"/>
      <c r="AL22" s="688">
        <v>66.400000000000006</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225</v>
      </c>
      <c r="BP22" s="686"/>
      <c r="BQ22" s="686"/>
      <c r="BR22" s="686"/>
      <c r="BS22" s="692" t="s">
        <v>225</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3067173</v>
      </c>
      <c r="S23" s="684"/>
      <c r="T23" s="684"/>
      <c r="U23" s="684"/>
      <c r="V23" s="684"/>
      <c r="W23" s="684"/>
      <c r="X23" s="684"/>
      <c r="Y23" s="685"/>
      <c r="Z23" s="686">
        <v>38.200000000000003</v>
      </c>
      <c r="AA23" s="686"/>
      <c r="AB23" s="686"/>
      <c r="AC23" s="686"/>
      <c r="AD23" s="687">
        <v>3067173</v>
      </c>
      <c r="AE23" s="687"/>
      <c r="AF23" s="687"/>
      <c r="AG23" s="687"/>
      <c r="AH23" s="687"/>
      <c r="AI23" s="687"/>
      <c r="AJ23" s="687"/>
      <c r="AK23" s="687"/>
      <c r="AL23" s="688">
        <v>66.400000000000006</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225</v>
      </c>
      <c r="BP23" s="686"/>
      <c r="BQ23" s="686"/>
      <c r="BR23" s="686"/>
      <c r="BS23" s="692" t="s">
        <v>126</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232037</v>
      </c>
      <c r="S24" s="684"/>
      <c r="T24" s="684"/>
      <c r="U24" s="684"/>
      <c r="V24" s="684"/>
      <c r="W24" s="684"/>
      <c r="X24" s="684"/>
      <c r="Y24" s="685"/>
      <c r="Z24" s="686">
        <v>2.9</v>
      </c>
      <c r="AA24" s="686"/>
      <c r="AB24" s="686"/>
      <c r="AC24" s="686"/>
      <c r="AD24" s="687" t="s">
        <v>225</v>
      </c>
      <c r="AE24" s="687"/>
      <c r="AF24" s="687"/>
      <c r="AG24" s="687"/>
      <c r="AH24" s="687"/>
      <c r="AI24" s="687"/>
      <c r="AJ24" s="687"/>
      <c r="AK24" s="687"/>
      <c r="AL24" s="688" t="s">
        <v>126</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225</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3674227</v>
      </c>
      <c r="CS24" s="673"/>
      <c r="CT24" s="673"/>
      <c r="CU24" s="673"/>
      <c r="CV24" s="673"/>
      <c r="CW24" s="673"/>
      <c r="CX24" s="673"/>
      <c r="CY24" s="674"/>
      <c r="CZ24" s="677">
        <v>47.1</v>
      </c>
      <c r="DA24" s="678"/>
      <c r="DB24" s="678"/>
      <c r="DC24" s="697"/>
      <c r="DD24" s="722">
        <v>2632180</v>
      </c>
      <c r="DE24" s="673"/>
      <c r="DF24" s="673"/>
      <c r="DG24" s="673"/>
      <c r="DH24" s="673"/>
      <c r="DI24" s="673"/>
      <c r="DJ24" s="673"/>
      <c r="DK24" s="674"/>
      <c r="DL24" s="722">
        <v>2425601</v>
      </c>
      <c r="DM24" s="673"/>
      <c r="DN24" s="673"/>
      <c r="DO24" s="673"/>
      <c r="DP24" s="673"/>
      <c r="DQ24" s="673"/>
      <c r="DR24" s="673"/>
      <c r="DS24" s="673"/>
      <c r="DT24" s="673"/>
      <c r="DU24" s="673"/>
      <c r="DV24" s="674"/>
      <c r="DW24" s="677">
        <v>50.9</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126</v>
      </c>
      <c r="S25" s="684"/>
      <c r="T25" s="684"/>
      <c r="U25" s="684"/>
      <c r="V25" s="684"/>
      <c r="W25" s="684"/>
      <c r="X25" s="684"/>
      <c r="Y25" s="685"/>
      <c r="Z25" s="686" t="s">
        <v>126</v>
      </c>
      <c r="AA25" s="686"/>
      <c r="AB25" s="686"/>
      <c r="AC25" s="686"/>
      <c r="AD25" s="687" t="s">
        <v>225</v>
      </c>
      <c r="AE25" s="687"/>
      <c r="AF25" s="687"/>
      <c r="AG25" s="687"/>
      <c r="AH25" s="687"/>
      <c r="AI25" s="687"/>
      <c r="AJ25" s="687"/>
      <c r="AK25" s="687"/>
      <c r="AL25" s="688" t="s">
        <v>225</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225</v>
      </c>
      <c r="BP25" s="686"/>
      <c r="BQ25" s="686"/>
      <c r="BR25" s="686"/>
      <c r="BS25" s="692" t="s">
        <v>126</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994426</v>
      </c>
      <c r="CS25" s="719"/>
      <c r="CT25" s="719"/>
      <c r="CU25" s="719"/>
      <c r="CV25" s="719"/>
      <c r="CW25" s="719"/>
      <c r="CX25" s="719"/>
      <c r="CY25" s="720"/>
      <c r="CZ25" s="688">
        <v>12.7</v>
      </c>
      <c r="DA25" s="717"/>
      <c r="DB25" s="717"/>
      <c r="DC25" s="721"/>
      <c r="DD25" s="692">
        <v>960458</v>
      </c>
      <c r="DE25" s="719"/>
      <c r="DF25" s="719"/>
      <c r="DG25" s="719"/>
      <c r="DH25" s="719"/>
      <c r="DI25" s="719"/>
      <c r="DJ25" s="719"/>
      <c r="DK25" s="720"/>
      <c r="DL25" s="692">
        <v>950693</v>
      </c>
      <c r="DM25" s="719"/>
      <c r="DN25" s="719"/>
      <c r="DO25" s="719"/>
      <c r="DP25" s="719"/>
      <c r="DQ25" s="719"/>
      <c r="DR25" s="719"/>
      <c r="DS25" s="719"/>
      <c r="DT25" s="719"/>
      <c r="DU25" s="719"/>
      <c r="DV25" s="720"/>
      <c r="DW25" s="688">
        <v>20</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4830918</v>
      </c>
      <c r="S26" s="684"/>
      <c r="T26" s="684"/>
      <c r="U26" s="684"/>
      <c r="V26" s="684"/>
      <c r="W26" s="684"/>
      <c r="X26" s="684"/>
      <c r="Y26" s="685"/>
      <c r="Z26" s="686">
        <v>60.2</v>
      </c>
      <c r="AA26" s="686"/>
      <c r="AB26" s="686"/>
      <c r="AC26" s="686"/>
      <c r="AD26" s="687">
        <v>4598881</v>
      </c>
      <c r="AE26" s="687"/>
      <c r="AF26" s="687"/>
      <c r="AG26" s="687"/>
      <c r="AH26" s="687"/>
      <c r="AI26" s="687"/>
      <c r="AJ26" s="687"/>
      <c r="AK26" s="687"/>
      <c r="AL26" s="688">
        <v>99.6</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225</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625061</v>
      </c>
      <c r="CS26" s="684"/>
      <c r="CT26" s="684"/>
      <c r="CU26" s="684"/>
      <c r="CV26" s="684"/>
      <c r="CW26" s="684"/>
      <c r="CX26" s="684"/>
      <c r="CY26" s="685"/>
      <c r="CZ26" s="688">
        <v>8</v>
      </c>
      <c r="DA26" s="717"/>
      <c r="DB26" s="717"/>
      <c r="DC26" s="721"/>
      <c r="DD26" s="692">
        <v>600735</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1474</v>
      </c>
      <c r="S27" s="684"/>
      <c r="T27" s="684"/>
      <c r="U27" s="684"/>
      <c r="V27" s="684"/>
      <c r="W27" s="684"/>
      <c r="X27" s="684"/>
      <c r="Y27" s="685"/>
      <c r="Z27" s="686">
        <v>0</v>
      </c>
      <c r="AA27" s="686"/>
      <c r="AB27" s="686"/>
      <c r="AC27" s="686"/>
      <c r="AD27" s="687">
        <v>1474</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1167414</v>
      </c>
      <c r="BH27" s="684"/>
      <c r="BI27" s="684"/>
      <c r="BJ27" s="684"/>
      <c r="BK27" s="684"/>
      <c r="BL27" s="684"/>
      <c r="BM27" s="684"/>
      <c r="BN27" s="685"/>
      <c r="BO27" s="686">
        <v>100</v>
      </c>
      <c r="BP27" s="686"/>
      <c r="BQ27" s="686"/>
      <c r="BR27" s="686"/>
      <c r="BS27" s="692" t="s">
        <v>225</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1371532</v>
      </c>
      <c r="CS27" s="719"/>
      <c r="CT27" s="719"/>
      <c r="CU27" s="719"/>
      <c r="CV27" s="719"/>
      <c r="CW27" s="719"/>
      <c r="CX27" s="719"/>
      <c r="CY27" s="720"/>
      <c r="CZ27" s="688">
        <v>17.600000000000001</v>
      </c>
      <c r="DA27" s="717"/>
      <c r="DB27" s="717"/>
      <c r="DC27" s="721"/>
      <c r="DD27" s="692">
        <v>399644</v>
      </c>
      <c r="DE27" s="719"/>
      <c r="DF27" s="719"/>
      <c r="DG27" s="719"/>
      <c r="DH27" s="719"/>
      <c r="DI27" s="719"/>
      <c r="DJ27" s="719"/>
      <c r="DK27" s="720"/>
      <c r="DL27" s="692">
        <v>202830</v>
      </c>
      <c r="DM27" s="719"/>
      <c r="DN27" s="719"/>
      <c r="DO27" s="719"/>
      <c r="DP27" s="719"/>
      <c r="DQ27" s="719"/>
      <c r="DR27" s="719"/>
      <c r="DS27" s="719"/>
      <c r="DT27" s="719"/>
      <c r="DU27" s="719"/>
      <c r="DV27" s="720"/>
      <c r="DW27" s="688">
        <v>4.3</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94708</v>
      </c>
      <c r="S28" s="684"/>
      <c r="T28" s="684"/>
      <c r="U28" s="684"/>
      <c r="V28" s="684"/>
      <c r="W28" s="684"/>
      <c r="X28" s="684"/>
      <c r="Y28" s="685"/>
      <c r="Z28" s="686">
        <v>1.2</v>
      </c>
      <c r="AA28" s="686"/>
      <c r="AB28" s="686"/>
      <c r="AC28" s="686"/>
      <c r="AD28" s="687" t="s">
        <v>136</v>
      </c>
      <c r="AE28" s="687"/>
      <c r="AF28" s="687"/>
      <c r="AG28" s="687"/>
      <c r="AH28" s="687"/>
      <c r="AI28" s="687"/>
      <c r="AJ28" s="687"/>
      <c r="AK28" s="687"/>
      <c r="AL28" s="688" t="s">
        <v>225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1308269</v>
      </c>
      <c r="CS28" s="684"/>
      <c r="CT28" s="684"/>
      <c r="CU28" s="684"/>
      <c r="CV28" s="684"/>
      <c r="CW28" s="684"/>
      <c r="CX28" s="684"/>
      <c r="CY28" s="685"/>
      <c r="CZ28" s="688">
        <v>16.8</v>
      </c>
      <c r="DA28" s="717"/>
      <c r="DB28" s="717"/>
      <c r="DC28" s="721"/>
      <c r="DD28" s="692">
        <v>1272078</v>
      </c>
      <c r="DE28" s="684"/>
      <c r="DF28" s="684"/>
      <c r="DG28" s="684"/>
      <c r="DH28" s="684"/>
      <c r="DI28" s="684"/>
      <c r="DJ28" s="684"/>
      <c r="DK28" s="685"/>
      <c r="DL28" s="692">
        <v>1272078</v>
      </c>
      <c r="DM28" s="684"/>
      <c r="DN28" s="684"/>
      <c r="DO28" s="684"/>
      <c r="DP28" s="684"/>
      <c r="DQ28" s="684"/>
      <c r="DR28" s="684"/>
      <c r="DS28" s="684"/>
      <c r="DT28" s="684"/>
      <c r="DU28" s="684"/>
      <c r="DV28" s="685"/>
      <c r="DW28" s="688">
        <v>26.7</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43187</v>
      </c>
      <c r="S29" s="684"/>
      <c r="T29" s="684"/>
      <c r="U29" s="684"/>
      <c r="V29" s="684"/>
      <c r="W29" s="684"/>
      <c r="X29" s="684"/>
      <c r="Y29" s="685"/>
      <c r="Z29" s="686">
        <v>0.5</v>
      </c>
      <c r="AA29" s="686"/>
      <c r="AB29" s="686"/>
      <c r="AC29" s="686"/>
      <c r="AD29" s="687" t="s">
        <v>225</v>
      </c>
      <c r="AE29" s="687"/>
      <c r="AF29" s="687"/>
      <c r="AG29" s="687"/>
      <c r="AH29" s="687"/>
      <c r="AI29" s="687"/>
      <c r="AJ29" s="687"/>
      <c r="AK29" s="687"/>
      <c r="AL29" s="688" t="s">
        <v>126</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1308269</v>
      </c>
      <c r="CS29" s="719"/>
      <c r="CT29" s="719"/>
      <c r="CU29" s="719"/>
      <c r="CV29" s="719"/>
      <c r="CW29" s="719"/>
      <c r="CX29" s="719"/>
      <c r="CY29" s="720"/>
      <c r="CZ29" s="688">
        <v>16.8</v>
      </c>
      <c r="DA29" s="717"/>
      <c r="DB29" s="717"/>
      <c r="DC29" s="721"/>
      <c r="DD29" s="692">
        <v>1272078</v>
      </c>
      <c r="DE29" s="719"/>
      <c r="DF29" s="719"/>
      <c r="DG29" s="719"/>
      <c r="DH29" s="719"/>
      <c r="DI29" s="719"/>
      <c r="DJ29" s="719"/>
      <c r="DK29" s="720"/>
      <c r="DL29" s="692">
        <v>1272078</v>
      </c>
      <c r="DM29" s="719"/>
      <c r="DN29" s="719"/>
      <c r="DO29" s="719"/>
      <c r="DP29" s="719"/>
      <c r="DQ29" s="719"/>
      <c r="DR29" s="719"/>
      <c r="DS29" s="719"/>
      <c r="DT29" s="719"/>
      <c r="DU29" s="719"/>
      <c r="DV29" s="720"/>
      <c r="DW29" s="688">
        <v>26.7</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8311</v>
      </c>
      <c r="S30" s="684"/>
      <c r="T30" s="684"/>
      <c r="U30" s="684"/>
      <c r="V30" s="684"/>
      <c r="W30" s="684"/>
      <c r="X30" s="684"/>
      <c r="Y30" s="685"/>
      <c r="Z30" s="686">
        <v>0.1</v>
      </c>
      <c r="AA30" s="686"/>
      <c r="AB30" s="686"/>
      <c r="AC30" s="686"/>
      <c r="AD30" s="687" t="s">
        <v>126</v>
      </c>
      <c r="AE30" s="687"/>
      <c r="AF30" s="687"/>
      <c r="AG30" s="687"/>
      <c r="AH30" s="687"/>
      <c r="AI30" s="687"/>
      <c r="AJ30" s="687"/>
      <c r="AK30" s="687"/>
      <c r="AL30" s="688" t="s">
        <v>126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1249588</v>
      </c>
      <c r="CS30" s="684"/>
      <c r="CT30" s="684"/>
      <c r="CU30" s="684"/>
      <c r="CV30" s="684"/>
      <c r="CW30" s="684"/>
      <c r="CX30" s="684"/>
      <c r="CY30" s="685"/>
      <c r="CZ30" s="688">
        <v>16</v>
      </c>
      <c r="DA30" s="717"/>
      <c r="DB30" s="717"/>
      <c r="DC30" s="721"/>
      <c r="DD30" s="692">
        <v>1213397</v>
      </c>
      <c r="DE30" s="684"/>
      <c r="DF30" s="684"/>
      <c r="DG30" s="684"/>
      <c r="DH30" s="684"/>
      <c r="DI30" s="684"/>
      <c r="DJ30" s="684"/>
      <c r="DK30" s="685"/>
      <c r="DL30" s="692">
        <v>1213397</v>
      </c>
      <c r="DM30" s="684"/>
      <c r="DN30" s="684"/>
      <c r="DO30" s="684"/>
      <c r="DP30" s="684"/>
      <c r="DQ30" s="684"/>
      <c r="DR30" s="684"/>
      <c r="DS30" s="684"/>
      <c r="DT30" s="684"/>
      <c r="DU30" s="684"/>
      <c r="DV30" s="685"/>
      <c r="DW30" s="688">
        <v>25.5</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902985</v>
      </c>
      <c r="S31" s="684"/>
      <c r="T31" s="684"/>
      <c r="U31" s="684"/>
      <c r="V31" s="684"/>
      <c r="W31" s="684"/>
      <c r="X31" s="684"/>
      <c r="Y31" s="685"/>
      <c r="Z31" s="686">
        <v>11.3</v>
      </c>
      <c r="AA31" s="686"/>
      <c r="AB31" s="686"/>
      <c r="AC31" s="686"/>
      <c r="AD31" s="687" t="s">
        <v>225</v>
      </c>
      <c r="AE31" s="687"/>
      <c r="AF31" s="687"/>
      <c r="AG31" s="687"/>
      <c r="AH31" s="687"/>
      <c r="AI31" s="687"/>
      <c r="AJ31" s="687"/>
      <c r="AK31" s="687"/>
      <c r="AL31" s="688" t="s">
        <v>225</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98.8</v>
      </c>
      <c r="BH31" s="738"/>
      <c r="BI31" s="738"/>
      <c r="BJ31" s="738"/>
      <c r="BK31" s="738"/>
      <c r="BL31" s="738"/>
      <c r="BM31" s="678">
        <v>95</v>
      </c>
      <c r="BN31" s="738"/>
      <c r="BO31" s="738"/>
      <c r="BP31" s="738"/>
      <c r="BQ31" s="739"/>
      <c r="BR31" s="751">
        <v>99</v>
      </c>
      <c r="BS31" s="738"/>
      <c r="BT31" s="738"/>
      <c r="BU31" s="738"/>
      <c r="BV31" s="738"/>
      <c r="BW31" s="738"/>
      <c r="BX31" s="678">
        <v>94.9</v>
      </c>
      <c r="BY31" s="738"/>
      <c r="BZ31" s="738"/>
      <c r="CA31" s="738"/>
      <c r="CB31" s="739"/>
      <c r="CD31" s="725"/>
      <c r="CE31" s="726"/>
      <c r="CF31" s="698" t="s">
        <v>310</v>
      </c>
      <c r="CG31" s="699"/>
      <c r="CH31" s="699"/>
      <c r="CI31" s="699"/>
      <c r="CJ31" s="699"/>
      <c r="CK31" s="699"/>
      <c r="CL31" s="699"/>
      <c r="CM31" s="699"/>
      <c r="CN31" s="699"/>
      <c r="CO31" s="699"/>
      <c r="CP31" s="699"/>
      <c r="CQ31" s="700"/>
      <c r="CR31" s="683">
        <v>58681</v>
      </c>
      <c r="CS31" s="719"/>
      <c r="CT31" s="719"/>
      <c r="CU31" s="719"/>
      <c r="CV31" s="719"/>
      <c r="CW31" s="719"/>
      <c r="CX31" s="719"/>
      <c r="CY31" s="720"/>
      <c r="CZ31" s="688">
        <v>0.8</v>
      </c>
      <c r="DA31" s="717"/>
      <c r="DB31" s="717"/>
      <c r="DC31" s="721"/>
      <c r="DD31" s="692">
        <v>58681</v>
      </c>
      <c r="DE31" s="719"/>
      <c r="DF31" s="719"/>
      <c r="DG31" s="719"/>
      <c r="DH31" s="719"/>
      <c r="DI31" s="719"/>
      <c r="DJ31" s="719"/>
      <c r="DK31" s="720"/>
      <c r="DL31" s="692">
        <v>58681</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225</v>
      </c>
      <c r="AA32" s="686"/>
      <c r="AB32" s="686"/>
      <c r="AC32" s="686"/>
      <c r="AD32" s="687" t="s">
        <v>225</v>
      </c>
      <c r="AE32" s="687"/>
      <c r="AF32" s="687"/>
      <c r="AG32" s="687"/>
      <c r="AH32" s="687"/>
      <c r="AI32" s="687"/>
      <c r="AJ32" s="687"/>
      <c r="AK32" s="687"/>
      <c r="AL32" s="688" t="s">
        <v>225</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98.9</v>
      </c>
      <c r="BH32" s="719"/>
      <c r="BI32" s="719"/>
      <c r="BJ32" s="719"/>
      <c r="BK32" s="719"/>
      <c r="BL32" s="719"/>
      <c r="BM32" s="689">
        <v>95.5</v>
      </c>
      <c r="BN32" s="749"/>
      <c r="BO32" s="749"/>
      <c r="BP32" s="749"/>
      <c r="BQ32" s="750"/>
      <c r="BR32" s="752">
        <v>99</v>
      </c>
      <c r="BS32" s="719"/>
      <c r="BT32" s="719"/>
      <c r="BU32" s="719"/>
      <c r="BV32" s="719"/>
      <c r="BW32" s="719"/>
      <c r="BX32" s="689">
        <v>95.3</v>
      </c>
      <c r="BY32" s="749"/>
      <c r="BZ32" s="749"/>
      <c r="CA32" s="749"/>
      <c r="CB32" s="750"/>
      <c r="CD32" s="727"/>
      <c r="CE32" s="728"/>
      <c r="CF32" s="698" t="s">
        <v>314</v>
      </c>
      <c r="CG32" s="699"/>
      <c r="CH32" s="699"/>
      <c r="CI32" s="699"/>
      <c r="CJ32" s="699"/>
      <c r="CK32" s="699"/>
      <c r="CL32" s="699"/>
      <c r="CM32" s="699"/>
      <c r="CN32" s="699"/>
      <c r="CO32" s="699"/>
      <c r="CP32" s="699"/>
      <c r="CQ32" s="700"/>
      <c r="CR32" s="683" t="s">
        <v>225</v>
      </c>
      <c r="CS32" s="684"/>
      <c r="CT32" s="684"/>
      <c r="CU32" s="684"/>
      <c r="CV32" s="684"/>
      <c r="CW32" s="684"/>
      <c r="CX32" s="684"/>
      <c r="CY32" s="685"/>
      <c r="CZ32" s="688" t="s">
        <v>126</v>
      </c>
      <c r="DA32" s="717"/>
      <c r="DB32" s="717"/>
      <c r="DC32" s="721"/>
      <c r="DD32" s="692" t="s">
        <v>126</v>
      </c>
      <c r="DE32" s="684"/>
      <c r="DF32" s="684"/>
      <c r="DG32" s="684"/>
      <c r="DH32" s="684"/>
      <c r="DI32" s="684"/>
      <c r="DJ32" s="684"/>
      <c r="DK32" s="685"/>
      <c r="DL32" s="692" t="s">
        <v>136</v>
      </c>
      <c r="DM32" s="684"/>
      <c r="DN32" s="684"/>
      <c r="DO32" s="684"/>
      <c r="DP32" s="684"/>
      <c r="DQ32" s="684"/>
      <c r="DR32" s="684"/>
      <c r="DS32" s="684"/>
      <c r="DT32" s="684"/>
      <c r="DU32" s="684"/>
      <c r="DV32" s="685"/>
      <c r="DW32" s="688" t="s">
        <v>225</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568131</v>
      </c>
      <c r="S33" s="684"/>
      <c r="T33" s="684"/>
      <c r="U33" s="684"/>
      <c r="V33" s="684"/>
      <c r="W33" s="684"/>
      <c r="X33" s="684"/>
      <c r="Y33" s="685"/>
      <c r="Z33" s="686">
        <v>7.1</v>
      </c>
      <c r="AA33" s="686"/>
      <c r="AB33" s="686"/>
      <c r="AC33" s="686"/>
      <c r="AD33" s="687" t="s">
        <v>225</v>
      </c>
      <c r="AE33" s="687"/>
      <c r="AF33" s="687"/>
      <c r="AG33" s="687"/>
      <c r="AH33" s="687"/>
      <c r="AI33" s="687"/>
      <c r="AJ33" s="687"/>
      <c r="AK33" s="687"/>
      <c r="AL33" s="688" t="s">
        <v>225</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98.6</v>
      </c>
      <c r="BH33" s="754"/>
      <c r="BI33" s="754"/>
      <c r="BJ33" s="754"/>
      <c r="BK33" s="754"/>
      <c r="BL33" s="754"/>
      <c r="BM33" s="755">
        <v>93.5</v>
      </c>
      <c r="BN33" s="754"/>
      <c r="BO33" s="754"/>
      <c r="BP33" s="754"/>
      <c r="BQ33" s="756"/>
      <c r="BR33" s="753">
        <v>98.8</v>
      </c>
      <c r="BS33" s="754"/>
      <c r="BT33" s="754"/>
      <c r="BU33" s="754"/>
      <c r="BV33" s="754"/>
      <c r="BW33" s="754"/>
      <c r="BX33" s="755">
        <v>93.5</v>
      </c>
      <c r="BY33" s="754"/>
      <c r="BZ33" s="754"/>
      <c r="CA33" s="754"/>
      <c r="CB33" s="756"/>
      <c r="CD33" s="698" t="s">
        <v>317</v>
      </c>
      <c r="CE33" s="699"/>
      <c r="CF33" s="699"/>
      <c r="CG33" s="699"/>
      <c r="CH33" s="699"/>
      <c r="CI33" s="699"/>
      <c r="CJ33" s="699"/>
      <c r="CK33" s="699"/>
      <c r="CL33" s="699"/>
      <c r="CM33" s="699"/>
      <c r="CN33" s="699"/>
      <c r="CO33" s="699"/>
      <c r="CP33" s="699"/>
      <c r="CQ33" s="700"/>
      <c r="CR33" s="683">
        <v>3372015</v>
      </c>
      <c r="CS33" s="719"/>
      <c r="CT33" s="719"/>
      <c r="CU33" s="719"/>
      <c r="CV33" s="719"/>
      <c r="CW33" s="719"/>
      <c r="CX33" s="719"/>
      <c r="CY33" s="720"/>
      <c r="CZ33" s="688">
        <v>43.2</v>
      </c>
      <c r="DA33" s="717"/>
      <c r="DB33" s="717"/>
      <c r="DC33" s="721"/>
      <c r="DD33" s="692">
        <v>2596536</v>
      </c>
      <c r="DE33" s="719"/>
      <c r="DF33" s="719"/>
      <c r="DG33" s="719"/>
      <c r="DH33" s="719"/>
      <c r="DI33" s="719"/>
      <c r="DJ33" s="719"/>
      <c r="DK33" s="720"/>
      <c r="DL33" s="692">
        <v>1794136</v>
      </c>
      <c r="DM33" s="719"/>
      <c r="DN33" s="719"/>
      <c r="DO33" s="719"/>
      <c r="DP33" s="719"/>
      <c r="DQ33" s="719"/>
      <c r="DR33" s="719"/>
      <c r="DS33" s="719"/>
      <c r="DT33" s="719"/>
      <c r="DU33" s="719"/>
      <c r="DV33" s="720"/>
      <c r="DW33" s="688">
        <v>37.700000000000003</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30972</v>
      </c>
      <c r="S34" s="684"/>
      <c r="T34" s="684"/>
      <c r="U34" s="684"/>
      <c r="V34" s="684"/>
      <c r="W34" s="684"/>
      <c r="X34" s="684"/>
      <c r="Y34" s="685"/>
      <c r="Z34" s="686">
        <v>0.4</v>
      </c>
      <c r="AA34" s="686"/>
      <c r="AB34" s="686"/>
      <c r="AC34" s="686"/>
      <c r="AD34" s="687">
        <v>1787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1179411</v>
      </c>
      <c r="CS34" s="684"/>
      <c r="CT34" s="684"/>
      <c r="CU34" s="684"/>
      <c r="CV34" s="684"/>
      <c r="CW34" s="684"/>
      <c r="CX34" s="684"/>
      <c r="CY34" s="685"/>
      <c r="CZ34" s="688">
        <v>15.1</v>
      </c>
      <c r="DA34" s="717"/>
      <c r="DB34" s="717"/>
      <c r="DC34" s="721"/>
      <c r="DD34" s="692">
        <v>894459</v>
      </c>
      <c r="DE34" s="684"/>
      <c r="DF34" s="684"/>
      <c r="DG34" s="684"/>
      <c r="DH34" s="684"/>
      <c r="DI34" s="684"/>
      <c r="DJ34" s="684"/>
      <c r="DK34" s="685"/>
      <c r="DL34" s="692">
        <v>541998</v>
      </c>
      <c r="DM34" s="684"/>
      <c r="DN34" s="684"/>
      <c r="DO34" s="684"/>
      <c r="DP34" s="684"/>
      <c r="DQ34" s="684"/>
      <c r="DR34" s="684"/>
      <c r="DS34" s="684"/>
      <c r="DT34" s="684"/>
      <c r="DU34" s="684"/>
      <c r="DV34" s="685"/>
      <c r="DW34" s="688">
        <v>11.4</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181543</v>
      </c>
      <c r="S35" s="684"/>
      <c r="T35" s="684"/>
      <c r="U35" s="684"/>
      <c r="V35" s="684"/>
      <c r="W35" s="684"/>
      <c r="X35" s="684"/>
      <c r="Y35" s="685"/>
      <c r="Z35" s="686">
        <v>2.2999999999999998</v>
      </c>
      <c r="AA35" s="686"/>
      <c r="AB35" s="686"/>
      <c r="AC35" s="686"/>
      <c r="AD35" s="687" t="s">
        <v>126</v>
      </c>
      <c r="AE35" s="687"/>
      <c r="AF35" s="687"/>
      <c r="AG35" s="687"/>
      <c r="AH35" s="687"/>
      <c r="AI35" s="687"/>
      <c r="AJ35" s="687"/>
      <c r="AK35" s="687"/>
      <c r="AL35" s="688" t="s">
        <v>126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100574</v>
      </c>
      <c r="CS35" s="719"/>
      <c r="CT35" s="719"/>
      <c r="CU35" s="719"/>
      <c r="CV35" s="719"/>
      <c r="CW35" s="719"/>
      <c r="CX35" s="719"/>
      <c r="CY35" s="720"/>
      <c r="CZ35" s="688">
        <v>1.3</v>
      </c>
      <c r="DA35" s="717"/>
      <c r="DB35" s="717"/>
      <c r="DC35" s="721"/>
      <c r="DD35" s="692">
        <v>82571</v>
      </c>
      <c r="DE35" s="719"/>
      <c r="DF35" s="719"/>
      <c r="DG35" s="719"/>
      <c r="DH35" s="719"/>
      <c r="DI35" s="719"/>
      <c r="DJ35" s="719"/>
      <c r="DK35" s="720"/>
      <c r="DL35" s="692">
        <v>73069</v>
      </c>
      <c r="DM35" s="719"/>
      <c r="DN35" s="719"/>
      <c r="DO35" s="719"/>
      <c r="DP35" s="719"/>
      <c r="DQ35" s="719"/>
      <c r="DR35" s="719"/>
      <c r="DS35" s="719"/>
      <c r="DT35" s="719"/>
      <c r="DU35" s="719"/>
      <c r="DV35" s="720"/>
      <c r="DW35" s="688">
        <v>1.5</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666545</v>
      </c>
      <c r="S36" s="684"/>
      <c r="T36" s="684"/>
      <c r="U36" s="684"/>
      <c r="V36" s="684"/>
      <c r="W36" s="684"/>
      <c r="X36" s="684"/>
      <c r="Y36" s="685"/>
      <c r="Z36" s="686">
        <v>8.3000000000000007</v>
      </c>
      <c r="AA36" s="686"/>
      <c r="AB36" s="686"/>
      <c r="AC36" s="686"/>
      <c r="AD36" s="687" t="s">
        <v>136</v>
      </c>
      <c r="AE36" s="687"/>
      <c r="AF36" s="687"/>
      <c r="AG36" s="687"/>
      <c r="AH36" s="687"/>
      <c r="AI36" s="687"/>
      <c r="AJ36" s="687"/>
      <c r="AK36" s="687"/>
      <c r="AL36" s="688" t="s">
        <v>126</v>
      </c>
      <c r="AM36" s="689"/>
      <c r="AN36" s="689"/>
      <c r="AO36" s="690"/>
      <c r="AP36" s="235"/>
      <c r="AQ36" s="757" t="s">
        <v>325</v>
      </c>
      <c r="AR36" s="758"/>
      <c r="AS36" s="758"/>
      <c r="AT36" s="758"/>
      <c r="AU36" s="758"/>
      <c r="AV36" s="758"/>
      <c r="AW36" s="758"/>
      <c r="AX36" s="758"/>
      <c r="AY36" s="759"/>
      <c r="AZ36" s="672">
        <v>991445</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36907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948253</v>
      </c>
      <c r="CS36" s="684"/>
      <c r="CT36" s="684"/>
      <c r="CU36" s="684"/>
      <c r="CV36" s="684"/>
      <c r="CW36" s="684"/>
      <c r="CX36" s="684"/>
      <c r="CY36" s="685"/>
      <c r="CZ36" s="688">
        <v>12.1</v>
      </c>
      <c r="DA36" s="717"/>
      <c r="DB36" s="717"/>
      <c r="DC36" s="721"/>
      <c r="DD36" s="692">
        <v>799235</v>
      </c>
      <c r="DE36" s="684"/>
      <c r="DF36" s="684"/>
      <c r="DG36" s="684"/>
      <c r="DH36" s="684"/>
      <c r="DI36" s="684"/>
      <c r="DJ36" s="684"/>
      <c r="DK36" s="685"/>
      <c r="DL36" s="692">
        <v>614597</v>
      </c>
      <c r="DM36" s="684"/>
      <c r="DN36" s="684"/>
      <c r="DO36" s="684"/>
      <c r="DP36" s="684"/>
      <c r="DQ36" s="684"/>
      <c r="DR36" s="684"/>
      <c r="DS36" s="684"/>
      <c r="DT36" s="684"/>
      <c r="DU36" s="684"/>
      <c r="DV36" s="685"/>
      <c r="DW36" s="688">
        <v>12.9</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50554</v>
      </c>
      <c r="S37" s="684"/>
      <c r="T37" s="684"/>
      <c r="U37" s="684"/>
      <c r="V37" s="684"/>
      <c r="W37" s="684"/>
      <c r="X37" s="684"/>
      <c r="Y37" s="685"/>
      <c r="Z37" s="686">
        <v>0.6</v>
      </c>
      <c r="AA37" s="686"/>
      <c r="AB37" s="686"/>
      <c r="AC37" s="686"/>
      <c r="AD37" s="687" t="s">
        <v>126</v>
      </c>
      <c r="AE37" s="687"/>
      <c r="AF37" s="687"/>
      <c r="AG37" s="687"/>
      <c r="AH37" s="687"/>
      <c r="AI37" s="687"/>
      <c r="AJ37" s="687"/>
      <c r="AK37" s="687"/>
      <c r="AL37" s="688" t="s">
        <v>136</v>
      </c>
      <c r="AM37" s="689"/>
      <c r="AN37" s="689"/>
      <c r="AO37" s="690"/>
      <c r="AQ37" s="761" t="s">
        <v>329</v>
      </c>
      <c r="AR37" s="762"/>
      <c r="AS37" s="762"/>
      <c r="AT37" s="762"/>
      <c r="AU37" s="762"/>
      <c r="AV37" s="762"/>
      <c r="AW37" s="762"/>
      <c r="AX37" s="762"/>
      <c r="AY37" s="763"/>
      <c r="AZ37" s="683">
        <v>292249</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13828</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341026</v>
      </c>
      <c r="CS37" s="719"/>
      <c r="CT37" s="719"/>
      <c r="CU37" s="719"/>
      <c r="CV37" s="719"/>
      <c r="CW37" s="719"/>
      <c r="CX37" s="719"/>
      <c r="CY37" s="720"/>
      <c r="CZ37" s="688">
        <v>4.4000000000000004</v>
      </c>
      <c r="DA37" s="717"/>
      <c r="DB37" s="717"/>
      <c r="DC37" s="721"/>
      <c r="DD37" s="692">
        <v>340997</v>
      </c>
      <c r="DE37" s="719"/>
      <c r="DF37" s="719"/>
      <c r="DG37" s="719"/>
      <c r="DH37" s="719"/>
      <c r="DI37" s="719"/>
      <c r="DJ37" s="719"/>
      <c r="DK37" s="720"/>
      <c r="DL37" s="692">
        <v>339815</v>
      </c>
      <c r="DM37" s="719"/>
      <c r="DN37" s="719"/>
      <c r="DO37" s="719"/>
      <c r="DP37" s="719"/>
      <c r="DQ37" s="719"/>
      <c r="DR37" s="719"/>
      <c r="DS37" s="719"/>
      <c r="DT37" s="719"/>
      <c r="DU37" s="719"/>
      <c r="DV37" s="720"/>
      <c r="DW37" s="688">
        <v>7.1</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77013</v>
      </c>
      <c r="S38" s="684"/>
      <c r="T38" s="684"/>
      <c r="U38" s="684"/>
      <c r="V38" s="684"/>
      <c r="W38" s="684"/>
      <c r="X38" s="684"/>
      <c r="Y38" s="685"/>
      <c r="Z38" s="686">
        <v>1</v>
      </c>
      <c r="AA38" s="686"/>
      <c r="AB38" s="686"/>
      <c r="AC38" s="686"/>
      <c r="AD38" s="687">
        <v>16431</v>
      </c>
      <c r="AE38" s="687"/>
      <c r="AF38" s="687"/>
      <c r="AG38" s="687"/>
      <c r="AH38" s="687"/>
      <c r="AI38" s="687"/>
      <c r="AJ38" s="687"/>
      <c r="AK38" s="687"/>
      <c r="AL38" s="688">
        <v>0.4</v>
      </c>
      <c r="AM38" s="689"/>
      <c r="AN38" s="689"/>
      <c r="AO38" s="690"/>
      <c r="AQ38" s="761" t="s">
        <v>333</v>
      </c>
      <c r="AR38" s="762"/>
      <c r="AS38" s="762"/>
      <c r="AT38" s="762"/>
      <c r="AU38" s="762"/>
      <c r="AV38" s="762"/>
      <c r="AW38" s="762"/>
      <c r="AX38" s="762"/>
      <c r="AY38" s="763"/>
      <c r="AZ38" s="683">
        <v>3955</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2301</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695241</v>
      </c>
      <c r="CS38" s="684"/>
      <c r="CT38" s="684"/>
      <c r="CU38" s="684"/>
      <c r="CV38" s="684"/>
      <c r="CW38" s="684"/>
      <c r="CX38" s="684"/>
      <c r="CY38" s="685"/>
      <c r="CZ38" s="688">
        <v>8.9</v>
      </c>
      <c r="DA38" s="717"/>
      <c r="DB38" s="717"/>
      <c r="DC38" s="721"/>
      <c r="DD38" s="692">
        <v>567545</v>
      </c>
      <c r="DE38" s="684"/>
      <c r="DF38" s="684"/>
      <c r="DG38" s="684"/>
      <c r="DH38" s="684"/>
      <c r="DI38" s="684"/>
      <c r="DJ38" s="684"/>
      <c r="DK38" s="685"/>
      <c r="DL38" s="692">
        <v>564472</v>
      </c>
      <c r="DM38" s="684"/>
      <c r="DN38" s="684"/>
      <c r="DO38" s="684"/>
      <c r="DP38" s="684"/>
      <c r="DQ38" s="684"/>
      <c r="DR38" s="684"/>
      <c r="DS38" s="684"/>
      <c r="DT38" s="684"/>
      <c r="DU38" s="684"/>
      <c r="DV38" s="685"/>
      <c r="DW38" s="688">
        <v>11.9</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569100</v>
      </c>
      <c r="S39" s="684"/>
      <c r="T39" s="684"/>
      <c r="U39" s="684"/>
      <c r="V39" s="684"/>
      <c r="W39" s="684"/>
      <c r="X39" s="684"/>
      <c r="Y39" s="685"/>
      <c r="Z39" s="686">
        <v>7.1</v>
      </c>
      <c r="AA39" s="686"/>
      <c r="AB39" s="686"/>
      <c r="AC39" s="686"/>
      <c r="AD39" s="687" t="s">
        <v>225</v>
      </c>
      <c r="AE39" s="687"/>
      <c r="AF39" s="687"/>
      <c r="AG39" s="687"/>
      <c r="AH39" s="687"/>
      <c r="AI39" s="687"/>
      <c r="AJ39" s="687"/>
      <c r="AK39" s="687"/>
      <c r="AL39" s="688" t="s">
        <v>126</v>
      </c>
      <c r="AM39" s="689"/>
      <c r="AN39" s="689"/>
      <c r="AO39" s="690"/>
      <c r="AQ39" s="761" t="s">
        <v>337</v>
      </c>
      <c r="AR39" s="762"/>
      <c r="AS39" s="762"/>
      <c r="AT39" s="762"/>
      <c r="AU39" s="762"/>
      <c r="AV39" s="762"/>
      <c r="AW39" s="762"/>
      <c r="AX39" s="762"/>
      <c r="AY39" s="763"/>
      <c r="AZ39" s="683" t="s">
        <v>126</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3914</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363944</v>
      </c>
      <c r="CS39" s="719"/>
      <c r="CT39" s="719"/>
      <c r="CU39" s="719"/>
      <c r="CV39" s="719"/>
      <c r="CW39" s="719"/>
      <c r="CX39" s="719"/>
      <c r="CY39" s="720"/>
      <c r="CZ39" s="688">
        <v>4.7</v>
      </c>
      <c r="DA39" s="717"/>
      <c r="DB39" s="717"/>
      <c r="DC39" s="721"/>
      <c r="DD39" s="692">
        <v>168584</v>
      </c>
      <c r="DE39" s="719"/>
      <c r="DF39" s="719"/>
      <c r="DG39" s="719"/>
      <c r="DH39" s="719"/>
      <c r="DI39" s="719"/>
      <c r="DJ39" s="719"/>
      <c r="DK39" s="720"/>
      <c r="DL39" s="692" t="s">
        <v>136</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225</v>
      </c>
      <c r="AA40" s="686"/>
      <c r="AB40" s="686"/>
      <c r="AC40" s="686"/>
      <c r="AD40" s="687" t="s">
        <v>225</v>
      </c>
      <c r="AE40" s="687"/>
      <c r="AF40" s="687"/>
      <c r="AG40" s="687"/>
      <c r="AH40" s="687"/>
      <c r="AI40" s="687"/>
      <c r="AJ40" s="687"/>
      <c r="AK40" s="687"/>
      <c r="AL40" s="688" t="s">
        <v>126</v>
      </c>
      <c r="AM40" s="689"/>
      <c r="AN40" s="689"/>
      <c r="AO40" s="690"/>
      <c r="AQ40" s="761" t="s">
        <v>341</v>
      </c>
      <c r="AR40" s="762"/>
      <c r="AS40" s="762"/>
      <c r="AT40" s="762"/>
      <c r="AU40" s="762"/>
      <c r="AV40" s="762"/>
      <c r="AW40" s="762"/>
      <c r="AX40" s="762"/>
      <c r="AY40" s="763"/>
      <c r="AZ40" s="683" t="s">
        <v>126</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97</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84592</v>
      </c>
      <c r="CS40" s="684"/>
      <c r="CT40" s="684"/>
      <c r="CU40" s="684"/>
      <c r="CV40" s="684"/>
      <c r="CW40" s="684"/>
      <c r="CX40" s="684"/>
      <c r="CY40" s="685"/>
      <c r="CZ40" s="688">
        <v>1.1000000000000001</v>
      </c>
      <c r="DA40" s="717"/>
      <c r="DB40" s="717"/>
      <c r="DC40" s="721"/>
      <c r="DD40" s="692">
        <v>84142</v>
      </c>
      <c r="DE40" s="684"/>
      <c r="DF40" s="684"/>
      <c r="DG40" s="684"/>
      <c r="DH40" s="684"/>
      <c r="DI40" s="684"/>
      <c r="DJ40" s="684"/>
      <c r="DK40" s="685"/>
      <c r="DL40" s="692" t="s">
        <v>126</v>
      </c>
      <c r="DM40" s="684"/>
      <c r="DN40" s="684"/>
      <c r="DO40" s="684"/>
      <c r="DP40" s="684"/>
      <c r="DQ40" s="684"/>
      <c r="DR40" s="684"/>
      <c r="DS40" s="684"/>
      <c r="DT40" s="684"/>
      <c r="DU40" s="684"/>
      <c r="DV40" s="685"/>
      <c r="DW40" s="688" t="s">
        <v>225</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144700</v>
      </c>
      <c r="S41" s="684"/>
      <c r="T41" s="684"/>
      <c r="U41" s="684"/>
      <c r="V41" s="684"/>
      <c r="W41" s="684"/>
      <c r="X41" s="684"/>
      <c r="Y41" s="685"/>
      <c r="Z41" s="686">
        <v>1.8</v>
      </c>
      <c r="AA41" s="686"/>
      <c r="AB41" s="686"/>
      <c r="AC41" s="686"/>
      <c r="AD41" s="687" t="s">
        <v>126</v>
      </c>
      <c r="AE41" s="687"/>
      <c r="AF41" s="687"/>
      <c r="AG41" s="687"/>
      <c r="AH41" s="687"/>
      <c r="AI41" s="687"/>
      <c r="AJ41" s="687"/>
      <c r="AK41" s="687"/>
      <c r="AL41" s="688" t="s">
        <v>136</v>
      </c>
      <c r="AM41" s="689"/>
      <c r="AN41" s="689"/>
      <c r="AO41" s="690"/>
      <c r="AQ41" s="761" t="s">
        <v>346</v>
      </c>
      <c r="AR41" s="762"/>
      <c r="AS41" s="762"/>
      <c r="AT41" s="762"/>
      <c r="AU41" s="762"/>
      <c r="AV41" s="762"/>
      <c r="AW41" s="762"/>
      <c r="AX41" s="762"/>
      <c r="AY41" s="763"/>
      <c r="AZ41" s="683">
        <v>168253</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126</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225</v>
      </c>
      <c r="CS41" s="719"/>
      <c r="CT41" s="719"/>
      <c r="CU41" s="719"/>
      <c r="CV41" s="719"/>
      <c r="CW41" s="719"/>
      <c r="CX41" s="719"/>
      <c r="CY41" s="720"/>
      <c r="CZ41" s="688" t="s">
        <v>225</v>
      </c>
      <c r="DA41" s="717"/>
      <c r="DB41" s="717"/>
      <c r="DC41" s="721"/>
      <c r="DD41" s="692" t="s">
        <v>225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8025441</v>
      </c>
      <c r="S42" s="769"/>
      <c r="T42" s="769"/>
      <c r="U42" s="769"/>
      <c r="V42" s="769"/>
      <c r="W42" s="769"/>
      <c r="X42" s="769"/>
      <c r="Y42" s="777"/>
      <c r="Z42" s="778">
        <v>100</v>
      </c>
      <c r="AA42" s="778"/>
      <c r="AB42" s="778"/>
      <c r="AC42" s="778"/>
      <c r="AD42" s="779">
        <v>4618573</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526988</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306</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761272</v>
      </c>
      <c r="CS42" s="684"/>
      <c r="CT42" s="684"/>
      <c r="CU42" s="684"/>
      <c r="CV42" s="684"/>
      <c r="CW42" s="684"/>
      <c r="CX42" s="684"/>
      <c r="CY42" s="685"/>
      <c r="CZ42" s="688">
        <v>9.8000000000000007</v>
      </c>
      <c r="DA42" s="689"/>
      <c r="DB42" s="689"/>
      <c r="DC42" s="701"/>
      <c r="DD42" s="692">
        <v>89481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48041</v>
      </c>
      <c r="CS43" s="719"/>
      <c r="CT43" s="719"/>
      <c r="CU43" s="719"/>
      <c r="CV43" s="719"/>
      <c r="CW43" s="719"/>
      <c r="CX43" s="719"/>
      <c r="CY43" s="720"/>
      <c r="CZ43" s="688">
        <v>0.6</v>
      </c>
      <c r="DA43" s="717"/>
      <c r="DB43" s="717"/>
      <c r="DC43" s="721"/>
      <c r="DD43" s="692">
        <v>46818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761272</v>
      </c>
      <c r="CS44" s="684"/>
      <c r="CT44" s="684"/>
      <c r="CU44" s="684"/>
      <c r="CV44" s="684"/>
      <c r="CW44" s="684"/>
      <c r="CX44" s="684"/>
      <c r="CY44" s="685"/>
      <c r="CZ44" s="688">
        <v>9.8000000000000007</v>
      </c>
      <c r="DA44" s="689"/>
      <c r="DB44" s="689"/>
      <c r="DC44" s="701"/>
      <c r="DD44" s="692">
        <v>89481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360792</v>
      </c>
      <c r="CS45" s="719"/>
      <c r="CT45" s="719"/>
      <c r="CU45" s="719"/>
      <c r="CV45" s="719"/>
      <c r="CW45" s="719"/>
      <c r="CX45" s="719"/>
      <c r="CY45" s="720"/>
      <c r="CZ45" s="688">
        <v>4.5999999999999996</v>
      </c>
      <c r="DA45" s="717"/>
      <c r="DB45" s="717"/>
      <c r="DC45" s="721"/>
      <c r="DD45" s="692">
        <v>4257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333159</v>
      </c>
      <c r="CS46" s="684"/>
      <c r="CT46" s="684"/>
      <c r="CU46" s="684"/>
      <c r="CV46" s="684"/>
      <c r="CW46" s="684"/>
      <c r="CX46" s="684"/>
      <c r="CY46" s="685"/>
      <c r="CZ46" s="688">
        <v>4.3</v>
      </c>
      <c r="DA46" s="689"/>
      <c r="DB46" s="689"/>
      <c r="DC46" s="701"/>
      <c r="DD46" s="692">
        <v>81303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126</v>
      </c>
      <c r="CS47" s="719"/>
      <c r="CT47" s="719"/>
      <c r="CU47" s="719"/>
      <c r="CV47" s="719"/>
      <c r="CW47" s="719"/>
      <c r="CX47" s="719"/>
      <c r="CY47" s="720"/>
      <c r="CZ47" s="688" t="s">
        <v>126</v>
      </c>
      <c r="DA47" s="717"/>
      <c r="DB47" s="717"/>
      <c r="DC47" s="721"/>
      <c r="DD47" s="692" t="s">
        <v>136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126</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7807514</v>
      </c>
      <c r="CS49" s="754"/>
      <c r="CT49" s="754"/>
      <c r="CU49" s="754"/>
      <c r="CV49" s="754"/>
      <c r="CW49" s="754"/>
      <c r="CX49" s="754"/>
      <c r="CY49" s="785"/>
      <c r="CZ49" s="780">
        <v>100</v>
      </c>
      <c r="DA49" s="786"/>
      <c r="DB49" s="786"/>
      <c r="DC49" s="787"/>
      <c r="DD49" s="788">
        <v>5318197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OxHmFTfMnxASSOLInlFVkNP9uzIYqOfRhcTTwAzvvOwcVLuV18oHIM0S3Ay+7YrybIcFSloWGM8BBGfxizYbA==" saltValue="sbM0chgVVeoKc6WpVbCt6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8033</v>
      </c>
      <c r="R7" s="819"/>
      <c r="S7" s="819"/>
      <c r="T7" s="819"/>
      <c r="U7" s="819"/>
      <c r="V7" s="819">
        <v>7815</v>
      </c>
      <c r="W7" s="819"/>
      <c r="X7" s="819"/>
      <c r="Y7" s="819"/>
      <c r="Z7" s="819"/>
      <c r="AA7" s="819">
        <v>218</v>
      </c>
      <c r="AB7" s="819"/>
      <c r="AC7" s="819"/>
      <c r="AD7" s="819"/>
      <c r="AE7" s="820"/>
      <c r="AF7" s="821">
        <v>218</v>
      </c>
      <c r="AG7" s="822"/>
      <c r="AH7" s="822"/>
      <c r="AI7" s="822"/>
      <c r="AJ7" s="823"/>
      <c r="AK7" s="858">
        <v>667</v>
      </c>
      <c r="AL7" s="859"/>
      <c r="AM7" s="859"/>
      <c r="AN7" s="859"/>
      <c r="AO7" s="859"/>
      <c r="AP7" s="859">
        <v>11262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v>0</v>
      </c>
      <c r="CI7" s="856"/>
      <c r="CJ7" s="856"/>
      <c r="CK7" s="856"/>
      <c r="CL7" s="857"/>
      <c r="CM7" s="855">
        <v>12</v>
      </c>
      <c r="CN7" s="856"/>
      <c r="CO7" s="856"/>
      <c r="CP7" s="856"/>
      <c r="CQ7" s="857"/>
      <c r="CR7" s="855">
        <v>7</v>
      </c>
      <c r="CS7" s="856"/>
      <c r="CT7" s="856"/>
      <c r="CU7" s="856"/>
      <c r="CV7" s="857"/>
      <c r="CW7" s="855" t="s">
        <v>586</v>
      </c>
      <c r="CX7" s="856"/>
      <c r="CY7" s="856"/>
      <c r="CZ7" s="856"/>
      <c r="DA7" s="857"/>
      <c r="DB7" s="855" t="s">
        <v>586</v>
      </c>
      <c r="DC7" s="856"/>
      <c r="DD7" s="856"/>
      <c r="DE7" s="856"/>
      <c r="DF7" s="857"/>
      <c r="DG7" s="855" t="s">
        <v>511</v>
      </c>
      <c r="DH7" s="856"/>
      <c r="DI7" s="856"/>
      <c r="DJ7" s="856"/>
      <c r="DK7" s="857"/>
      <c r="DL7" s="855" t="s">
        <v>511</v>
      </c>
      <c r="DM7" s="856"/>
      <c r="DN7" s="856"/>
      <c r="DO7" s="856"/>
      <c r="DP7" s="857"/>
      <c r="DQ7" s="855" t="s">
        <v>511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8025</v>
      </c>
      <c r="R23" s="878"/>
      <c r="S23" s="878"/>
      <c r="T23" s="878"/>
      <c r="U23" s="878"/>
      <c r="V23" s="878">
        <v>7808</v>
      </c>
      <c r="W23" s="878"/>
      <c r="X23" s="878"/>
      <c r="Y23" s="878"/>
      <c r="Z23" s="878"/>
      <c r="AA23" s="878">
        <v>218</v>
      </c>
      <c r="AB23" s="878"/>
      <c r="AC23" s="878"/>
      <c r="AD23" s="878"/>
      <c r="AE23" s="879"/>
      <c r="AF23" s="880">
        <v>218</v>
      </c>
      <c r="AG23" s="878"/>
      <c r="AH23" s="878"/>
      <c r="AI23" s="878"/>
      <c r="AJ23" s="881"/>
      <c r="AK23" s="882"/>
      <c r="AL23" s="883"/>
      <c r="AM23" s="883"/>
      <c r="AN23" s="883"/>
      <c r="AO23" s="883"/>
      <c r="AP23" s="878">
        <v>11262</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1844</v>
      </c>
      <c r="R28" s="907"/>
      <c r="S28" s="907"/>
      <c r="T28" s="907"/>
      <c r="U28" s="907"/>
      <c r="V28" s="907">
        <v>1803</v>
      </c>
      <c r="W28" s="907"/>
      <c r="X28" s="907"/>
      <c r="Y28" s="907"/>
      <c r="Z28" s="907"/>
      <c r="AA28" s="907">
        <v>41</v>
      </c>
      <c r="AB28" s="907"/>
      <c r="AC28" s="907"/>
      <c r="AD28" s="907"/>
      <c r="AE28" s="908"/>
      <c r="AF28" s="909">
        <v>41</v>
      </c>
      <c r="AG28" s="907"/>
      <c r="AH28" s="907"/>
      <c r="AI28" s="907"/>
      <c r="AJ28" s="910"/>
      <c r="AK28" s="911">
        <v>188</v>
      </c>
      <c r="AL28" s="902"/>
      <c r="AM28" s="902"/>
      <c r="AN28" s="902"/>
      <c r="AO28" s="902"/>
      <c r="AP28" s="902" t="s">
        <v>511</v>
      </c>
      <c r="AQ28" s="902"/>
      <c r="AR28" s="902"/>
      <c r="AS28" s="902"/>
      <c r="AT28" s="902"/>
      <c r="AU28" s="902" t="s">
        <v>511</v>
      </c>
      <c r="AV28" s="902"/>
      <c r="AW28" s="902"/>
      <c r="AX28" s="902"/>
      <c r="AY28" s="902"/>
      <c r="AZ28" s="903" t="s">
        <v>511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1874</v>
      </c>
      <c r="R29" s="843"/>
      <c r="S29" s="843"/>
      <c r="T29" s="843"/>
      <c r="U29" s="843"/>
      <c r="V29" s="843">
        <v>1815</v>
      </c>
      <c r="W29" s="843"/>
      <c r="X29" s="843"/>
      <c r="Y29" s="843"/>
      <c r="Z29" s="843"/>
      <c r="AA29" s="843">
        <v>59</v>
      </c>
      <c r="AB29" s="843"/>
      <c r="AC29" s="843"/>
      <c r="AD29" s="843"/>
      <c r="AE29" s="844"/>
      <c r="AF29" s="845">
        <v>59</v>
      </c>
      <c r="AG29" s="846"/>
      <c r="AH29" s="846"/>
      <c r="AI29" s="846"/>
      <c r="AJ29" s="847"/>
      <c r="AK29" s="914">
        <v>375</v>
      </c>
      <c r="AL29" s="915"/>
      <c r="AM29" s="915"/>
      <c r="AN29" s="915"/>
      <c r="AO29" s="915"/>
      <c r="AP29" s="915" t="s">
        <v>511</v>
      </c>
      <c r="AQ29" s="915"/>
      <c r="AR29" s="915"/>
      <c r="AS29" s="915"/>
      <c r="AT29" s="915"/>
      <c r="AU29" s="915" t="s">
        <v>511</v>
      </c>
      <c r="AV29" s="915"/>
      <c r="AW29" s="915"/>
      <c r="AX29" s="915"/>
      <c r="AY29" s="915"/>
      <c r="AZ29" s="916" t="s">
        <v>511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321</v>
      </c>
      <c r="R30" s="843"/>
      <c r="S30" s="843"/>
      <c r="T30" s="843"/>
      <c r="U30" s="843"/>
      <c r="V30" s="843">
        <v>319</v>
      </c>
      <c r="W30" s="843"/>
      <c r="X30" s="843"/>
      <c r="Y30" s="843"/>
      <c r="Z30" s="843"/>
      <c r="AA30" s="843">
        <v>3</v>
      </c>
      <c r="AB30" s="843"/>
      <c r="AC30" s="843"/>
      <c r="AD30" s="843"/>
      <c r="AE30" s="844"/>
      <c r="AF30" s="845">
        <v>3</v>
      </c>
      <c r="AG30" s="846"/>
      <c r="AH30" s="846"/>
      <c r="AI30" s="846"/>
      <c r="AJ30" s="847"/>
      <c r="AK30" s="914">
        <v>57</v>
      </c>
      <c r="AL30" s="915"/>
      <c r="AM30" s="915"/>
      <c r="AN30" s="915"/>
      <c r="AO30" s="915"/>
      <c r="AP30" s="915" t="s">
        <v>511</v>
      </c>
      <c r="AQ30" s="915"/>
      <c r="AR30" s="915"/>
      <c r="AS30" s="915"/>
      <c r="AT30" s="915"/>
      <c r="AU30" s="915" t="s">
        <v>511</v>
      </c>
      <c r="AV30" s="915"/>
      <c r="AW30" s="915"/>
      <c r="AX30" s="915"/>
      <c r="AY30" s="915"/>
      <c r="AZ30" s="916" t="s">
        <v>511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351</v>
      </c>
      <c r="R31" s="843"/>
      <c r="S31" s="843"/>
      <c r="T31" s="843"/>
      <c r="U31" s="843"/>
      <c r="V31" s="843">
        <v>314</v>
      </c>
      <c r="W31" s="843"/>
      <c r="X31" s="843"/>
      <c r="Y31" s="843"/>
      <c r="Z31" s="843"/>
      <c r="AA31" s="843">
        <v>37</v>
      </c>
      <c r="AB31" s="843"/>
      <c r="AC31" s="843"/>
      <c r="AD31" s="843"/>
      <c r="AE31" s="844"/>
      <c r="AF31" s="845">
        <v>365</v>
      </c>
      <c r="AG31" s="846"/>
      <c r="AH31" s="846"/>
      <c r="AI31" s="846"/>
      <c r="AJ31" s="847"/>
      <c r="AK31" s="914">
        <v>4</v>
      </c>
      <c r="AL31" s="915"/>
      <c r="AM31" s="915"/>
      <c r="AN31" s="915"/>
      <c r="AO31" s="915"/>
      <c r="AP31" s="915">
        <v>562</v>
      </c>
      <c r="AQ31" s="915"/>
      <c r="AR31" s="915"/>
      <c r="AS31" s="915"/>
      <c r="AT31" s="915"/>
      <c r="AU31" s="915">
        <v>0</v>
      </c>
      <c r="AV31" s="915"/>
      <c r="AW31" s="915"/>
      <c r="AX31" s="915"/>
      <c r="AY31" s="915"/>
      <c r="AZ31" s="916" t="s">
        <v>511</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239</v>
      </c>
      <c r="R32" s="843"/>
      <c r="S32" s="843"/>
      <c r="T32" s="843"/>
      <c r="U32" s="843"/>
      <c r="V32" s="843">
        <v>238</v>
      </c>
      <c r="W32" s="843"/>
      <c r="X32" s="843"/>
      <c r="Y32" s="843"/>
      <c r="Z32" s="843"/>
      <c r="AA32" s="843">
        <v>1</v>
      </c>
      <c r="AB32" s="843"/>
      <c r="AC32" s="843"/>
      <c r="AD32" s="843"/>
      <c r="AE32" s="844"/>
      <c r="AF32" s="845">
        <v>58</v>
      </c>
      <c r="AG32" s="846"/>
      <c r="AH32" s="846"/>
      <c r="AI32" s="846"/>
      <c r="AJ32" s="847"/>
      <c r="AK32" s="914">
        <v>135</v>
      </c>
      <c r="AL32" s="915"/>
      <c r="AM32" s="915"/>
      <c r="AN32" s="915"/>
      <c r="AO32" s="915"/>
      <c r="AP32" s="915">
        <v>2561</v>
      </c>
      <c r="AQ32" s="915"/>
      <c r="AR32" s="915"/>
      <c r="AS32" s="915"/>
      <c r="AT32" s="915"/>
      <c r="AU32" s="915">
        <v>1071</v>
      </c>
      <c r="AV32" s="915"/>
      <c r="AW32" s="915"/>
      <c r="AX32" s="915"/>
      <c r="AY32" s="915"/>
      <c r="AZ32" s="916" t="s">
        <v>511</v>
      </c>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303</v>
      </c>
      <c r="R33" s="843"/>
      <c r="S33" s="843"/>
      <c r="T33" s="843"/>
      <c r="U33" s="843"/>
      <c r="V33" s="843">
        <v>287</v>
      </c>
      <c r="W33" s="843"/>
      <c r="X33" s="843"/>
      <c r="Y33" s="843"/>
      <c r="Z33" s="843"/>
      <c r="AA33" s="843">
        <v>15</v>
      </c>
      <c r="AB33" s="843"/>
      <c r="AC33" s="843"/>
      <c r="AD33" s="843"/>
      <c r="AE33" s="844"/>
      <c r="AF33" s="845">
        <v>50</v>
      </c>
      <c r="AG33" s="846"/>
      <c r="AH33" s="846"/>
      <c r="AI33" s="846"/>
      <c r="AJ33" s="847"/>
      <c r="AK33" s="914">
        <v>158</v>
      </c>
      <c r="AL33" s="915"/>
      <c r="AM33" s="915"/>
      <c r="AN33" s="915"/>
      <c r="AO33" s="915"/>
      <c r="AP33" s="915">
        <v>2195</v>
      </c>
      <c r="AQ33" s="915"/>
      <c r="AR33" s="915"/>
      <c r="AS33" s="915"/>
      <c r="AT33" s="915"/>
      <c r="AU33" s="915">
        <v>1833</v>
      </c>
      <c r="AV33" s="915"/>
      <c r="AW33" s="915"/>
      <c r="AX33" s="915"/>
      <c r="AY33" s="915"/>
      <c r="AZ33" s="916" t="s">
        <v>511</v>
      </c>
      <c r="BA33" s="916"/>
      <c r="BB33" s="916"/>
      <c r="BC33" s="916"/>
      <c r="BD33" s="916"/>
      <c r="BE33" s="912" t="s">
        <v>404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577</v>
      </c>
      <c r="AG63" s="926"/>
      <c r="AH63" s="926"/>
      <c r="AI63" s="926"/>
      <c r="AJ63" s="927"/>
      <c r="AK63" s="928"/>
      <c r="AL63" s="923"/>
      <c r="AM63" s="923"/>
      <c r="AN63" s="923"/>
      <c r="AO63" s="923"/>
      <c r="AP63" s="926">
        <v>5318</v>
      </c>
      <c r="AQ63" s="926"/>
      <c r="AR63" s="926"/>
      <c r="AS63" s="926"/>
      <c r="AT63" s="926"/>
      <c r="AU63" s="926">
        <v>2904</v>
      </c>
      <c r="AV63" s="926"/>
      <c r="AW63" s="926"/>
      <c r="AX63" s="926"/>
      <c r="AY63" s="926"/>
      <c r="AZ63" s="930"/>
      <c r="BA63" s="930"/>
      <c r="BB63" s="930"/>
      <c r="BC63" s="930"/>
      <c r="BD63" s="930"/>
      <c r="BE63" s="931"/>
      <c r="BF63" s="931"/>
      <c r="BG63" s="931"/>
      <c r="BH63" s="931"/>
      <c r="BI63" s="932"/>
      <c r="BJ63" s="933" t="s">
        <v>389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392</v>
      </c>
      <c r="R66" s="802"/>
      <c r="S66" s="802"/>
      <c r="T66" s="802"/>
      <c r="U66" s="803"/>
      <c r="V66" s="801" t="s">
        <v>411</v>
      </c>
      <c r="W66" s="802"/>
      <c r="X66" s="802"/>
      <c r="Y66" s="802"/>
      <c r="Z66" s="803"/>
      <c r="AA66" s="801" t="s">
        <v>412</v>
      </c>
      <c r="AB66" s="802"/>
      <c r="AC66" s="802"/>
      <c r="AD66" s="802"/>
      <c r="AE66" s="803"/>
      <c r="AF66" s="936" t="s">
        <v>395</v>
      </c>
      <c r="AG66" s="897"/>
      <c r="AH66" s="897"/>
      <c r="AI66" s="897"/>
      <c r="AJ66" s="937"/>
      <c r="AK66" s="801" t="s">
        <v>413</v>
      </c>
      <c r="AL66" s="825"/>
      <c r="AM66" s="825"/>
      <c r="AN66" s="825"/>
      <c r="AO66" s="826"/>
      <c r="AP66" s="801" t="s">
        <v>414</v>
      </c>
      <c r="AQ66" s="802"/>
      <c r="AR66" s="802"/>
      <c r="AS66" s="802"/>
      <c r="AT66" s="803"/>
      <c r="AU66" s="801" t="s">
        <v>415</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576</v>
      </c>
      <c r="C68" s="954"/>
      <c r="D68" s="954"/>
      <c r="E68" s="954"/>
      <c r="F68" s="954"/>
      <c r="G68" s="954"/>
      <c r="H68" s="954"/>
      <c r="I68" s="954"/>
      <c r="J68" s="954"/>
      <c r="K68" s="954"/>
      <c r="L68" s="954"/>
      <c r="M68" s="954"/>
      <c r="N68" s="954"/>
      <c r="O68" s="954"/>
      <c r="P68" s="955"/>
      <c r="Q68" s="956">
        <v>4627</v>
      </c>
      <c r="R68" s="950"/>
      <c r="S68" s="950"/>
      <c r="T68" s="950"/>
      <c r="U68" s="950"/>
      <c r="V68" s="950">
        <v>4548</v>
      </c>
      <c r="W68" s="950"/>
      <c r="X68" s="950"/>
      <c r="Y68" s="950"/>
      <c r="Z68" s="950"/>
      <c r="AA68" s="950">
        <v>78</v>
      </c>
      <c r="AB68" s="950"/>
      <c r="AC68" s="950"/>
      <c r="AD68" s="950"/>
      <c r="AE68" s="950"/>
      <c r="AF68" s="950">
        <v>78</v>
      </c>
      <c r="AG68" s="950"/>
      <c r="AH68" s="950"/>
      <c r="AI68" s="950"/>
      <c r="AJ68" s="950"/>
      <c r="AK68" s="950">
        <v>66</v>
      </c>
      <c r="AL68" s="950"/>
      <c r="AM68" s="950"/>
      <c r="AN68" s="950"/>
      <c r="AO68" s="950"/>
      <c r="AP68" s="950">
        <v>2369</v>
      </c>
      <c r="AQ68" s="950"/>
      <c r="AR68" s="950"/>
      <c r="AS68" s="950"/>
      <c r="AT68" s="950"/>
      <c r="AU68" s="950">
        <v>53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577</v>
      </c>
      <c r="C69" s="958"/>
      <c r="D69" s="958"/>
      <c r="E69" s="958"/>
      <c r="F69" s="958"/>
      <c r="G69" s="958"/>
      <c r="H69" s="958"/>
      <c r="I69" s="958"/>
      <c r="J69" s="958"/>
      <c r="K69" s="958"/>
      <c r="L69" s="958"/>
      <c r="M69" s="958"/>
      <c r="N69" s="958"/>
      <c r="O69" s="958"/>
      <c r="P69" s="959"/>
      <c r="Q69" s="961">
        <v>749</v>
      </c>
      <c r="R69" s="962"/>
      <c r="S69" s="962"/>
      <c r="T69" s="962"/>
      <c r="U69" s="914"/>
      <c r="V69" s="963">
        <v>725</v>
      </c>
      <c r="W69" s="962"/>
      <c r="X69" s="962"/>
      <c r="Y69" s="962"/>
      <c r="Z69" s="914"/>
      <c r="AA69" s="963">
        <v>24</v>
      </c>
      <c r="AB69" s="962"/>
      <c r="AC69" s="962"/>
      <c r="AD69" s="962"/>
      <c r="AE69" s="914"/>
      <c r="AF69" s="963">
        <v>22</v>
      </c>
      <c r="AG69" s="962"/>
      <c r="AH69" s="962"/>
      <c r="AI69" s="962"/>
      <c r="AJ69" s="914"/>
      <c r="AK69" s="963">
        <v>17</v>
      </c>
      <c r="AL69" s="962"/>
      <c r="AM69" s="962"/>
      <c r="AN69" s="962"/>
      <c r="AO69" s="914"/>
      <c r="AP69" s="963">
        <v>323</v>
      </c>
      <c r="AQ69" s="962"/>
      <c r="AR69" s="962"/>
      <c r="AS69" s="962"/>
      <c r="AT69" s="914"/>
      <c r="AU69" s="963">
        <v>24</v>
      </c>
      <c r="AV69" s="962"/>
      <c r="AW69" s="962"/>
      <c r="AX69" s="962"/>
      <c r="AY69" s="914"/>
      <c r="AZ69" s="964"/>
      <c r="BA69" s="964"/>
      <c r="BB69" s="964"/>
      <c r="BC69" s="964"/>
      <c r="BD69" s="965"/>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578</v>
      </c>
      <c r="C70" s="958"/>
      <c r="D70" s="958"/>
      <c r="E70" s="958"/>
      <c r="F70" s="958"/>
      <c r="G70" s="958"/>
      <c r="H70" s="958"/>
      <c r="I70" s="958"/>
      <c r="J70" s="958"/>
      <c r="K70" s="958"/>
      <c r="L70" s="958"/>
      <c r="M70" s="958"/>
      <c r="N70" s="958"/>
      <c r="O70" s="958"/>
      <c r="P70" s="959"/>
      <c r="Q70" s="960">
        <v>2220</v>
      </c>
      <c r="R70" s="915"/>
      <c r="S70" s="915"/>
      <c r="T70" s="915"/>
      <c r="U70" s="915"/>
      <c r="V70" s="915">
        <v>2177</v>
      </c>
      <c r="W70" s="915"/>
      <c r="X70" s="915"/>
      <c r="Y70" s="915"/>
      <c r="Z70" s="915"/>
      <c r="AA70" s="915">
        <v>42</v>
      </c>
      <c r="AB70" s="915"/>
      <c r="AC70" s="915"/>
      <c r="AD70" s="915"/>
      <c r="AE70" s="915"/>
      <c r="AF70" s="915">
        <v>42</v>
      </c>
      <c r="AG70" s="915"/>
      <c r="AH70" s="915"/>
      <c r="AI70" s="915"/>
      <c r="AJ70" s="915"/>
      <c r="AK70" s="915">
        <v>3</v>
      </c>
      <c r="AL70" s="915"/>
      <c r="AM70" s="915"/>
      <c r="AN70" s="915"/>
      <c r="AO70" s="915"/>
      <c r="AP70" s="915">
        <v>1360</v>
      </c>
      <c r="AQ70" s="915"/>
      <c r="AR70" s="915"/>
      <c r="AS70" s="915"/>
      <c r="AT70" s="915"/>
      <c r="AU70" s="915">
        <v>0</v>
      </c>
      <c r="AV70" s="915"/>
      <c r="AW70" s="915"/>
      <c r="AX70" s="915"/>
      <c r="AY70" s="915"/>
      <c r="AZ70" s="964"/>
      <c r="BA70" s="964"/>
      <c r="BB70" s="964"/>
      <c r="BC70" s="964"/>
      <c r="BD70" s="965"/>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579</v>
      </c>
      <c r="C71" s="958"/>
      <c r="D71" s="958"/>
      <c r="E71" s="958"/>
      <c r="F71" s="958"/>
      <c r="G71" s="958"/>
      <c r="H71" s="958"/>
      <c r="I71" s="958"/>
      <c r="J71" s="958"/>
      <c r="K71" s="958"/>
      <c r="L71" s="958"/>
      <c r="M71" s="958"/>
      <c r="N71" s="958"/>
      <c r="O71" s="958"/>
      <c r="P71" s="959"/>
      <c r="Q71" s="960">
        <v>849</v>
      </c>
      <c r="R71" s="915"/>
      <c r="S71" s="915"/>
      <c r="T71" s="915"/>
      <c r="U71" s="915"/>
      <c r="V71" s="915">
        <v>824</v>
      </c>
      <c r="W71" s="915"/>
      <c r="X71" s="915"/>
      <c r="Y71" s="915"/>
      <c r="Z71" s="915"/>
      <c r="AA71" s="915">
        <v>25</v>
      </c>
      <c r="AB71" s="915"/>
      <c r="AC71" s="915"/>
      <c r="AD71" s="915"/>
      <c r="AE71" s="915"/>
      <c r="AF71" s="915">
        <v>25</v>
      </c>
      <c r="AG71" s="915"/>
      <c r="AH71" s="915"/>
      <c r="AI71" s="915"/>
      <c r="AJ71" s="915"/>
      <c r="AK71" s="915">
        <v>22</v>
      </c>
      <c r="AL71" s="915"/>
      <c r="AM71" s="915"/>
      <c r="AN71" s="915"/>
      <c r="AO71" s="915"/>
      <c r="AP71" s="915" t="s">
        <v>511</v>
      </c>
      <c r="AQ71" s="915"/>
      <c r="AR71" s="915"/>
      <c r="AS71" s="915"/>
      <c r="AT71" s="915"/>
      <c r="AU71" s="915" t="s">
        <v>511</v>
      </c>
      <c r="AV71" s="915"/>
      <c r="AW71" s="915"/>
      <c r="AX71" s="915"/>
      <c r="AY71" s="915"/>
      <c r="AZ71" s="964"/>
      <c r="BA71" s="964"/>
      <c r="BB71" s="964"/>
      <c r="BC71" s="964"/>
      <c r="BD71" s="965"/>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580</v>
      </c>
      <c r="C72" s="958"/>
      <c r="D72" s="958"/>
      <c r="E72" s="958"/>
      <c r="F72" s="958"/>
      <c r="G72" s="958"/>
      <c r="H72" s="958"/>
      <c r="I72" s="958"/>
      <c r="J72" s="958"/>
      <c r="K72" s="958"/>
      <c r="L72" s="958"/>
      <c r="M72" s="958"/>
      <c r="N72" s="958"/>
      <c r="O72" s="958"/>
      <c r="P72" s="959"/>
      <c r="Q72" s="960">
        <v>565</v>
      </c>
      <c r="R72" s="915"/>
      <c r="S72" s="915"/>
      <c r="T72" s="915"/>
      <c r="U72" s="915"/>
      <c r="V72" s="915">
        <v>535</v>
      </c>
      <c r="W72" s="915"/>
      <c r="X72" s="915"/>
      <c r="Y72" s="915"/>
      <c r="Z72" s="915"/>
      <c r="AA72" s="915">
        <v>30</v>
      </c>
      <c r="AB72" s="915"/>
      <c r="AC72" s="915"/>
      <c r="AD72" s="915"/>
      <c r="AE72" s="915"/>
      <c r="AF72" s="915">
        <v>30</v>
      </c>
      <c r="AG72" s="915"/>
      <c r="AH72" s="915"/>
      <c r="AI72" s="915"/>
      <c r="AJ72" s="915"/>
      <c r="AK72" s="915">
        <v>24</v>
      </c>
      <c r="AL72" s="915"/>
      <c r="AM72" s="915"/>
      <c r="AN72" s="915"/>
      <c r="AO72" s="915"/>
      <c r="AP72" s="915" t="s">
        <v>511</v>
      </c>
      <c r="AQ72" s="915"/>
      <c r="AR72" s="915"/>
      <c r="AS72" s="915"/>
      <c r="AT72" s="915"/>
      <c r="AU72" s="915" t="s">
        <v>511</v>
      </c>
      <c r="AV72" s="915"/>
      <c r="AW72" s="915"/>
      <c r="AX72" s="915"/>
      <c r="AY72" s="915"/>
      <c r="AZ72" s="964"/>
      <c r="BA72" s="964"/>
      <c r="BB72" s="964"/>
      <c r="BC72" s="964"/>
      <c r="BD72" s="965"/>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581</v>
      </c>
      <c r="C73" s="958"/>
      <c r="D73" s="958"/>
      <c r="E73" s="958"/>
      <c r="F73" s="958"/>
      <c r="G73" s="958"/>
      <c r="H73" s="958"/>
      <c r="I73" s="958"/>
      <c r="J73" s="958"/>
      <c r="K73" s="958"/>
      <c r="L73" s="958"/>
      <c r="M73" s="958"/>
      <c r="N73" s="958"/>
      <c r="O73" s="958"/>
      <c r="P73" s="959"/>
      <c r="Q73" s="960">
        <v>171813</v>
      </c>
      <c r="R73" s="915"/>
      <c r="S73" s="915"/>
      <c r="T73" s="915"/>
      <c r="U73" s="915"/>
      <c r="V73" s="915">
        <v>167384</v>
      </c>
      <c r="W73" s="915"/>
      <c r="X73" s="915"/>
      <c r="Y73" s="915"/>
      <c r="Z73" s="915"/>
      <c r="AA73" s="915">
        <v>4429</v>
      </c>
      <c r="AB73" s="915"/>
      <c r="AC73" s="915"/>
      <c r="AD73" s="915"/>
      <c r="AE73" s="915"/>
      <c r="AF73" s="915">
        <v>4426</v>
      </c>
      <c r="AG73" s="915"/>
      <c r="AH73" s="915"/>
      <c r="AI73" s="915"/>
      <c r="AJ73" s="915"/>
      <c r="AK73" s="915">
        <v>6995</v>
      </c>
      <c r="AL73" s="915"/>
      <c r="AM73" s="915"/>
      <c r="AN73" s="915"/>
      <c r="AO73" s="915"/>
      <c r="AP73" s="915" t="s">
        <v>511</v>
      </c>
      <c r="AQ73" s="915"/>
      <c r="AR73" s="915"/>
      <c r="AS73" s="915"/>
      <c r="AT73" s="915"/>
      <c r="AU73" s="915" t="s">
        <v>511</v>
      </c>
      <c r="AV73" s="915"/>
      <c r="AW73" s="915"/>
      <c r="AX73" s="915"/>
      <c r="AY73" s="915"/>
      <c r="AZ73" s="964"/>
      <c r="BA73" s="964"/>
      <c r="BB73" s="964"/>
      <c r="BC73" s="964"/>
      <c r="BD73" s="965"/>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582</v>
      </c>
      <c r="C74" s="958"/>
      <c r="D74" s="958"/>
      <c r="E74" s="958"/>
      <c r="F74" s="958"/>
      <c r="G74" s="958"/>
      <c r="H74" s="958"/>
      <c r="I74" s="958"/>
      <c r="J74" s="958"/>
      <c r="K74" s="958"/>
      <c r="L74" s="958"/>
      <c r="M74" s="958"/>
      <c r="N74" s="958"/>
      <c r="O74" s="958"/>
      <c r="P74" s="959"/>
      <c r="Q74" s="960">
        <v>327</v>
      </c>
      <c r="R74" s="915"/>
      <c r="S74" s="915"/>
      <c r="T74" s="915"/>
      <c r="U74" s="915"/>
      <c r="V74" s="915">
        <v>289</v>
      </c>
      <c r="W74" s="915"/>
      <c r="X74" s="915"/>
      <c r="Y74" s="915"/>
      <c r="Z74" s="915"/>
      <c r="AA74" s="915">
        <v>39</v>
      </c>
      <c r="AB74" s="915"/>
      <c r="AC74" s="915"/>
      <c r="AD74" s="915"/>
      <c r="AE74" s="915"/>
      <c r="AF74" s="915">
        <v>39</v>
      </c>
      <c r="AG74" s="915"/>
      <c r="AH74" s="915"/>
      <c r="AI74" s="915"/>
      <c r="AJ74" s="915"/>
      <c r="AK74" s="915">
        <v>12</v>
      </c>
      <c r="AL74" s="915"/>
      <c r="AM74" s="915"/>
      <c r="AN74" s="915"/>
      <c r="AO74" s="915"/>
      <c r="AP74" s="915" t="s">
        <v>511</v>
      </c>
      <c r="AQ74" s="915"/>
      <c r="AR74" s="915"/>
      <c r="AS74" s="915"/>
      <c r="AT74" s="915"/>
      <c r="AU74" s="915" t="s">
        <v>511</v>
      </c>
      <c r="AV74" s="915"/>
      <c r="AW74" s="915"/>
      <c r="AX74" s="915"/>
      <c r="AY74" s="915"/>
      <c r="AZ74" s="964"/>
      <c r="BA74" s="964"/>
      <c r="BB74" s="964"/>
      <c r="BC74" s="964"/>
      <c r="BD74" s="965"/>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583</v>
      </c>
      <c r="C75" s="958"/>
      <c r="D75" s="958"/>
      <c r="E75" s="958"/>
      <c r="F75" s="958"/>
      <c r="G75" s="958"/>
      <c r="H75" s="958"/>
      <c r="I75" s="958"/>
      <c r="J75" s="958"/>
      <c r="K75" s="958"/>
      <c r="L75" s="958"/>
      <c r="M75" s="958"/>
      <c r="N75" s="958"/>
      <c r="O75" s="958"/>
      <c r="P75" s="959"/>
      <c r="Q75" s="961">
        <v>9567</v>
      </c>
      <c r="R75" s="962"/>
      <c r="S75" s="962"/>
      <c r="T75" s="962"/>
      <c r="U75" s="914"/>
      <c r="V75" s="963">
        <v>7806</v>
      </c>
      <c r="W75" s="962"/>
      <c r="X75" s="962"/>
      <c r="Y75" s="962"/>
      <c r="Z75" s="914"/>
      <c r="AA75" s="963">
        <v>1761</v>
      </c>
      <c r="AB75" s="962"/>
      <c r="AC75" s="962"/>
      <c r="AD75" s="962"/>
      <c r="AE75" s="914"/>
      <c r="AF75" s="963">
        <v>1761</v>
      </c>
      <c r="AG75" s="962"/>
      <c r="AH75" s="962"/>
      <c r="AI75" s="962"/>
      <c r="AJ75" s="914"/>
      <c r="AK75" s="963">
        <v>0</v>
      </c>
      <c r="AL75" s="962"/>
      <c r="AM75" s="962"/>
      <c r="AN75" s="962"/>
      <c r="AO75" s="914"/>
      <c r="AP75" s="963" t="s">
        <v>586</v>
      </c>
      <c r="AQ75" s="962"/>
      <c r="AR75" s="962"/>
      <c r="AS75" s="962"/>
      <c r="AT75" s="914"/>
      <c r="AU75" s="963" t="s">
        <v>586</v>
      </c>
      <c r="AV75" s="962"/>
      <c r="AW75" s="962"/>
      <c r="AX75" s="962"/>
      <c r="AY75" s="914"/>
      <c r="AZ75" s="964"/>
      <c r="BA75" s="964"/>
      <c r="BB75" s="964"/>
      <c r="BC75" s="964"/>
      <c r="BD75" s="965"/>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584</v>
      </c>
      <c r="C76" s="958"/>
      <c r="D76" s="958"/>
      <c r="E76" s="958"/>
      <c r="F76" s="958"/>
      <c r="G76" s="958"/>
      <c r="H76" s="958"/>
      <c r="I76" s="958"/>
      <c r="J76" s="958"/>
      <c r="K76" s="958"/>
      <c r="L76" s="958"/>
      <c r="M76" s="958"/>
      <c r="N76" s="958"/>
      <c r="O76" s="958"/>
      <c r="P76" s="959"/>
      <c r="Q76" s="961">
        <v>160</v>
      </c>
      <c r="R76" s="962"/>
      <c r="S76" s="962"/>
      <c r="T76" s="962"/>
      <c r="U76" s="914"/>
      <c r="V76" s="963">
        <v>159</v>
      </c>
      <c r="W76" s="962"/>
      <c r="X76" s="962"/>
      <c r="Y76" s="962"/>
      <c r="Z76" s="914"/>
      <c r="AA76" s="963">
        <v>1</v>
      </c>
      <c r="AB76" s="962"/>
      <c r="AC76" s="962"/>
      <c r="AD76" s="962"/>
      <c r="AE76" s="914"/>
      <c r="AF76" s="963">
        <v>1</v>
      </c>
      <c r="AG76" s="962"/>
      <c r="AH76" s="962"/>
      <c r="AI76" s="962"/>
      <c r="AJ76" s="914"/>
      <c r="AK76" s="963">
        <v>14</v>
      </c>
      <c r="AL76" s="962"/>
      <c r="AM76" s="962"/>
      <c r="AN76" s="962"/>
      <c r="AO76" s="914"/>
      <c r="AP76" s="963" t="s">
        <v>586</v>
      </c>
      <c r="AQ76" s="962"/>
      <c r="AR76" s="962"/>
      <c r="AS76" s="962"/>
      <c r="AT76" s="914"/>
      <c r="AU76" s="963" t="s">
        <v>586</v>
      </c>
      <c r="AV76" s="962"/>
      <c r="AW76" s="962"/>
      <c r="AX76" s="962"/>
      <c r="AY76" s="914"/>
      <c r="AZ76" s="964"/>
      <c r="BA76" s="964"/>
      <c r="BB76" s="964"/>
      <c r="BC76" s="964"/>
      <c r="BD76" s="965"/>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585</v>
      </c>
      <c r="C77" s="958"/>
      <c r="D77" s="958"/>
      <c r="E77" s="958"/>
      <c r="F77" s="958"/>
      <c r="G77" s="958"/>
      <c r="H77" s="958"/>
      <c r="I77" s="958"/>
      <c r="J77" s="958"/>
      <c r="K77" s="958"/>
      <c r="L77" s="958"/>
      <c r="M77" s="958"/>
      <c r="N77" s="958"/>
      <c r="O77" s="958"/>
      <c r="P77" s="959"/>
      <c r="Q77" s="961">
        <v>2310</v>
      </c>
      <c r="R77" s="962"/>
      <c r="S77" s="962"/>
      <c r="T77" s="962"/>
      <c r="U77" s="914"/>
      <c r="V77" s="963">
        <v>1677</v>
      </c>
      <c r="W77" s="962"/>
      <c r="X77" s="962"/>
      <c r="Y77" s="962"/>
      <c r="Z77" s="914"/>
      <c r="AA77" s="963">
        <v>633</v>
      </c>
      <c r="AB77" s="962"/>
      <c r="AC77" s="962"/>
      <c r="AD77" s="962"/>
      <c r="AE77" s="914"/>
      <c r="AF77" s="963">
        <v>4551</v>
      </c>
      <c r="AG77" s="962"/>
      <c r="AH77" s="962"/>
      <c r="AI77" s="962"/>
      <c r="AJ77" s="914"/>
      <c r="AK77" s="963">
        <v>0</v>
      </c>
      <c r="AL77" s="962"/>
      <c r="AM77" s="962"/>
      <c r="AN77" s="962"/>
      <c r="AO77" s="914"/>
      <c r="AP77" s="963">
        <v>3183</v>
      </c>
      <c r="AQ77" s="962"/>
      <c r="AR77" s="962"/>
      <c r="AS77" s="962"/>
      <c r="AT77" s="914"/>
      <c r="AU77" s="963">
        <v>0</v>
      </c>
      <c r="AV77" s="962"/>
      <c r="AW77" s="962"/>
      <c r="AX77" s="962"/>
      <c r="AY77" s="914"/>
      <c r="AZ77" s="964"/>
      <c r="BA77" s="964"/>
      <c r="BB77" s="964"/>
      <c r="BC77" s="964"/>
      <c r="BD77" s="965"/>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4"/>
      <c r="BA78" s="964"/>
      <c r="BB78" s="964"/>
      <c r="BC78" s="964"/>
      <c r="BD78" s="965"/>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4"/>
      <c r="BA79" s="964"/>
      <c r="BB79" s="964"/>
      <c r="BC79" s="964"/>
      <c r="BD79" s="965"/>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4"/>
      <c r="BA80" s="964"/>
      <c r="BB80" s="964"/>
      <c r="BC80" s="964"/>
      <c r="BD80" s="965"/>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4"/>
      <c r="BA81" s="964"/>
      <c r="BB81" s="964"/>
      <c r="BC81" s="964"/>
      <c r="BD81" s="965"/>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4"/>
      <c r="BA82" s="964"/>
      <c r="BB82" s="964"/>
      <c r="BC82" s="964"/>
      <c r="BD82" s="965"/>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4"/>
      <c r="BA83" s="964"/>
      <c r="BB83" s="964"/>
      <c r="BC83" s="964"/>
      <c r="BD83" s="965"/>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4"/>
      <c r="BA84" s="964"/>
      <c r="BB84" s="964"/>
      <c r="BC84" s="964"/>
      <c r="BD84" s="965"/>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4"/>
      <c r="BA85" s="964"/>
      <c r="BB85" s="964"/>
      <c r="BC85" s="964"/>
      <c r="BD85" s="965"/>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4"/>
      <c r="BA86" s="964"/>
      <c r="BB86" s="964"/>
      <c r="BC86" s="964"/>
      <c r="BD86" s="965"/>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10975</v>
      </c>
      <c r="AG88" s="926"/>
      <c r="AH88" s="926"/>
      <c r="AI88" s="926"/>
      <c r="AJ88" s="926"/>
      <c r="AK88" s="923"/>
      <c r="AL88" s="923"/>
      <c r="AM88" s="923"/>
      <c r="AN88" s="923"/>
      <c r="AO88" s="923"/>
      <c r="AP88" s="926">
        <v>7236</v>
      </c>
      <c r="AQ88" s="926"/>
      <c r="AR88" s="926"/>
      <c r="AS88" s="926"/>
      <c r="AT88" s="926"/>
      <c r="AU88" s="926">
        <v>77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v>
      </c>
      <c r="CS102" s="934"/>
      <c r="CT102" s="934"/>
      <c r="CU102" s="934"/>
      <c r="CV102" s="977"/>
      <c r="CW102" s="976" t="s">
        <v>511</v>
      </c>
      <c r="CX102" s="934"/>
      <c r="CY102" s="934"/>
      <c r="CZ102" s="934"/>
      <c r="DA102" s="977"/>
      <c r="DB102" s="976" t="s">
        <v>511</v>
      </c>
      <c r="DC102" s="934"/>
      <c r="DD102" s="934"/>
      <c r="DE102" s="934"/>
      <c r="DF102" s="977"/>
      <c r="DG102" s="976" t="s">
        <v>511</v>
      </c>
      <c r="DH102" s="934"/>
      <c r="DI102" s="934"/>
      <c r="DJ102" s="934"/>
      <c r="DK102" s="977"/>
      <c r="DL102" s="976" t="s">
        <v>511</v>
      </c>
      <c r="DM102" s="934"/>
      <c r="DN102" s="934"/>
      <c r="DO102" s="934"/>
      <c r="DP102" s="977"/>
      <c r="DQ102" s="976" t="s">
        <v>511</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305</v>
      </c>
      <c r="AG109" s="979"/>
      <c r="AH109" s="979"/>
      <c r="AI109" s="979"/>
      <c r="AJ109" s="980"/>
      <c r="AK109" s="978" t="s">
        <v>304</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305</v>
      </c>
      <c r="BW109" s="979"/>
      <c r="BX109" s="979"/>
      <c r="BY109" s="979"/>
      <c r="BZ109" s="980"/>
      <c r="CA109" s="978" t="s">
        <v>304</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305</v>
      </c>
      <c r="DM109" s="979"/>
      <c r="DN109" s="979"/>
      <c r="DO109" s="979"/>
      <c r="DP109" s="980"/>
      <c r="DQ109" s="978" t="s">
        <v>304</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1358388</v>
      </c>
      <c r="AB110" s="986"/>
      <c r="AC110" s="986"/>
      <c r="AD110" s="986"/>
      <c r="AE110" s="987"/>
      <c r="AF110" s="988">
        <v>1344922</v>
      </c>
      <c r="AG110" s="986"/>
      <c r="AH110" s="986"/>
      <c r="AI110" s="986"/>
      <c r="AJ110" s="987"/>
      <c r="AK110" s="988">
        <v>1308269</v>
      </c>
      <c r="AL110" s="986"/>
      <c r="AM110" s="986"/>
      <c r="AN110" s="986"/>
      <c r="AO110" s="987"/>
      <c r="AP110" s="989">
        <v>35.4</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12015681</v>
      </c>
      <c r="BR110" s="1021"/>
      <c r="BS110" s="1021"/>
      <c r="BT110" s="1021"/>
      <c r="BU110" s="1021"/>
      <c r="BV110" s="1021">
        <v>11942762</v>
      </c>
      <c r="BW110" s="1021"/>
      <c r="BX110" s="1021"/>
      <c r="BY110" s="1021"/>
      <c r="BZ110" s="1021"/>
      <c r="CA110" s="1021">
        <v>11262274</v>
      </c>
      <c r="CB110" s="1021"/>
      <c r="CC110" s="1021"/>
      <c r="CD110" s="1021"/>
      <c r="CE110" s="1021"/>
      <c r="CF110" s="1035">
        <v>304.7</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389</v>
      </c>
      <c r="DM110" s="1021"/>
      <c r="DN110" s="1021"/>
      <c r="DO110" s="1021"/>
      <c r="DP110" s="1021"/>
      <c r="DQ110" s="1021" t="s">
        <v>126</v>
      </c>
      <c r="DR110" s="1021"/>
      <c r="DS110" s="1021"/>
      <c r="DT110" s="1021"/>
      <c r="DU110" s="1021"/>
      <c r="DV110" s="1022" t="s">
        <v>126</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389</v>
      </c>
      <c r="AB111" s="1028"/>
      <c r="AC111" s="1028"/>
      <c r="AD111" s="1028"/>
      <c r="AE111" s="1029"/>
      <c r="AF111" s="1030" t="s">
        <v>389</v>
      </c>
      <c r="AG111" s="1028"/>
      <c r="AH111" s="1028"/>
      <c r="AI111" s="1028"/>
      <c r="AJ111" s="1029"/>
      <c r="AK111" s="1030" t="s">
        <v>433</v>
      </c>
      <c r="AL111" s="1028"/>
      <c r="AM111" s="1028"/>
      <c r="AN111" s="1028"/>
      <c r="AO111" s="1029"/>
      <c r="AP111" s="1031" t="s">
        <v>389</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v>25731</v>
      </c>
      <c r="BR111" s="1014"/>
      <c r="BS111" s="1014"/>
      <c r="BT111" s="1014"/>
      <c r="BU111" s="1014"/>
      <c r="BV111" s="1014">
        <v>14439</v>
      </c>
      <c r="BW111" s="1014"/>
      <c r="BX111" s="1014"/>
      <c r="BY111" s="1014"/>
      <c r="BZ111" s="1014"/>
      <c r="CA111" s="1014">
        <v>3147</v>
      </c>
      <c r="CB111" s="1014"/>
      <c r="CC111" s="1014"/>
      <c r="CD111" s="1014"/>
      <c r="CE111" s="1014"/>
      <c r="CF111" s="1008">
        <v>0.1</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389</v>
      </c>
      <c r="DH111" s="1014"/>
      <c r="DI111" s="1014"/>
      <c r="DJ111" s="1014"/>
      <c r="DK111" s="1014"/>
      <c r="DL111" s="1014" t="s">
        <v>126</v>
      </c>
      <c r="DM111" s="1014"/>
      <c r="DN111" s="1014"/>
      <c r="DO111" s="1014"/>
      <c r="DP111" s="1014"/>
      <c r="DQ111" s="1014" t="s">
        <v>389</v>
      </c>
      <c r="DR111" s="1014"/>
      <c r="DS111" s="1014"/>
      <c r="DT111" s="1014"/>
      <c r="DU111" s="1014"/>
      <c r="DV111" s="1015" t="s">
        <v>126</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126</v>
      </c>
      <c r="AB112" s="1053"/>
      <c r="AC112" s="1053"/>
      <c r="AD112" s="1053"/>
      <c r="AE112" s="1054"/>
      <c r="AF112" s="1055" t="s">
        <v>126</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3031290</v>
      </c>
      <c r="BR112" s="1014"/>
      <c r="BS112" s="1014"/>
      <c r="BT112" s="1014"/>
      <c r="BU112" s="1014"/>
      <c r="BV112" s="1014">
        <v>3081501</v>
      </c>
      <c r="BW112" s="1014"/>
      <c r="BX112" s="1014"/>
      <c r="BY112" s="1014"/>
      <c r="BZ112" s="1014"/>
      <c r="CA112" s="1014">
        <v>2904284</v>
      </c>
      <c r="CB112" s="1014"/>
      <c r="CC112" s="1014"/>
      <c r="CD112" s="1014"/>
      <c r="CE112" s="1014"/>
      <c r="CF112" s="1008">
        <v>78.599999999999994</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15731</v>
      </c>
      <c r="DH112" s="1014"/>
      <c r="DI112" s="1014"/>
      <c r="DJ112" s="1014"/>
      <c r="DK112" s="1014"/>
      <c r="DL112" s="1014">
        <v>9439</v>
      </c>
      <c r="DM112" s="1014"/>
      <c r="DN112" s="1014"/>
      <c r="DO112" s="1014"/>
      <c r="DP112" s="1014"/>
      <c r="DQ112" s="1014">
        <v>3147</v>
      </c>
      <c r="DR112" s="1014"/>
      <c r="DS112" s="1014"/>
      <c r="DT112" s="1014"/>
      <c r="DU112" s="1014"/>
      <c r="DV112" s="1015">
        <v>0.1</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216578</v>
      </c>
      <c r="AB113" s="1028"/>
      <c r="AC113" s="1028"/>
      <c r="AD113" s="1028"/>
      <c r="AE113" s="1029"/>
      <c r="AF113" s="1030">
        <v>214461</v>
      </c>
      <c r="AG113" s="1028"/>
      <c r="AH113" s="1028"/>
      <c r="AI113" s="1028"/>
      <c r="AJ113" s="1029"/>
      <c r="AK113" s="1030">
        <v>207309</v>
      </c>
      <c r="AL113" s="1028"/>
      <c r="AM113" s="1028"/>
      <c r="AN113" s="1028"/>
      <c r="AO113" s="1029"/>
      <c r="AP113" s="1031">
        <v>5.6</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108997</v>
      </c>
      <c r="BR113" s="1014"/>
      <c r="BS113" s="1014"/>
      <c r="BT113" s="1014"/>
      <c r="BU113" s="1014"/>
      <c r="BV113" s="1014">
        <v>92054</v>
      </c>
      <c r="BW113" s="1014"/>
      <c r="BX113" s="1014"/>
      <c r="BY113" s="1014"/>
      <c r="BZ113" s="1014"/>
      <c r="CA113" s="1014">
        <v>76617</v>
      </c>
      <c r="CB113" s="1014"/>
      <c r="CC113" s="1014"/>
      <c r="CD113" s="1014"/>
      <c r="CE113" s="1014"/>
      <c r="CF113" s="1008">
        <v>2.1</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126</v>
      </c>
      <c r="DM113" s="1053"/>
      <c r="DN113" s="1053"/>
      <c r="DO113" s="1053"/>
      <c r="DP113" s="1054"/>
      <c r="DQ113" s="1055" t="s">
        <v>438</v>
      </c>
      <c r="DR113" s="1053"/>
      <c r="DS113" s="1053"/>
      <c r="DT113" s="1053"/>
      <c r="DU113" s="1054"/>
      <c r="DV113" s="1056" t="s">
        <v>438</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30771</v>
      </c>
      <c r="AB114" s="1053"/>
      <c r="AC114" s="1053"/>
      <c r="AD114" s="1053"/>
      <c r="AE114" s="1054"/>
      <c r="AF114" s="1055">
        <v>17423</v>
      </c>
      <c r="AG114" s="1053"/>
      <c r="AH114" s="1053"/>
      <c r="AI114" s="1053"/>
      <c r="AJ114" s="1054"/>
      <c r="AK114" s="1055">
        <v>15113</v>
      </c>
      <c r="AL114" s="1053"/>
      <c r="AM114" s="1053"/>
      <c r="AN114" s="1053"/>
      <c r="AO114" s="1054"/>
      <c r="AP114" s="1056">
        <v>0.4</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1018793</v>
      </c>
      <c r="BR114" s="1014"/>
      <c r="BS114" s="1014"/>
      <c r="BT114" s="1014"/>
      <c r="BU114" s="1014"/>
      <c r="BV114" s="1014">
        <v>957594</v>
      </c>
      <c r="BW114" s="1014"/>
      <c r="BX114" s="1014"/>
      <c r="BY114" s="1014"/>
      <c r="BZ114" s="1014"/>
      <c r="CA114" s="1014">
        <v>911631</v>
      </c>
      <c r="CB114" s="1014"/>
      <c r="CC114" s="1014"/>
      <c r="CD114" s="1014"/>
      <c r="CE114" s="1014"/>
      <c r="CF114" s="1008">
        <v>24.7</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389</v>
      </c>
      <c r="DH114" s="1053"/>
      <c r="DI114" s="1053"/>
      <c r="DJ114" s="1053"/>
      <c r="DK114" s="1054"/>
      <c r="DL114" s="1055" t="s">
        <v>438</v>
      </c>
      <c r="DM114" s="1053"/>
      <c r="DN114" s="1053"/>
      <c r="DO114" s="1053"/>
      <c r="DP114" s="1054"/>
      <c r="DQ114" s="1055" t="s">
        <v>438</v>
      </c>
      <c r="DR114" s="1053"/>
      <c r="DS114" s="1053"/>
      <c r="DT114" s="1053"/>
      <c r="DU114" s="1054"/>
      <c r="DV114" s="1056" t="s">
        <v>126</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10984</v>
      </c>
      <c r="AB115" s="1028"/>
      <c r="AC115" s="1028"/>
      <c r="AD115" s="1028"/>
      <c r="AE115" s="1029"/>
      <c r="AF115" s="1030">
        <v>11078</v>
      </c>
      <c r="AG115" s="1028"/>
      <c r="AH115" s="1028"/>
      <c r="AI115" s="1028"/>
      <c r="AJ115" s="1029"/>
      <c r="AK115" s="1030">
        <v>11173</v>
      </c>
      <c r="AL115" s="1028"/>
      <c r="AM115" s="1028"/>
      <c r="AN115" s="1028"/>
      <c r="AO115" s="1029"/>
      <c r="AP115" s="1031">
        <v>0.3</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438</v>
      </c>
      <c r="BW115" s="1014"/>
      <c r="BX115" s="1014"/>
      <c r="BY115" s="1014"/>
      <c r="BZ115" s="1014"/>
      <c r="CA115" s="1014" t="s">
        <v>438</v>
      </c>
      <c r="CB115" s="1014"/>
      <c r="CC115" s="1014"/>
      <c r="CD115" s="1014"/>
      <c r="CE115" s="1014"/>
      <c r="CF115" s="1008" t="s">
        <v>126</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126</v>
      </c>
      <c r="DM115" s="1053"/>
      <c r="DN115" s="1053"/>
      <c r="DO115" s="1053"/>
      <c r="DP115" s="1054"/>
      <c r="DQ115" s="1055" t="s">
        <v>126</v>
      </c>
      <c r="DR115" s="1053"/>
      <c r="DS115" s="1053"/>
      <c r="DT115" s="1053"/>
      <c r="DU115" s="1054"/>
      <c r="DV115" s="1056" t="s">
        <v>438</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24</v>
      </c>
      <c r="AB116" s="1053"/>
      <c r="AC116" s="1053"/>
      <c r="AD116" s="1053"/>
      <c r="AE116" s="1054"/>
      <c r="AF116" s="1055" t="s">
        <v>438</v>
      </c>
      <c r="AG116" s="1053"/>
      <c r="AH116" s="1053"/>
      <c r="AI116" s="1053"/>
      <c r="AJ116" s="1054"/>
      <c r="AK116" s="1055" t="s">
        <v>438</v>
      </c>
      <c r="AL116" s="1053"/>
      <c r="AM116" s="1053"/>
      <c r="AN116" s="1053"/>
      <c r="AO116" s="1054"/>
      <c r="AP116" s="1056" t="s">
        <v>438</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126</v>
      </c>
      <c r="BW116" s="1014"/>
      <c r="BX116" s="1014"/>
      <c r="BY116" s="1014"/>
      <c r="BZ116" s="1014"/>
      <c r="CA116" s="1014" t="s">
        <v>438</v>
      </c>
      <c r="CB116" s="1014"/>
      <c r="CC116" s="1014"/>
      <c r="CD116" s="1014"/>
      <c r="CE116" s="1014"/>
      <c r="CF116" s="1008" t="s">
        <v>389</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10000</v>
      </c>
      <c r="DH116" s="1053"/>
      <c r="DI116" s="1053"/>
      <c r="DJ116" s="1053"/>
      <c r="DK116" s="1054"/>
      <c r="DL116" s="1055">
        <v>5000</v>
      </c>
      <c r="DM116" s="1053"/>
      <c r="DN116" s="1053"/>
      <c r="DO116" s="1053"/>
      <c r="DP116" s="1054"/>
      <c r="DQ116" s="1055" t="s">
        <v>438</v>
      </c>
      <c r="DR116" s="1053"/>
      <c r="DS116" s="1053"/>
      <c r="DT116" s="1053"/>
      <c r="DU116" s="1054"/>
      <c r="DV116" s="1056" t="s">
        <v>438</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1616745</v>
      </c>
      <c r="AB117" s="1071"/>
      <c r="AC117" s="1071"/>
      <c r="AD117" s="1071"/>
      <c r="AE117" s="1072"/>
      <c r="AF117" s="1073">
        <v>1587884</v>
      </c>
      <c r="AG117" s="1071"/>
      <c r="AH117" s="1071"/>
      <c r="AI117" s="1071"/>
      <c r="AJ117" s="1072"/>
      <c r="AK117" s="1073">
        <v>1541864</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126</v>
      </c>
      <c r="CB117" s="1014"/>
      <c r="CC117" s="1014"/>
      <c r="CD117" s="1014"/>
      <c r="CE117" s="1014"/>
      <c r="CF117" s="1008" t="s">
        <v>438</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438</v>
      </c>
      <c r="DH117" s="1053"/>
      <c r="DI117" s="1053"/>
      <c r="DJ117" s="1053"/>
      <c r="DK117" s="1054"/>
      <c r="DL117" s="1055" t="s">
        <v>438</v>
      </c>
      <c r="DM117" s="1053"/>
      <c r="DN117" s="1053"/>
      <c r="DO117" s="1053"/>
      <c r="DP117" s="1054"/>
      <c r="DQ117" s="1055" t="s">
        <v>389</v>
      </c>
      <c r="DR117" s="1053"/>
      <c r="DS117" s="1053"/>
      <c r="DT117" s="1053"/>
      <c r="DU117" s="1054"/>
      <c r="DV117" s="1056" t="s">
        <v>126</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305</v>
      </c>
      <c r="AG118" s="979"/>
      <c r="AH118" s="979"/>
      <c r="AI118" s="979"/>
      <c r="AJ118" s="980"/>
      <c r="AK118" s="978" t="s">
        <v>304</v>
      </c>
      <c r="AL118" s="979"/>
      <c r="AM118" s="979"/>
      <c r="AN118" s="979"/>
      <c r="AO118" s="980"/>
      <c r="AP118" s="1065" t="s">
        <v>426</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438</v>
      </c>
      <c r="BW118" s="1092"/>
      <c r="BX118" s="1092"/>
      <c r="BY118" s="1092"/>
      <c r="BZ118" s="1092"/>
      <c r="CA118" s="1092" t="s">
        <v>438</v>
      </c>
      <c r="CB118" s="1092"/>
      <c r="CC118" s="1092"/>
      <c r="CD118" s="1092"/>
      <c r="CE118" s="1092"/>
      <c r="CF118" s="1008" t="s">
        <v>438</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438</v>
      </c>
      <c r="DH118" s="1053"/>
      <c r="DI118" s="1053"/>
      <c r="DJ118" s="1053"/>
      <c r="DK118" s="1054"/>
      <c r="DL118" s="1055" t="s">
        <v>438</v>
      </c>
      <c r="DM118" s="1053"/>
      <c r="DN118" s="1053"/>
      <c r="DO118" s="1053"/>
      <c r="DP118" s="1054"/>
      <c r="DQ118" s="1055" t="s">
        <v>438</v>
      </c>
      <c r="DR118" s="1053"/>
      <c r="DS118" s="1053"/>
      <c r="DT118" s="1053"/>
      <c r="DU118" s="1054"/>
      <c r="DV118" s="1056" t="s">
        <v>438</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438</v>
      </c>
      <c r="AB119" s="986"/>
      <c r="AC119" s="986"/>
      <c r="AD119" s="986"/>
      <c r="AE119" s="987"/>
      <c r="AF119" s="988" t="s">
        <v>438</v>
      </c>
      <c r="AG119" s="986"/>
      <c r="AH119" s="986"/>
      <c r="AI119" s="986"/>
      <c r="AJ119" s="987"/>
      <c r="AK119" s="988" t="s">
        <v>438</v>
      </c>
      <c r="AL119" s="986"/>
      <c r="AM119" s="986"/>
      <c r="AN119" s="986"/>
      <c r="AO119" s="987"/>
      <c r="AP119" s="989" t="s">
        <v>126</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458</v>
      </c>
      <c r="BP119" s="1100"/>
      <c r="BQ119" s="1091">
        <v>16200492</v>
      </c>
      <c r="BR119" s="1092"/>
      <c r="BS119" s="1092"/>
      <c r="BT119" s="1092"/>
      <c r="BU119" s="1092"/>
      <c r="BV119" s="1092">
        <v>16088350</v>
      </c>
      <c r="BW119" s="1092"/>
      <c r="BX119" s="1092"/>
      <c r="BY119" s="1092"/>
      <c r="BZ119" s="1092"/>
      <c r="CA119" s="1092">
        <v>15157953</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389</v>
      </c>
      <c r="DH119" s="1078"/>
      <c r="DI119" s="1078"/>
      <c r="DJ119" s="1078"/>
      <c r="DK119" s="1079"/>
      <c r="DL119" s="1077" t="s">
        <v>438</v>
      </c>
      <c r="DM119" s="1078"/>
      <c r="DN119" s="1078"/>
      <c r="DO119" s="1078"/>
      <c r="DP119" s="1079"/>
      <c r="DQ119" s="1077" t="s">
        <v>126</v>
      </c>
      <c r="DR119" s="1078"/>
      <c r="DS119" s="1078"/>
      <c r="DT119" s="1078"/>
      <c r="DU119" s="1079"/>
      <c r="DV119" s="1080" t="s">
        <v>389</v>
      </c>
      <c r="DW119" s="1081"/>
      <c r="DX119" s="1081"/>
      <c r="DY119" s="1081"/>
      <c r="DZ119" s="1082"/>
    </row>
    <row r="120" spans="1:130" s="247" customFormat="1" ht="26.25" customHeight="1" x14ac:dyDescent="0.15">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389</v>
      </c>
      <c r="AB120" s="1053"/>
      <c r="AC120" s="1053"/>
      <c r="AD120" s="1053"/>
      <c r="AE120" s="1054"/>
      <c r="AF120" s="1055" t="s">
        <v>438</v>
      </c>
      <c r="AG120" s="1053"/>
      <c r="AH120" s="1053"/>
      <c r="AI120" s="1053"/>
      <c r="AJ120" s="1054"/>
      <c r="AK120" s="1055" t="s">
        <v>126</v>
      </c>
      <c r="AL120" s="1053"/>
      <c r="AM120" s="1053"/>
      <c r="AN120" s="1053"/>
      <c r="AO120" s="1054"/>
      <c r="AP120" s="1056" t="s">
        <v>438</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2020960</v>
      </c>
      <c r="BR120" s="1021"/>
      <c r="BS120" s="1021"/>
      <c r="BT120" s="1021"/>
      <c r="BU120" s="1021"/>
      <c r="BV120" s="1021">
        <v>2008938</v>
      </c>
      <c r="BW120" s="1021"/>
      <c r="BX120" s="1021"/>
      <c r="BY120" s="1021"/>
      <c r="BZ120" s="1021"/>
      <c r="CA120" s="1021">
        <v>1834231</v>
      </c>
      <c r="CB120" s="1021"/>
      <c r="CC120" s="1021"/>
      <c r="CD120" s="1021"/>
      <c r="CE120" s="1021"/>
      <c r="CF120" s="1035">
        <v>49.6</v>
      </c>
      <c r="CG120" s="1036"/>
      <c r="CH120" s="1036"/>
      <c r="CI120" s="1036"/>
      <c r="CJ120" s="1036"/>
      <c r="CK120" s="1101" t="s">
        <v>462</v>
      </c>
      <c r="CL120" s="1102"/>
      <c r="CM120" s="1102"/>
      <c r="CN120" s="1102"/>
      <c r="CO120" s="1103"/>
      <c r="CP120" s="1109" t="s">
        <v>463</v>
      </c>
      <c r="CQ120" s="1110"/>
      <c r="CR120" s="1110"/>
      <c r="CS120" s="1110"/>
      <c r="CT120" s="1110"/>
      <c r="CU120" s="1110"/>
      <c r="CV120" s="1110"/>
      <c r="CW120" s="1110"/>
      <c r="CX120" s="1110"/>
      <c r="CY120" s="1110"/>
      <c r="CZ120" s="1110"/>
      <c r="DA120" s="1110"/>
      <c r="DB120" s="1110"/>
      <c r="DC120" s="1110"/>
      <c r="DD120" s="1110"/>
      <c r="DE120" s="1110"/>
      <c r="DF120" s="1111"/>
      <c r="DG120" s="1020">
        <v>1809861</v>
      </c>
      <c r="DH120" s="1021"/>
      <c r="DI120" s="1021"/>
      <c r="DJ120" s="1021"/>
      <c r="DK120" s="1021"/>
      <c r="DL120" s="1021">
        <v>1933462</v>
      </c>
      <c r="DM120" s="1021"/>
      <c r="DN120" s="1021"/>
      <c r="DO120" s="1021"/>
      <c r="DP120" s="1021"/>
      <c r="DQ120" s="1021">
        <v>1833178</v>
      </c>
      <c r="DR120" s="1021"/>
      <c r="DS120" s="1021"/>
      <c r="DT120" s="1021"/>
      <c r="DU120" s="1021"/>
      <c r="DV120" s="1022">
        <v>49.6</v>
      </c>
      <c r="DW120" s="1022"/>
      <c r="DX120" s="1022"/>
      <c r="DY120" s="1022"/>
      <c r="DZ120" s="1023"/>
    </row>
    <row r="121" spans="1:130" s="247" customFormat="1" ht="26.25" customHeight="1" x14ac:dyDescent="0.15">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5695</v>
      </c>
      <c r="AB121" s="1053"/>
      <c r="AC121" s="1053"/>
      <c r="AD121" s="1053"/>
      <c r="AE121" s="1054"/>
      <c r="AF121" s="1055">
        <v>5864</v>
      </c>
      <c r="AG121" s="1053"/>
      <c r="AH121" s="1053"/>
      <c r="AI121" s="1053"/>
      <c r="AJ121" s="1054"/>
      <c r="AK121" s="1055">
        <v>6030</v>
      </c>
      <c r="AL121" s="1053"/>
      <c r="AM121" s="1053"/>
      <c r="AN121" s="1053"/>
      <c r="AO121" s="1054"/>
      <c r="AP121" s="1056">
        <v>0.2</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v>727379</v>
      </c>
      <c r="BR121" s="1014"/>
      <c r="BS121" s="1014"/>
      <c r="BT121" s="1014"/>
      <c r="BU121" s="1014"/>
      <c r="BV121" s="1014">
        <v>745646</v>
      </c>
      <c r="BW121" s="1014"/>
      <c r="BX121" s="1014"/>
      <c r="BY121" s="1014"/>
      <c r="BZ121" s="1014"/>
      <c r="CA121" s="1014">
        <v>668245</v>
      </c>
      <c r="CB121" s="1014"/>
      <c r="CC121" s="1014"/>
      <c r="CD121" s="1014"/>
      <c r="CE121" s="1014"/>
      <c r="CF121" s="1008">
        <v>18.100000000000001</v>
      </c>
      <c r="CG121" s="1009"/>
      <c r="CH121" s="1009"/>
      <c r="CI121" s="1009"/>
      <c r="CJ121" s="1009"/>
      <c r="CK121" s="1104"/>
      <c r="CL121" s="1105"/>
      <c r="CM121" s="1105"/>
      <c r="CN121" s="1105"/>
      <c r="CO121" s="1106"/>
      <c r="CP121" s="1114" t="s">
        <v>466</v>
      </c>
      <c r="CQ121" s="1115"/>
      <c r="CR121" s="1115"/>
      <c r="CS121" s="1115"/>
      <c r="CT121" s="1115"/>
      <c r="CU121" s="1115"/>
      <c r="CV121" s="1115"/>
      <c r="CW121" s="1115"/>
      <c r="CX121" s="1115"/>
      <c r="CY121" s="1115"/>
      <c r="CZ121" s="1115"/>
      <c r="DA121" s="1115"/>
      <c r="DB121" s="1115"/>
      <c r="DC121" s="1115"/>
      <c r="DD121" s="1115"/>
      <c r="DE121" s="1115"/>
      <c r="DF121" s="1116"/>
      <c r="DG121" s="1013">
        <v>1210238</v>
      </c>
      <c r="DH121" s="1014"/>
      <c r="DI121" s="1014"/>
      <c r="DJ121" s="1014"/>
      <c r="DK121" s="1014"/>
      <c r="DL121" s="1014">
        <v>1144257</v>
      </c>
      <c r="DM121" s="1014"/>
      <c r="DN121" s="1014"/>
      <c r="DO121" s="1014"/>
      <c r="DP121" s="1014"/>
      <c r="DQ121" s="1014">
        <v>1070545</v>
      </c>
      <c r="DR121" s="1014"/>
      <c r="DS121" s="1014"/>
      <c r="DT121" s="1014"/>
      <c r="DU121" s="1014"/>
      <c r="DV121" s="1015">
        <v>29</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389</v>
      </c>
      <c r="AL122" s="1053"/>
      <c r="AM122" s="1053"/>
      <c r="AN122" s="1053"/>
      <c r="AO122" s="1054"/>
      <c r="AP122" s="1056" t="s">
        <v>438</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10886562</v>
      </c>
      <c r="BR122" s="1092"/>
      <c r="BS122" s="1092"/>
      <c r="BT122" s="1092"/>
      <c r="BU122" s="1092"/>
      <c r="BV122" s="1092">
        <v>10834879</v>
      </c>
      <c r="BW122" s="1092"/>
      <c r="BX122" s="1092"/>
      <c r="BY122" s="1092"/>
      <c r="BZ122" s="1092"/>
      <c r="CA122" s="1092">
        <v>10232496</v>
      </c>
      <c r="CB122" s="1092"/>
      <c r="CC122" s="1092"/>
      <c r="CD122" s="1092"/>
      <c r="CE122" s="1092"/>
      <c r="CF122" s="1112">
        <v>276.89999999999998</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v>11191</v>
      </c>
      <c r="DH122" s="1014"/>
      <c r="DI122" s="1014"/>
      <c r="DJ122" s="1014"/>
      <c r="DK122" s="1014"/>
      <c r="DL122" s="1014">
        <v>3782</v>
      </c>
      <c r="DM122" s="1014"/>
      <c r="DN122" s="1014"/>
      <c r="DO122" s="1014"/>
      <c r="DP122" s="1014"/>
      <c r="DQ122" s="1014">
        <v>561</v>
      </c>
      <c r="DR122" s="1014"/>
      <c r="DS122" s="1014"/>
      <c r="DT122" s="1014"/>
      <c r="DU122" s="1014"/>
      <c r="DV122" s="1015">
        <v>0</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5000</v>
      </c>
      <c r="AB123" s="1053"/>
      <c r="AC123" s="1053"/>
      <c r="AD123" s="1053"/>
      <c r="AE123" s="1054"/>
      <c r="AF123" s="1055">
        <v>5000</v>
      </c>
      <c r="AG123" s="1053"/>
      <c r="AH123" s="1053"/>
      <c r="AI123" s="1053"/>
      <c r="AJ123" s="1054"/>
      <c r="AK123" s="1055">
        <v>5000</v>
      </c>
      <c r="AL123" s="1053"/>
      <c r="AM123" s="1053"/>
      <c r="AN123" s="1053"/>
      <c r="AO123" s="1054"/>
      <c r="AP123" s="1056">
        <v>0.1</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469</v>
      </c>
      <c r="BP123" s="1100"/>
      <c r="BQ123" s="1159">
        <v>13634901</v>
      </c>
      <c r="BR123" s="1160"/>
      <c r="BS123" s="1160"/>
      <c r="BT123" s="1160"/>
      <c r="BU123" s="1160"/>
      <c r="BV123" s="1160">
        <v>13589463</v>
      </c>
      <c r="BW123" s="1160"/>
      <c r="BX123" s="1160"/>
      <c r="BY123" s="1160"/>
      <c r="BZ123" s="1160"/>
      <c r="CA123" s="1160">
        <v>12734972</v>
      </c>
      <c r="CB123" s="1160"/>
      <c r="CC123" s="1160"/>
      <c r="CD123" s="1160"/>
      <c r="CE123" s="1160"/>
      <c r="CF123" s="1093"/>
      <c r="CG123" s="1094"/>
      <c r="CH123" s="1094"/>
      <c r="CI123" s="1094"/>
      <c r="CJ123" s="1095"/>
      <c r="CK123" s="1104"/>
      <c r="CL123" s="1105"/>
      <c r="CM123" s="1105"/>
      <c r="CN123" s="1105"/>
      <c r="CO123" s="1106"/>
      <c r="CP123" s="1114" t="s">
        <v>470</v>
      </c>
      <c r="CQ123" s="1115"/>
      <c r="CR123" s="1115"/>
      <c r="CS123" s="1115"/>
      <c r="CT123" s="1115"/>
      <c r="CU123" s="1115"/>
      <c r="CV123" s="1115"/>
      <c r="CW123" s="1115"/>
      <c r="CX123" s="1115"/>
      <c r="CY123" s="1115"/>
      <c r="CZ123" s="1115"/>
      <c r="DA123" s="1115"/>
      <c r="DB123" s="1115"/>
      <c r="DC123" s="1115"/>
      <c r="DD123" s="1115"/>
      <c r="DE123" s="1115"/>
      <c r="DF123" s="1116"/>
      <c r="DG123" s="1052" t="s">
        <v>389</v>
      </c>
      <c r="DH123" s="1053"/>
      <c r="DI123" s="1053"/>
      <c r="DJ123" s="1053"/>
      <c r="DK123" s="1054"/>
      <c r="DL123" s="1055" t="s">
        <v>126</v>
      </c>
      <c r="DM123" s="1053"/>
      <c r="DN123" s="1053"/>
      <c r="DO123" s="1053"/>
      <c r="DP123" s="1054"/>
      <c r="DQ123" s="1055" t="s">
        <v>126</v>
      </c>
      <c r="DR123" s="1053"/>
      <c r="DS123" s="1053"/>
      <c r="DT123" s="1053"/>
      <c r="DU123" s="1054"/>
      <c r="DV123" s="1056" t="s">
        <v>389</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389</v>
      </c>
      <c r="AB124" s="1053"/>
      <c r="AC124" s="1053"/>
      <c r="AD124" s="1053"/>
      <c r="AE124" s="1054"/>
      <c r="AF124" s="1055" t="s">
        <v>389</v>
      </c>
      <c r="AG124" s="1053"/>
      <c r="AH124" s="1053"/>
      <c r="AI124" s="1053"/>
      <c r="AJ124" s="1054"/>
      <c r="AK124" s="1055" t="s">
        <v>389</v>
      </c>
      <c r="AL124" s="1053"/>
      <c r="AM124" s="1053"/>
      <c r="AN124" s="1053"/>
      <c r="AO124" s="1054"/>
      <c r="AP124" s="1056" t="s">
        <v>433</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67</v>
      </c>
      <c r="BR124" s="1122"/>
      <c r="BS124" s="1122"/>
      <c r="BT124" s="1122"/>
      <c r="BU124" s="1122"/>
      <c r="BV124" s="1122">
        <v>67.2</v>
      </c>
      <c r="BW124" s="1122"/>
      <c r="BX124" s="1122"/>
      <c r="BY124" s="1122"/>
      <c r="BZ124" s="1122"/>
      <c r="CA124" s="1122">
        <v>65.5</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389</v>
      </c>
      <c r="DH124" s="1078"/>
      <c r="DI124" s="1078"/>
      <c r="DJ124" s="1078"/>
      <c r="DK124" s="1079"/>
      <c r="DL124" s="1077" t="s">
        <v>126</v>
      </c>
      <c r="DM124" s="1078"/>
      <c r="DN124" s="1078"/>
      <c r="DO124" s="1078"/>
      <c r="DP124" s="1079"/>
      <c r="DQ124" s="1077" t="s">
        <v>126</v>
      </c>
      <c r="DR124" s="1078"/>
      <c r="DS124" s="1078"/>
      <c r="DT124" s="1078"/>
      <c r="DU124" s="1079"/>
      <c r="DV124" s="1080" t="s">
        <v>389</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389</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389</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389</v>
      </c>
      <c r="AB126" s="1053"/>
      <c r="AC126" s="1053"/>
      <c r="AD126" s="1053"/>
      <c r="AE126" s="1054"/>
      <c r="AF126" s="1055" t="s">
        <v>126</v>
      </c>
      <c r="AG126" s="1053"/>
      <c r="AH126" s="1053"/>
      <c r="AI126" s="1053"/>
      <c r="AJ126" s="1054"/>
      <c r="AK126" s="1055" t="s">
        <v>126</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389</v>
      </c>
      <c r="DW126" s="1015"/>
      <c r="DX126" s="1015"/>
      <c r="DY126" s="1015"/>
      <c r="DZ126" s="1016"/>
    </row>
    <row r="127" spans="1:130" s="247" customFormat="1" ht="26.25" customHeight="1" x14ac:dyDescent="0.15">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289</v>
      </c>
      <c r="AB127" s="1053"/>
      <c r="AC127" s="1053"/>
      <c r="AD127" s="1053"/>
      <c r="AE127" s="1054"/>
      <c r="AF127" s="1055">
        <v>214</v>
      </c>
      <c r="AG127" s="1053"/>
      <c r="AH127" s="1053"/>
      <c r="AI127" s="1053"/>
      <c r="AJ127" s="1054"/>
      <c r="AK127" s="1055">
        <v>143</v>
      </c>
      <c r="AL127" s="1053"/>
      <c r="AM127" s="1053"/>
      <c r="AN127" s="1053"/>
      <c r="AO127" s="1054"/>
      <c r="AP127" s="1056">
        <v>0</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389</v>
      </c>
      <c r="DH127" s="1014"/>
      <c r="DI127" s="1014"/>
      <c r="DJ127" s="1014"/>
      <c r="DK127" s="1014"/>
      <c r="DL127" s="1014" t="s">
        <v>126</v>
      </c>
      <c r="DM127" s="1014"/>
      <c r="DN127" s="1014"/>
      <c r="DO127" s="1014"/>
      <c r="DP127" s="1014"/>
      <c r="DQ127" s="1014" t="s">
        <v>126</v>
      </c>
      <c r="DR127" s="1014"/>
      <c r="DS127" s="1014"/>
      <c r="DT127" s="1014"/>
      <c r="DU127" s="1014"/>
      <c r="DV127" s="1015" t="s">
        <v>482</v>
      </c>
      <c r="DW127" s="1015"/>
      <c r="DX127" s="1015"/>
      <c r="DY127" s="1015"/>
      <c r="DZ127" s="1016"/>
    </row>
    <row r="128" spans="1:130" s="247" customFormat="1" ht="26.25" customHeight="1" thickBot="1" x14ac:dyDescent="0.2">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35794</v>
      </c>
      <c r="AB128" s="1142"/>
      <c r="AC128" s="1142"/>
      <c r="AD128" s="1142"/>
      <c r="AE128" s="1143"/>
      <c r="AF128" s="1144">
        <v>35730</v>
      </c>
      <c r="AG128" s="1142"/>
      <c r="AH128" s="1142"/>
      <c r="AI128" s="1142"/>
      <c r="AJ128" s="1143"/>
      <c r="AK128" s="1144">
        <v>36191</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126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t="s">
        <v>126</v>
      </c>
      <c r="DM128" s="1134"/>
      <c r="DN128" s="1134"/>
      <c r="DO128" s="1134"/>
      <c r="DP128" s="1134"/>
      <c r="DQ128" s="1134" t="s">
        <v>487</v>
      </c>
      <c r="DR128" s="1134"/>
      <c r="DS128" s="1134"/>
      <c r="DT128" s="1134"/>
      <c r="DU128" s="1134"/>
      <c r="DV128" s="1135" t="s">
        <v>389</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4875001</v>
      </c>
      <c r="AB129" s="1053"/>
      <c r="AC129" s="1053"/>
      <c r="AD129" s="1053"/>
      <c r="AE129" s="1054"/>
      <c r="AF129" s="1055">
        <v>4760360</v>
      </c>
      <c r="AG129" s="1053"/>
      <c r="AH129" s="1053"/>
      <c r="AI129" s="1053"/>
      <c r="AJ129" s="1054"/>
      <c r="AK129" s="1055">
        <v>4708983</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389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1050636</v>
      </c>
      <c r="AB130" s="1053"/>
      <c r="AC130" s="1053"/>
      <c r="AD130" s="1053"/>
      <c r="AE130" s="1054"/>
      <c r="AF130" s="1055">
        <v>1042357</v>
      </c>
      <c r="AG130" s="1053"/>
      <c r="AH130" s="1053"/>
      <c r="AI130" s="1053"/>
      <c r="AJ130" s="1054"/>
      <c r="AK130" s="1055">
        <v>1013311</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13.6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3824365</v>
      </c>
      <c r="AB131" s="1078"/>
      <c r="AC131" s="1078"/>
      <c r="AD131" s="1078"/>
      <c r="AE131" s="1079"/>
      <c r="AF131" s="1077">
        <v>3718003</v>
      </c>
      <c r="AG131" s="1078"/>
      <c r="AH131" s="1078"/>
      <c r="AI131" s="1078"/>
      <c r="AJ131" s="1079"/>
      <c r="AK131" s="1077">
        <v>3695672</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65.5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13.86674651</v>
      </c>
      <c r="AB132" s="1194"/>
      <c r="AC132" s="1194"/>
      <c r="AD132" s="1194"/>
      <c r="AE132" s="1195"/>
      <c r="AF132" s="1196">
        <v>13.71158119</v>
      </c>
      <c r="AG132" s="1194"/>
      <c r="AH132" s="1194"/>
      <c r="AI132" s="1194"/>
      <c r="AJ132" s="1195"/>
      <c r="AK132" s="1196">
        <v>13.322665000000001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12.5</v>
      </c>
      <c r="AB133" s="1177"/>
      <c r="AC133" s="1177"/>
      <c r="AD133" s="1177"/>
      <c r="AE133" s="1178"/>
      <c r="AF133" s="1176">
        <v>13.7</v>
      </c>
      <c r="AG133" s="1177"/>
      <c r="AH133" s="1177"/>
      <c r="AI133" s="1177"/>
      <c r="AJ133" s="1178"/>
      <c r="AK133" s="1176">
        <v>13.6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aUzz/rBQVq/HTnQd4GtVjbIeu4u03ecQIrtC8NcAsd4MN99ETwVKEzS0pOYDggsp4lOsTQZRH49IeYoHtVfig==" saltValue="qRJRzaG+BuLJaHkbJDxX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G4xTKG0oWvRPfZTWJw2xRQFg4MHiGmyruBvxym2otDLr0vgCTOu7huXxKB3vWT5wNAiSWTohJm0io4M0+23HA==" saltValue="ev83zZd/4wm2Jdzpn+pN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ybdwWkOzrv+/HVGDzZ3jLmbwPRTK5upfCBXiBEiIYE8wn0JWFI/EVmlLPVlkOJpRB36mRApibsY9z1uQyv1Og==" saltValue="EaPl1c74SqApJFLP2r3jN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994426</v>
      </c>
      <c r="AP9" s="313">
        <v>66370</v>
      </c>
      <c r="AQ9" s="314">
        <v>95594</v>
      </c>
      <c r="AR9" s="315">
        <v>-30.6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90567</v>
      </c>
      <c r="AP10" s="316">
        <v>6045</v>
      </c>
      <c r="AQ10" s="317">
        <v>8521</v>
      </c>
      <c r="AR10" s="318">
        <v>-29.1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199101</v>
      </c>
      <c r="AP11" s="316">
        <v>13288</v>
      </c>
      <c r="AQ11" s="317">
        <v>14949</v>
      </c>
      <c r="AR11" s="318">
        <v>-11.1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v>14888</v>
      </c>
      <c r="AP12" s="316">
        <v>994</v>
      </c>
      <c r="AQ12" s="317">
        <v>2839</v>
      </c>
      <c r="AR12" s="318">
        <v>-65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72649</v>
      </c>
      <c r="AP14" s="316">
        <v>4849</v>
      </c>
      <c r="AQ14" s="317">
        <v>6532</v>
      </c>
      <c r="AR14" s="318">
        <v>-25.8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48041</v>
      </c>
      <c r="AP15" s="316">
        <v>3206</v>
      </c>
      <c r="AQ15" s="317">
        <v>2245</v>
      </c>
      <c r="AR15" s="318">
        <v>42.8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-107060</v>
      </c>
      <c r="AP16" s="316">
        <v>-7145</v>
      </c>
      <c r="AQ16" s="317">
        <v>-9049</v>
      </c>
      <c r="AR16" s="318">
        <v>-21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1312612</v>
      </c>
      <c r="AP17" s="316">
        <v>87607</v>
      </c>
      <c r="AQ17" s="317">
        <v>121631</v>
      </c>
      <c r="AR17" s="318">
        <v>-28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8.2100000000000009</v>
      </c>
      <c r="AP21" s="329">
        <v>11.23</v>
      </c>
      <c r="AQ21" s="330">
        <v>-3.02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94.2</v>
      </c>
      <c r="AP22" s="334">
        <v>95.4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1308269</v>
      </c>
      <c r="AP32" s="343">
        <v>87317</v>
      </c>
      <c r="AQ32" s="344">
        <v>72579</v>
      </c>
      <c r="AR32" s="345">
        <v>20.3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207309</v>
      </c>
      <c r="AP35" s="343">
        <v>13836</v>
      </c>
      <c r="AQ35" s="344">
        <v>21739</v>
      </c>
      <c r="AR35" s="345">
        <v>-36.4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15113</v>
      </c>
      <c r="AP36" s="343">
        <v>1009</v>
      </c>
      <c r="AQ36" s="344">
        <v>2493</v>
      </c>
      <c r="AR36" s="345">
        <v>-59.5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11173</v>
      </c>
      <c r="AP37" s="343">
        <v>746</v>
      </c>
      <c r="AQ37" s="344">
        <v>865</v>
      </c>
      <c r="AR37" s="345">
        <v>-13.8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511</v>
      </c>
      <c r="AP38" s="346" t="s">
        <v>511</v>
      </c>
      <c r="AQ38" s="347">
        <v>7</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-36191</v>
      </c>
      <c r="AP39" s="343">
        <v>-2415</v>
      </c>
      <c r="AQ39" s="344">
        <v>-2840</v>
      </c>
      <c r="AR39" s="345">
        <v>-15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-1013311</v>
      </c>
      <c r="AP40" s="343">
        <v>-67631</v>
      </c>
      <c r="AQ40" s="344">
        <v>-65347</v>
      </c>
      <c r="AR40" s="345">
        <v>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492362</v>
      </c>
      <c r="AP41" s="343">
        <v>32861</v>
      </c>
      <c r="AQ41" s="344">
        <v>29497</v>
      </c>
      <c r="AR41" s="345">
        <v>11.4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700058</v>
      </c>
      <c r="AN51" s="365">
        <v>45220</v>
      </c>
      <c r="AO51" s="366">
        <v>-65.900000000000006</v>
      </c>
      <c r="AP51" s="367">
        <v>96635</v>
      </c>
      <c r="AQ51" s="368">
        <v>-5</v>
      </c>
      <c r="AR51" s="369">
        <v>-60.9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194050</v>
      </c>
      <c r="AN52" s="373">
        <v>12535</v>
      </c>
      <c r="AO52" s="374">
        <v>-80.3</v>
      </c>
      <c r="AP52" s="375">
        <v>44408</v>
      </c>
      <c r="AQ52" s="376">
        <v>-13</v>
      </c>
      <c r="AR52" s="377">
        <v>-67.3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956120</v>
      </c>
      <c r="AN53" s="365">
        <v>62467</v>
      </c>
      <c r="AO53" s="366">
        <v>38.1</v>
      </c>
      <c r="AP53" s="367">
        <v>97062</v>
      </c>
      <c r="AQ53" s="368">
        <v>0.4</v>
      </c>
      <c r="AR53" s="369">
        <v>37.700000000000003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493659</v>
      </c>
      <c r="AN54" s="373">
        <v>32253</v>
      </c>
      <c r="AO54" s="374">
        <v>157.30000000000001</v>
      </c>
      <c r="AP54" s="375">
        <v>50112</v>
      </c>
      <c r="AQ54" s="376">
        <v>12.8</v>
      </c>
      <c r="AR54" s="377">
        <v>144.5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1768428</v>
      </c>
      <c r="AN55" s="365">
        <v>116559</v>
      </c>
      <c r="AO55" s="366">
        <v>86.6</v>
      </c>
      <c r="AP55" s="367">
        <v>106005</v>
      </c>
      <c r="AQ55" s="368">
        <v>9.1999999999999993</v>
      </c>
      <c r="AR55" s="369">
        <v>77.400000000000006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637338</v>
      </c>
      <c r="AN56" s="373">
        <v>42008</v>
      </c>
      <c r="AO56" s="374">
        <v>30.2</v>
      </c>
      <c r="AP56" s="375">
        <v>58359</v>
      </c>
      <c r="AQ56" s="376">
        <v>16.5</v>
      </c>
      <c r="AR56" s="377">
        <v>13.7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1719475</v>
      </c>
      <c r="AN57" s="365">
        <v>113429</v>
      </c>
      <c r="AO57" s="366">
        <v>-2.7</v>
      </c>
      <c r="AP57" s="367">
        <v>98507</v>
      </c>
      <c r="AQ57" s="368">
        <v>-7.1</v>
      </c>
      <c r="AR57" s="369">
        <v>4.4000000000000004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1031567</v>
      </c>
      <c r="AN58" s="373">
        <v>68050</v>
      </c>
      <c r="AO58" s="374">
        <v>62</v>
      </c>
      <c r="AP58" s="375">
        <v>47567</v>
      </c>
      <c r="AQ58" s="376">
        <v>-18.5</v>
      </c>
      <c r="AR58" s="377">
        <v>80.5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761272</v>
      </c>
      <c r="AN59" s="365">
        <v>50809</v>
      </c>
      <c r="AO59" s="366">
        <v>-55.2</v>
      </c>
      <c r="AP59" s="367">
        <v>113347</v>
      </c>
      <c r="AQ59" s="368">
        <v>15.1</v>
      </c>
      <c r="AR59" s="369">
        <v>-70.3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333159</v>
      </c>
      <c r="AN60" s="373">
        <v>22236</v>
      </c>
      <c r="AO60" s="374">
        <v>-67.3</v>
      </c>
      <c r="AP60" s="375">
        <v>58728</v>
      </c>
      <c r="AQ60" s="376">
        <v>23.5</v>
      </c>
      <c r="AR60" s="377">
        <v>-90.8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1181071</v>
      </c>
      <c r="AN61" s="380">
        <v>77697</v>
      </c>
      <c r="AO61" s="381">
        <v>0.2</v>
      </c>
      <c r="AP61" s="382">
        <v>102311</v>
      </c>
      <c r="AQ61" s="383">
        <v>2.5</v>
      </c>
      <c r="AR61" s="369">
        <v>-2.2999999999999998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537955</v>
      </c>
      <c r="AN62" s="373">
        <v>35416</v>
      </c>
      <c r="AO62" s="374">
        <v>20.399999999999999</v>
      </c>
      <c r="AP62" s="375">
        <v>51835</v>
      </c>
      <c r="AQ62" s="376">
        <v>4.3</v>
      </c>
      <c r="AR62" s="377">
        <v>16.100000000000001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4n2+fxGQRw9CSLn2uDDDYn5/4sfrk8TngKH2D0xyHhuxRl3ZlAjKv5Jxj1ixxPOw/oLINEYrzngoDfDppqgNw==" saltValue="yKGtAKVLhXlRp/Umg7ur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pt66HpIM4d53HUlVpyA3xk8DX8wLwCjn5RL/PiupePSkAtiHwTk5r+QWhiGEN5uxvL8hj3sc1wSNx4D2M62CsA==" saltValue="LvWGMmzKFiUyz9aF/YFn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VuESH3m8Xr9jgV/ZJKsAEIFz1EgC5v6eGAn67GdPmCQ/vdd/RJvWYIGNmJKss0fxv6VZAiaP8nnyxuyWNRfAHg==" saltValue="/4ETY9gCTlHa9T/Wc6O9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30.71</v>
      </c>
      <c r="G47" s="12">
        <v>29.06</v>
      </c>
      <c r="H47" s="12">
        <v>26.45</v>
      </c>
      <c r="I47" s="12">
        <v>23.99</v>
      </c>
      <c r="J47" s="13">
        <v>21.33</v>
      </c>
    </row>
    <row r="48" spans="2:10" ht="57.75" customHeight="1" x14ac:dyDescent="0.15">
      <c r="B48" s="14"/>
      <c r="C48" s="1238" t="s">
        <v>4</v>
      </c>
      <c r="D48" s="1238"/>
      <c r="E48" s="1239"/>
      <c r="F48" s="15">
        <v>0.95</v>
      </c>
      <c r="G48" s="16">
        <v>3.65</v>
      </c>
      <c r="H48" s="16">
        <v>4.07</v>
      </c>
      <c r="I48" s="16">
        <v>2.93</v>
      </c>
      <c r="J48" s="17">
        <v>4.62</v>
      </c>
    </row>
    <row r="49" spans="2:10" ht="57.75" customHeight="1" thickBot="1" x14ac:dyDescent="0.2">
      <c r="B49" s="18"/>
      <c r="C49" s="1240" t="s">
        <v>5</v>
      </c>
      <c r="D49" s="1240"/>
      <c r="E49" s="1241"/>
      <c r="F49" s="19">
        <v>3.52</v>
      </c>
      <c r="G49" s="20" t="s">
        <v>557</v>
      </c>
      <c r="H49" s="20" t="s">
        <v>558</v>
      </c>
      <c r="I49" s="20" t="s">
        <v>559</v>
      </c>
      <c r="J49" s="21" t="s">
        <v>560</v>
      </c>
    </row>
    <row r="50" spans="2:10" ht="13.5" customHeight="1" x14ac:dyDescent="0.15"/>
  </sheetData>
  <sheetProtection algorithmName="SHA-512" hashValue="HGirqpmAitQpSXB4RXVN5QyTQOmskPiinX2dylTwX4WY4htPK83xX7aUiHg9KAP+tiL7q7MeAvV/lU0oYoPBEQ==" saltValue="JFSVUskt1FG7Iab2X5vk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2021-09-14T00:24:41Z</cp:lastPrinted>
  <dcterms:modified xsi:type="dcterms:W3CDTF">2021-10-14T02:45:33Z</dcterms:modified>
</cp:coreProperties>
</file>