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75" windowWidth="14940" windowHeight="7860" tabRatio="7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l="1"/>
  <c r="BW34" i="9" s="1"/>
  <c r="BW35" i="9" s="1"/>
  <c r="BW36" i="9" s="1"/>
  <c r="BW37" i="9" s="1"/>
  <c r="BW38" i="9" s="1"/>
  <c r="BW39" i="9" s="1"/>
  <c r="BW40" i="9" s="1"/>
  <c r="BW41" i="9" s="1"/>
  <c r="CO34" i="9" l="1"/>
</calcChain>
</file>

<file path=xl/sharedStrings.xml><?xml version="1.0" encoding="utf-8"?>
<sst xmlns="http://schemas.openxmlformats.org/spreadsheetml/2006/main" count="1004" uniqueCount="537">
  <si>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</si>
  <si>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</si>
  <si>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</si>
  <si>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</si>
  <si>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</si>
  <si>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</si>
  <si>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</si>
  <si>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</si>
  <si>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</si>
  <si>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</si>
  <si>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</si>
  <si>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</si>
  <si>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</si>
  <si>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</si>
  <si>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</si>
  <si>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</si>
  <si>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</si>
  <si>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</si>
  <si>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</si>
  <si>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</si>
  <si>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</si>
  <si>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</si>
  <si>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</si>
  <si>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</si>
  <si>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</si>
  <si>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</si>
  <si>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</si>
  <si>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</si>
  <si>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</si>
  <si>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</si>
  <si>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</si>
  <si>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</si>
  <si>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</si>
  <si>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</si>
  <si>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</si>
  <si>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</si>
  <si>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</si>
  <si>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</si>
  <si>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</si>
  <si>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</si>
  <si>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</si>
  <si>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</si>
  <si>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</si>
  <si>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</si>
  <si>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</si>
  <si>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</si>
  <si>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</si>
  <si>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</si>
  <si>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</si>
  <si>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</si>
  <si>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</si>
  <si>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</si>
  <si>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</si>
  <si>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</si>
  <si>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</si>
  <si>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</si>
  <si>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</si>
  <si>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</si>
  <si>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</si>
  <si>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</si>
  <si>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</si>
  <si>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</si>
  <si>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</si>
  <si>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</si>
  <si>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</si>
  <si>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</si>
  <si>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</si>
  <si>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</si>
  <si>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</si>
  <si>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</si>
  <si>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</si>
  <si>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</si>
  <si>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</si>
  <si>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</si>
  <si>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</si>
  <si>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</si>
  <si>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</si>
  <si>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</si>
  <si>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</si>
  <si>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</si>
  <si>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</si>
  <si>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</si>
  <si>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</si>
  <si>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</si>
  <si>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</si>
  <si>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</si>
  <si>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</si>
  <si>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</si>
  <si>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</si>
  <si>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</si>
  <si>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</si>
  <si>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</si>
  <si>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</si>
  <si>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</si>
  <si>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</si>
  <si>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</si>
  <si>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</si>
  <si>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</si>
  <si>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</si>
  <si>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</si>
  <si>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</si>
  <si>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</si>
  <si>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</si>
  <si>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</si>
  <si>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</si>
  <si>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</si>
  <si>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</si>
  <si>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</si>
  <si>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</si>
  <si>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</si>
  <si>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</si>
  <si>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</si>
  <si>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</si>
  <si>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</si>
  <si>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</si>
  <si>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</si>
  <si>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</si>
  <si>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</si>
  <si>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</si>
  <si>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</si>
  <si>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</si>
  <si>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</si>
  <si>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</si>
  <si>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</si>
  <si>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</si>
  <si>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</si>
  <si>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</si>
  <si>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</si>
  <si>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</si>
  <si>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</si>
  <si>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</si>
  <si>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</si>
  <si>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</si>
  <si>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</si>
  <si>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</si>
  <si>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</si>
  <si>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</si>
  <si>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</si>
  <si>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</si>
  <si>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</si>
  <si>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</si>
  <si>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</si>
  <si>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</si>
  <si>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</si>
  <si>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</si>
  <si>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</si>
  <si>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</si>
  <si>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</si>
  <si>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</si>
  <si>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</si>
  <si>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</si>
  <si>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</si>
  <si>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</si>
  <si>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</si>
  <si>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</si>
  <si>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</si>
  <si>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</si>
  <si>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</si>
  <si>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</si>
  <si>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</si>
  <si>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</si>
  <si>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</si>
  <si>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</si>
  <si>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</si>
  <si>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</si>
  <si>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</si>
  <si>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</si>
  <si>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</si>
  <si>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</si>
  <si>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</si>
  <si>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</si>
  <si>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</si>
  <si>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</si>
  <si>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</si>
  <si>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</si>
  <si>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</si>
  <si>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</si>
  <si>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</si>
  <si>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</si>
  <si>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</si>
  <si>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</si>
  <si>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</si>
  <si>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</si>
  <si>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</si>
  <si>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</si>
  <si>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</si>
  <si>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</si>
  <si>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</si>
  <si>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</si>
  <si>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</si>
  <si>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</si>
  <si>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</si>
  <si>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</si>
  <si>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</si>
  <si>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</si>
  <si>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青森県西目屋村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</si>
  <si>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</si>
  <si>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</si>
  <si>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</si>
  <si>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</si>
  <si>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</si>
  <si>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</si>
  <si>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</si>
  <si>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</si>
  <si>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</si>
  <si>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</si>
  <si>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</si>
  <si>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</si>
  <si>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</si>
  <si>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</si>
  <si>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</si>
  <si>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</si>
  <si>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</si>
  <si>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</si>
  <si>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</si>
  <si>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</si>
  <si>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</si>
  <si>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</si>
  <si>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</si>
  <si>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</si>
  <si>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</si>
  <si>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</si>
  <si>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</si>
  <si>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</si>
  <si>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</si>
  <si>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</si>
  <si>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</si>
  <si>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</si>
  <si>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</si>
  <si>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</si>
  <si>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</si>
  <si>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</si>
  <si>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</si>
  <si>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</si>
  <si>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</si>
  <si>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</si>
  <si>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</si>
  <si>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</si>
  <si>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</si>
  <si>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</si>
  <si>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</si>
  <si>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</si>
  <si>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</si>
  <si>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</si>
  <si>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</si>
  <si>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</si>
  <si>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</si>
  <si>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</si>
  <si>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</si>
  <si>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</si>
  <si>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</si>
  <si>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</si>
  <si>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</si>
  <si>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</si>
  <si>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</si>
  <si>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</si>
  <si>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</si>
  <si>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</si>
  <si>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</si>
  <si>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</si>
  <si>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</si>
  <si>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</si>
  <si>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</si>
  <si>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</si>
  <si>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</si>
  <si>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</si>
  <si>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</si>
  <si>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</si>
  <si>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</si>
  <si>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</si>
  <si>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</si>
  <si>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</si>
  <si>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</si>
  <si>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</si>
  <si>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</si>
  <si>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</si>
  <si>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</si>
  <si>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</si>
  <si>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</si>
  <si>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</si>
  <si>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</si>
  <si>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</si>
  <si>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</si>
  <si>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</si>
  <si>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</si>
  <si>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</si>
  <si>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</si>
  <si>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</si>
  <si>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</si>
  <si>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</si>
  <si>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</si>
  <si>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</si>
  <si>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</si>
  <si>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</si>
  <si>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</si>
  <si>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</si>
  <si>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</si>
  <si>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</si>
  <si>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</si>
  <si>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</si>
  <si>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</si>
  <si>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</si>
  <si>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</si>
  <si>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</si>
  <si>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</si>
  <si>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</si>
  <si>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</si>
  <si>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</si>
  <si>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</si>
  <si>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</si>
  <si>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</si>
  <si>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</si>
  <si>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</si>
  <si>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</si>
  <si>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</si>
  <si>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</si>
  <si>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</si>
  <si>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</si>
  <si>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</si>
  <si>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</si>
  <si>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</si>
  <si>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</si>
  <si>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</si>
  <si>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</si>
  <si>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</si>
  <si>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</si>
  <si>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</si>
  <si>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</si>
  <si>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</si>
  <si>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</si>
  <si>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</si>
  <si>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</si>
  <si>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</si>
  <si>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</si>
  <si>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</si>
  <si>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</si>
  <si>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</si>
  <si>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</si>
  <si>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</si>
  <si>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</si>
  <si>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</si>
  <si>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</si>
  <si>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</si>
  <si>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</si>
  <si>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</si>
  <si>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青森県西目屋村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</si>
  <si>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</si>
  <si>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</si>
  <si>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</si>
  <si>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</si>
  <si>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</si>
  <si>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</si>
  <si>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</si>
  <si>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</si>
  <si>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</si>
  <si>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</si>
  <si>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</si>
  <si>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</si>
  <si>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</si>
  <si>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</si>
  <si>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</si>
  <si>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</si>
  <si>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</si>
  <si>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</si>
  <si>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</si>
  <si>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</si>
  <si>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</si>
  <si>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</si>
  <si>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</si>
  <si>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</si>
  <si>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</si>
  <si>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</si>
  <si>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</si>
  <si>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</si>
  <si>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</si>
  <si>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</si>
  <si>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</si>
  <si>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</si>
  <si>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</si>
  <si>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</si>
  <si>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</si>
  <si>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</si>
  <si>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</si>
  <si>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</si>
  <si>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</si>
  <si>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</si>
  <si>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</si>
  <si>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</si>
  <si>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</si>
  <si>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</si>
  <si>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</si>
  <si>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</si>
  <si>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</si>
  <si>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</si>
  <si>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</si>
  <si>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</si>
  <si>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</si>
  <si>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</si>
  <si>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</si>
  <si>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</si>
  <si>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</si>
  <si>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</si>
  <si>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</si>
  <si>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</si>
  <si>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</si>
  <si>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</si>
  <si>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</si>
  <si>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</si>
  <si>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</si>
  <si>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</si>
  <si>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</si>
  <si>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</si>
  <si>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</si>
  <si>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</si>
  <si>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</si>
  <si>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</si>
  <si>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</si>
  <si>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</si>
  <si>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</si>
  <si>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</si>
  <si>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</si>
  <si>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</si>
  <si>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</si>
  <si>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</si>
  <si>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</si>
  <si>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</si>
  <si>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</si>
  <si>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</si>
  <si>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</si>
  <si>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</si>
  <si>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</si>
  <si>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</si>
  <si>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</si>
  <si>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</si>
  <si>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</si>
  <si>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</si>
  <si>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</si>
  <si>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</si>
  <si>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</si>
  <si>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</si>
  <si>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</si>
  <si>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</si>
  <si>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</si>
  <si>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</si>
  <si>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</si>
  <si>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</si>
  <si>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</si>
  <si>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</si>
  <si>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</si>
  <si>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</si>
  <si>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</si>
  <si>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</si>
  <si>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</si>
  <si>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</si>
  <si>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</si>
  <si>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</si>
  <si>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</si>
  <si>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</si>
  <si>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</si>
  <si>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</si>
  <si>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</si>
  <si>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</si>
  <si>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</si>
  <si>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</si>
  <si>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</si>
  <si>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</si>
  <si>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</si>
  <si>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</si>
  <si>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</si>
  <si>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</si>
  <si>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</si>
  <si>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</si>
  <si>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</si>
  <si>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</si>
  <si>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</si>
  <si>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</si>
  <si>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</si>
  <si>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</si>
  <si>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</si>
  <si>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</si>
  <si>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</si>
  <si>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</si>
  <si>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</si>
  <si>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</si>
  <si>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</si>
  <si>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</si>
  <si>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</si>
  <si>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</si>
  <si>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</si>
  <si>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</si>
  <si>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</si>
  <si>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</si>
  <si>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</si>
  <si>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</si>
  <si>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</si>
  <si>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</si>
  <si>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</si>
  <si>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</si>
  <si>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</si>
  <si>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</si>
  <si>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</si>
  <si>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</si>
  <si>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</si>
  <si>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</si>
  <si>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</si>
  <si>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</si>
  <si>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</si>
  <si>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</si>
  <si>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</si>
  <si>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</si>
  <si>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</si>
  <si>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</si>
  <si>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</si>
  <si>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</si>
  <si>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</si>
  <si>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</si>
  <si>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</si>
  <si>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</si>
  <si>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</si>
  <si>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簡易水道事業特別会計</t>
  </si>
  <si>
    <t>農業集落排水事業特別会計</t>
  </si>
  <si>
    <t>国民健康保険事業特別会計</t>
  </si>
  <si>
    <t>介護保険特別会計</t>
  </si>
  <si>
    <t>後期高齢者医療特別会計</t>
  </si>
  <si>
    <t>その他会計（赤字）</t>
  </si>
  <si>
    <t>その他会計（黒字）</t>
  </si>
  <si>
    <t>-</t>
    <phoneticPr fontId="2"/>
  </si>
  <si>
    <t>-</t>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</si>
  <si>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9">
      <t>イッパンカイケイ</t>
    </rPh>
    <phoneticPr fontId="2"/>
  </si>
  <si>
    <t>津軽広域連合（一般会計）</t>
    <phoneticPr fontId="2"/>
  </si>
  <si>
    <t>青森県後期高齢者医療広域連合（特別会計）</t>
    <phoneticPr fontId="2"/>
  </si>
  <si>
    <t>青森県後期高齢者医療広域連合（一般会計）</t>
    <phoneticPr fontId="2"/>
  </si>
  <si>
    <t>弘前地区環境整備事務組合（一般会計）</t>
    <phoneticPr fontId="2"/>
  </si>
  <si>
    <t>青森県市町村総合事務組合（一般会計）</t>
    <phoneticPr fontId="2"/>
  </si>
  <si>
    <t>弘前地区消防事務組合（一般会計）</t>
    <phoneticPr fontId="2"/>
  </si>
  <si>
    <t>青森県交通災害共済組合（特別会計）</t>
    <rPh sb="12" eb="14">
      <t>トクベツ</t>
    </rPh>
    <phoneticPr fontId="2"/>
  </si>
  <si>
    <t>ブナの里白神公社</t>
    <rPh sb="3" eb="4">
      <t>サト</t>
    </rPh>
    <rPh sb="4" eb="6">
      <t>シラカミ</t>
    </rPh>
    <rPh sb="6" eb="8">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</si>
</sst>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323430</c:v>
                </c:pt>
                <c:pt idx="1">
                  <c:v>459439</c:v>
                </c:pt>
                <c:pt idx="2">
                  <c:v>381613</c:v>
                </c:pt>
                <c:pt idx="3">
                  <c:v>215326</c:v>
                </c:pt>
                <c:pt idx="4">
                  <c:v>377542</c:v>
                </c:pt>
              </c:numCache>
            </c:numRef>
          </c:val>
          <c:smooth val="0"/>
        </c:ser>
        <c:dLbls>
          <c:showLegendKey val="0"/>
          <c:showVal val="0"/>
          <c:showCatName val="0"/>
          <c:showSerName val="0"/>
          <c:showPercent val="0"/>
          <c:showBubbleSize val="0"/>
        </c:dLbls>
        <c:marker val="1"/>
        <c:smooth val="0"/>
        <c:axId val="208401624"/>
        <c:axId val="208401232"/>
      </c:lineChart>
      <c:catAx>
        <c:axId val="208401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401232"/>
        <c:crosses val="autoZero"/>
        <c:auto val="1"/>
        <c:lblAlgn val="ctr"/>
        <c:lblOffset val="100"/>
        <c:tickLblSkip val="1"/>
        <c:tickMarkSkip val="1"/>
        <c:noMultiLvlLbl val="0"/>
      </c:catAx>
      <c:valAx>
        <c:axId val="20840123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401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4.29</c:v>
                </c:pt>
                <c:pt idx="1">
                  <c:v>4.18</c:v>
                </c:pt>
                <c:pt idx="2">
                  <c:v>5.01</c:v>
                </c:pt>
                <c:pt idx="3">
                  <c:v>3.82</c:v>
                </c:pt>
                <c:pt idx="4">
                  <c:v>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90.08</c:v>
                </c:pt>
                <c:pt idx="1">
                  <c:v>92.82</c:v>
                </c:pt>
                <c:pt idx="2">
                  <c:v>146.51</c:v>
                </c:pt>
                <c:pt idx="3">
                  <c:v>137.09</c:v>
                </c:pt>
                <c:pt idx="4">
                  <c:v>153.69999999999999</c:v>
                </c:pt>
              </c:numCache>
            </c:numRef>
          </c:val>
        </c:ser>
        <c:dLbls>
          <c:showLegendKey val="0"/>
          <c:showVal val="0"/>
          <c:showCatName val="0"/>
          <c:showSerName val="0"/>
          <c:showPercent val="0"/>
          <c:showBubbleSize val="0"/>
        </c:dLbls>
        <c:gapWidth val="250"/>
        <c:overlap val="100"/>
        <c:axId val="208403192"/>
        <c:axId val="208403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20.9</c:v>
                </c:pt>
                <c:pt idx="1">
                  <c:v>7.47</c:v>
                </c:pt>
                <c:pt idx="2">
                  <c:v>46.11</c:v>
                </c:pt>
                <c:pt idx="3">
                  <c:v>9.9499999999999993</c:v>
                </c:pt>
                <c:pt idx="4">
                  <c:v>13.33</c:v>
                </c:pt>
              </c:numCache>
            </c:numRef>
          </c:val>
          <c:smooth val="0"/>
        </c:ser>
        <c:dLbls>
          <c:showLegendKey val="0"/>
          <c:showVal val="0"/>
          <c:showCatName val="0"/>
          <c:showSerName val="0"/>
          <c:showPercent val="0"/>
          <c:showBubbleSize val="0"/>
        </c:dLbls>
        <c:marker val="1"/>
        <c:smooth val="0"/>
        <c:axId val="208403192"/>
        <c:axId val="208403584"/>
      </c:lineChart>
      <c:catAx>
        <c:axId val="208403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403584"/>
        <c:crosses val="autoZero"/>
        <c:auto val="1"/>
        <c:lblAlgn val="ctr"/>
        <c:lblOffset val="100"/>
        <c:tickLblSkip val="1"/>
        <c:tickMarkSkip val="1"/>
        <c:noMultiLvlLbl val="0"/>
      </c:catAx>
      <c:valAx>
        <c:axId val="20840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403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0.08</c:v>
                </c:pt>
                <c:pt idx="2">
                  <c:v>#N/A</c:v>
                </c:pt>
                <c:pt idx="3">
                  <c:v>0.12</c:v>
                </c:pt>
                <c:pt idx="4">
                  <c:v>#N/A</c:v>
                </c:pt>
                <c:pt idx="5">
                  <c:v>0.31</c:v>
                </c:pt>
                <c:pt idx="6">
                  <c:v>#N/A</c:v>
                </c:pt>
                <c:pt idx="7">
                  <c:v>0.05</c:v>
                </c:pt>
                <c:pt idx="8">
                  <c:v>#N/A</c:v>
                </c:pt>
                <c:pt idx="9">
                  <c:v>0.06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0.28000000000000003</c:v>
                </c:pt>
                <c:pt idx="2">
                  <c:v>#N/A</c:v>
                </c:pt>
                <c:pt idx="3">
                  <c:v>0.11</c:v>
                </c:pt>
                <c:pt idx="4">
                  <c:v>#N/A</c:v>
                </c:pt>
                <c:pt idx="5">
                  <c:v>0.15</c:v>
                </c:pt>
                <c:pt idx="6">
                  <c:v>#N/A</c:v>
                </c:pt>
                <c:pt idx="7">
                  <c:v>0.12</c:v>
                </c:pt>
                <c:pt idx="8">
                  <c:v>#N/A</c:v>
                </c:pt>
                <c:pt idx="9">
                  <c:v>0.08</c:v>
                </c:pt>
              </c:numCache>
            </c:numRef>
          </c:val>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0.08</c:v>
                </c:pt>
                <c:pt idx="2">
                  <c:v>#N/A</c:v>
                </c:pt>
                <c:pt idx="3">
                  <c:v>7.0000000000000007E-2</c:v>
                </c:pt>
                <c:pt idx="4">
                  <c:v>#N/A</c:v>
                </c:pt>
                <c:pt idx="5">
                  <c:v>0.05</c:v>
                </c:pt>
                <c:pt idx="6">
                  <c:v>#N/A</c:v>
                </c:pt>
                <c:pt idx="7">
                  <c:v>0.02</c:v>
                </c:pt>
                <c:pt idx="8">
                  <c:v>#N/A</c:v>
                </c:pt>
                <c:pt idx="9">
                  <c:v>0.11</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0.01</c:v>
                </c:pt>
                <c:pt idx="2">
                  <c:v>#N/A</c:v>
                </c:pt>
                <c:pt idx="3">
                  <c:v>0.12</c:v>
                </c:pt>
                <c:pt idx="4">
                  <c:v>#N/A</c:v>
                </c:pt>
                <c:pt idx="5">
                  <c:v>0.11</c:v>
                </c:pt>
                <c:pt idx="6">
                  <c:v>#N/A</c:v>
                </c:pt>
                <c:pt idx="7">
                  <c:v>0.02</c:v>
                </c:pt>
                <c:pt idx="8">
                  <c:v>#N/A</c:v>
                </c:pt>
                <c:pt idx="9">
                  <c:v>0.19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4.29</c:v>
                </c:pt>
                <c:pt idx="2">
                  <c:v>#N/A</c:v>
                </c:pt>
                <c:pt idx="3">
                  <c:v>4.18</c:v>
                </c:pt>
                <c:pt idx="4">
                  <c:v>#N/A</c:v>
                </c:pt>
                <c:pt idx="5">
                  <c:v>5.01</c:v>
                </c:pt>
                <c:pt idx="6">
                  <c:v>#N/A</c:v>
                </c:pt>
                <c:pt idx="7">
                  <c:v>3.82</c:v>
                </c:pt>
                <c:pt idx="8">
                  <c:v>#N/A</c:v>
                </c:pt>
                <c:pt idx="9">
                  <c:v>3.7</c:v>
                </c:pt>
              </c:numCache>
            </c:numRef>
          </c:val>
        </c:ser>
        <c:dLbls>
          <c:showLegendKey val="0"/>
          <c:showVal val="0"/>
          <c:showCatName val="0"/>
          <c:showSerName val="0"/>
          <c:showPercent val="0"/>
          <c:showBubbleSize val="0"/>
        </c:dLbls>
        <c:gapWidth val="150"/>
        <c:overlap val="100"/>
        <c:axId val="208404368"/>
        <c:axId val="432787048"/>
      </c:barChart>
      <c:catAx>
        <c:axId val="20840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787048"/>
        <c:crosses val="autoZero"/>
        <c:auto val="1"/>
        <c:lblAlgn val="ctr"/>
        <c:lblOffset val="100"/>
        <c:tickLblSkip val="1"/>
        <c:tickMarkSkip val="1"/>
        <c:noMultiLvlLbl val="0"/>
      </c:catAx>
      <c:valAx>
        <c:axId val="432787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40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302</c:v>
                </c:pt>
                <c:pt idx="5">
                  <c:v>309</c:v>
                </c:pt>
                <c:pt idx="8">
                  <c:v>299</c:v>
                </c:pt>
                <c:pt idx="11">
                  <c:v>265</c:v>
                </c:pt>
                <c:pt idx="14">
                  <c:v>273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c:v>
                </c:pt>
                <c:pt idx="3">
                  <c:v>6</c:v>
                </c:pt>
                <c:pt idx="6">
                  <c:v>6</c:v>
                </c:pt>
                <c:pt idx="9">
                  <c:v>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c:v>
                </c:pt>
                <c:pt idx="3">
                  <c:v>6</c:v>
                </c:pt>
                <c:pt idx="6">
                  <c:v>9</c:v>
                </c:pt>
                <c:pt idx="9">
                  <c:v>6</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116</c:v>
                </c:pt>
                <c:pt idx="3">
                  <c:v>120</c:v>
                </c:pt>
                <c:pt idx="6">
                  <c:v>117</c:v>
                </c:pt>
                <c:pt idx="9">
                  <c:v>117</c:v>
                </c:pt>
                <c:pt idx="12">
                  <c:v>114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331</c:v>
                </c:pt>
                <c:pt idx="3">
                  <c:v>332</c:v>
                </c:pt>
                <c:pt idx="6">
                  <c:v>320</c:v>
                </c:pt>
                <c:pt idx="9">
                  <c:v>281</c:v>
                </c:pt>
                <c:pt idx="12">
                  <c:v>282</c:v>
                </c:pt>
              </c:numCache>
            </c:numRef>
          </c:val>
        </c:ser>
        <c:dLbls>
          <c:showLegendKey val="0"/>
          <c:showVal val="0"/>
          <c:showCatName val="0"/>
          <c:showSerName val="0"/>
          <c:showPercent val="0"/>
          <c:showBubbleSize val="0"/>
        </c:dLbls>
        <c:gapWidth val="100"/>
        <c:overlap val="100"/>
        <c:axId val="432787832"/>
        <c:axId val="432788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158</c:v>
                </c:pt>
                <c:pt idx="2">
                  <c:v>#N/A</c:v>
                </c:pt>
                <c:pt idx="3">
                  <c:v>#N/A</c:v>
                </c:pt>
                <c:pt idx="4">
                  <c:v>155</c:v>
                </c:pt>
                <c:pt idx="5">
                  <c:v>#N/A</c:v>
                </c:pt>
                <c:pt idx="6">
                  <c:v>#N/A</c:v>
                </c:pt>
                <c:pt idx="7">
                  <c:v>153</c:v>
                </c:pt>
                <c:pt idx="8">
                  <c:v>#N/A</c:v>
                </c:pt>
                <c:pt idx="9">
                  <c:v>#N/A</c:v>
                </c:pt>
                <c:pt idx="10">
                  <c:v>145</c:v>
                </c:pt>
                <c:pt idx="11">
                  <c:v>#N/A</c:v>
                </c:pt>
                <c:pt idx="12">
                  <c:v>#N/A</c:v>
                </c:pt>
                <c:pt idx="13">
                  <c:v>133</c:v>
                </c:pt>
                <c:pt idx="14">
                  <c:v>#N/A</c:v>
                </c:pt>
              </c:numCache>
            </c:numRef>
          </c:val>
          <c:smooth val="0"/>
        </c:ser>
        <c:dLbls>
          <c:showLegendKey val="0"/>
          <c:showVal val="0"/>
          <c:showCatName val="0"/>
          <c:showSerName val="0"/>
          <c:showPercent val="0"/>
          <c:showBubbleSize val="0"/>
        </c:dLbls>
        <c:marker val="1"/>
        <c:smooth val="0"/>
        <c:axId val="432787832"/>
        <c:axId val="432788224"/>
      </c:lineChart>
      <c:catAx>
        <c:axId val="43278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788224"/>
        <c:crosses val="autoZero"/>
        <c:auto val="1"/>
        <c:lblAlgn val="ctr"/>
        <c:lblOffset val="100"/>
        <c:tickLblSkip val="1"/>
        <c:tickMarkSkip val="1"/>
        <c:noMultiLvlLbl val="0"/>
      </c:catAx>
      <c:valAx>
        <c:axId val="43278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78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2589</c:v>
                </c:pt>
                <c:pt idx="5">
                  <c:v>2519</c:v>
                </c:pt>
                <c:pt idx="8">
                  <c:v>2396</c:v>
                </c:pt>
                <c:pt idx="11">
                  <c:v>2292</c:v>
                </c:pt>
                <c:pt idx="14">
                  <c:v>2184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174</c:v>
                </c:pt>
                <c:pt idx="5">
                  <c:v>156</c:v>
                </c:pt>
                <c:pt idx="8">
                  <c:v>124</c:v>
                </c:pt>
                <c:pt idx="11">
                  <c:v>94</c:v>
                </c:pt>
                <c:pt idx="14">
                  <c:v>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1482</c:v>
                </c:pt>
                <c:pt idx="5">
                  <c:v>1599</c:v>
                </c:pt>
                <c:pt idx="8">
                  <c:v>2211</c:v>
                </c:pt>
                <c:pt idx="11">
                  <c:v>2434</c:v>
                </c:pt>
                <c:pt idx="14">
                  <c:v>2658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293</c:v>
                </c:pt>
                <c:pt idx="3">
                  <c:v>273</c:v>
                </c:pt>
                <c:pt idx="6">
                  <c:v>258</c:v>
                </c:pt>
                <c:pt idx="9">
                  <c:v>148</c:v>
                </c:pt>
                <c:pt idx="12">
                  <c:v>249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41</c:v>
                </c:pt>
                <c:pt idx="3">
                  <c:v>35</c:v>
                </c:pt>
                <c:pt idx="6">
                  <c:v>29</c:v>
                </c:pt>
                <c:pt idx="9">
                  <c:v>23</c:v>
                </c:pt>
                <c:pt idx="12">
                  <c:v>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1630</c:v>
                </c:pt>
                <c:pt idx="3">
                  <c:v>1603</c:v>
                </c:pt>
                <c:pt idx="6">
                  <c:v>1586</c:v>
                </c:pt>
                <c:pt idx="9">
                  <c:v>1526</c:v>
                </c:pt>
                <c:pt idx="12">
                  <c:v>1524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c:v>
                </c:pt>
                <c:pt idx="3">
                  <c:v>27</c:v>
                </c:pt>
                <c:pt idx="6">
                  <c:v>22</c:v>
                </c:pt>
                <c:pt idx="9">
                  <c:v>16</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2466</c:v>
                </c:pt>
                <c:pt idx="3">
                  <c:v>2328</c:v>
                </c:pt>
                <c:pt idx="6">
                  <c:v>2174</c:v>
                </c:pt>
                <c:pt idx="9">
                  <c:v>2052</c:v>
                </c:pt>
                <c:pt idx="12">
                  <c:v>1903</c:v>
                </c:pt>
              </c:numCache>
            </c:numRef>
          </c:val>
        </c:ser>
        <c:dLbls>
          <c:showLegendKey val="0"/>
          <c:showVal val="0"/>
          <c:showCatName val="0"/>
          <c:showSerName val="0"/>
          <c:showPercent val="0"/>
          <c:showBubbleSize val="0"/>
        </c:dLbls>
        <c:gapWidth val="100"/>
        <c:overlap val="100"/>
        <c:axId val="432790576"/>
        <c:axId val="433188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32790576"/>
        <c:axId val="433188768"/>
      </c:lineChart>
      <c:catAx>
        <c:axId val="43279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188768"/>
        <c:crosses val="autoZero"/>
        <c:auto val="1"/>
        <c:lblAlgn val="ctr"/>
        <c:lblOffset val="100"/>
        <c:tickLblSkip val="1"/>
        <c:tickMarkSkip val="1"/>
        <c:noMultiLvlLbl val="0"/>
      </c:catAx>
      <c:valAx>
        <c:axId val="43318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79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1,488
1,488
246.05
2,468,304
2,392,090
55,265
1,491,761
1,903,187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県内で一番少ない人口（</a:t>
          </a:r>
          <a:r>
            <a:rPr lang="en-US" altLang="ja-JP" sz="1200" b="0" i="0" baseline="0">
              <a:solidFill>
                <a:schemeClr val="dk1"/>
              </a:solidFill>
              <a:effectLst/>
              <a:latin typeface="+mn-lt"/>
              <a:ea typeface="+mn-ea"/>
              <a:cs typeface="+mn-cs"/>
            </a:rPr>
            <a:t>1,488</a:t>
          </a:r>
          <a:r>
            <a:rPr lang="ja-JP" altLang="ja-JP" sz="1200" b="0" i="0" baseline="0">
              <a:solidFill>
                <a:schemeClr val="dk1"/>
              </a:solidFill>
              <a:effectLst/>
              <a:latin typeface="+mn-lt"/>
              <a:ea typeface="+mn-ea"/>
              <a:cs typeface="+mn-cs"/>
            </a:rPr>
            <a:t>人）に加え、村内には主要産業がなく財政基盤は低い状況にある。組織の見直しと事業の見直しを図り、行政の効率化に努めることにより、財政の健全化を目指す</a:t>
          </a:r>
          <a:r>
            <a:rPr lang="ja-JP" altLang="en-US" sz="1200" b="0" i="0" baseline="0">
              <a:solidFill>
                <a:schemeClr val="dk1"/>
              </a:solidFill>
              <a:effectLst/>
              <a:latin typeface="+mn-lt"/>
              <a:ea typeface="+mn-ea"/>
              <a:cs typeface="+mn-cs"/>
            </a:rPr>
            <a:t>。</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147865</xdr:rowOff>
    </xdr:to>
    <xdr:cxnSp macro="">
      <xdr:nvCxnSpPr>
        <xdr:cNvPr id="69" name="直線コネクタ 68"/>
        <xdr:cNvCxnSpPr/>
      </xdr:nvCxnSpPr>
      <xdr:spPr>
        <a:xfrm>
          <a:off x="4114800" y="7691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147865</xdr:rowOff>
    </xdr:to>
    <xdr:cxnSp macro="">
      <xdr:nvCxnSpPr>
        <xdr:cNvPr id="72" name="直線コネクタ 71"/>
        <xdr:cNvCxnSpPr/>
      </xdr:nvCxnSpPr>
      <xdr:spPr>
        <a:xfrm>
          <a:off x="3225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130628</xdr:rowOff>
    </xdr:to>
    <xdr:cxnSp macro="">
      <xdr:nvCxnSpPr>
        <xdr:cNvPr id="75" name="直線コネクタ 74"/>
        <xdr:cNvCxnSpPr/>
      </xdr:nvCxnSpPr>
      <xdr:spPr>
        <a:xfrm>
          <a:off x="2336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130628</xdr:rowOff>
    </xdr:to>
    <xdr:cxnSp macro="">
      <xdr:nvCxnSpPr>
        <xdr:cNvPr id="78" name="直線コネクタ 77"/>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8" name="円/楕円 87"/>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9"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0" name="円/楕円 89"/>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1" name="テキスト ボックス 90"/>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79828</xdr:rowOff>
    </xdr:from>
    <xdr:to>
      <xdr:col>3</xdr:col>
      <xdr:colOff>330200</xdr:colOff>
      <xdr:row>45</xdr:row>
      <xdr:rowOff>9978</xdr:rowOff>
    </xdr:to>
    <xdr:sp macro="" textlink="">
      <xdr:nvSpPr>
        <xdr:cNvPr id="94" name="円/楕円 93"/>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166205</xdr:rowOff>
    </xdr:from>
    <xdr:ext cx="762000" cy="259045"/>
    <xdr:sp macro="" textlink="">
      <xdr:nvSpPr>
        <xdr:cNvPr id="95" name="テキスト ボックス 94"/>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6" name="円/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職員の新規採用抑制などにより、ここ数年低下し、類似団体平均に近づいてきた</a:t>
          </a:r>
          <a:r>
            <a:rPr lang="ja-JP" altLang="en-US" sz="1200" b="0" i="0" baseline="0">
              <a:solidFill>
                <a:schemeClr val="dk1"/>
              </a:solidFill>
              <a:effectLst/>
              <a:latin typeface="+mn-lt"/>
              <a:ea typeface="+mn-ea"/>
              <a:cs typeface="+mn-cs"/>
            </a:rPr>
            <a:t>が、平成</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年度には公営企業会計等への繰出金の増により、前年度に比べ</a:t>
          </a:r>
          <a:r>
            <a:rPr lang="en-US" altLang="ja-JP" sz="1200" b="0" i="0" baseline="0">
              <a:solidFill>
                <a:schemeClr val="dk1"/>
              </a:solidFill>
              <a:effectLst/>
              <a:latin typeface="+mn-lt"/>
              <a:ea typeface="+mn-ea"/>
              <a:cs typeface="+mn-cs"/>
            </a:rPr>
            <a:t>4.9</a:t>
          </a:r>
          <a:r>
            <a:rPr lang="ja-JP" altLang="en-US" sz="1200" b="0" i="0" baseline="0">
              <a:solidFill>
                <a:schemeClr val="dk1"/>
              </a:solidFill>
              <a:effectLst/>
              <a:latin typeface="+mn-lt"/>
              <a:ea typeface="+mn-ea"/>
              <a:cs typeface="+mn-cs"/>
            </a:rPr>
            <a:t>％の増となっている。</a:t>
          </a:r>
          <a:r>
            <a:rPr lang="ja-JP" altLang="ja-JP" sz="1200" b="0" i="0" baseline="0">
              <a:solidFill>
                <a:schemeClr val="dk1"/>
              </a:solidFill>
              <a:effectLst/>
              <a:latin typeface="+mn-lt"/>
              <a:ea typeface="+mn-ea"/>
              <a:cs typeface="+mn-cs"/>
            </a:rPr>
            <a:t>今後は事業の見直しを進め、事業の優先度を厳しく点検し、経常経費の削減に努める。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133169</xdr:rowOff>
    </xdr:from>
    <xdr:to>
      <xdr:col>7</xdr:col>
      <xdr:colOff>152400</xdr:colOff>
      <xdr:row>62</xdr:row>
      <xdr:rowOff>130628</xdr:rowOff>
    </xdr:to>
    <xdr:cxnSp macro="">
      <xdr:nvCxnSpPr>
        <xdr:cNvPr id="134" name="直線コネクタ 133"/>
        <xdr:cNvCxnSpPr/>
      </xdr:nvCxnSpPr>
      <xdr:spPr>
        <a:xfrm>
          <a:off x="4114800" y="10591619"/>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133169</xdr:rowOff>
    </xdr:from>
    <xdr:to>
      <xdr:col>6</xdr:col>
      <xdr:colOff>0</xdr:colOff>
      <xdr:row>62</xdr:row>
      <xdr:rowOff>54791</xdr:rowOff>
    </xdr:to>
    <xdr:cxnSp macro="">
      <xdr:nvCxnSpPr>
        <xdr:cNvPr id="137" name="直線コネクタ 136"/>
        <xdr:cNvCxnSpPr/>
      </xdr:nvCxnSpPr>
      <xdr:spPr>
        <a:xfrm flipV="1">
          <a:off x="3225800" y="1059161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54791</xdr:rowOff>
    </xdr:from>
    <xdr:to>
      <xdr:col>4</xdr:col>
      <xdr:colOff>482600</xdr:colOff>
      <xdr:row>63</xdr:row>
      <xdr:rowOff>117747</xdr:rowOff>
    </xdr:to>
    <xdr:cxnSp macro="">
      <xdr:nvCxnSpPr>
        <xdr:cNvPr id="140" name="直線コネクタ 139"/>
        <xdr:cNvCxnSpPr/>
      </xdr:nvCxnSpPr>
      <xdr:spPr>
        <a:xfrm flipV="1">
          <a:off x="2336800" y="10684691"/>
          <a:ext cx="889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117747</xdr:rowOff>
    </xdr:from>
    <xdr:to>
      <xdr:col>3</xdr:col>
      <xdr:colOff>279400</xdr:colOff>
      <xdr:row>64</xdr:row>
      <xdr:rowOff>49712</xdr:rowOff>
    </xdr:to>
    <xdr:cxnSp macro="">
      <xdr:nvCxnSpPr>
        <xdr:cNvPr id="143" name="直線コネクタ 142"/>
        <xdr:cNvCxnSpPr/>
      </xdr:nvCxnSpPr>
      <xdr:spPr>
        <a:xfrm flipV="1">
          <a:off x="1447800" y="1091909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79828</xdr:rowOff>
    </xdr:from>
    <xdr:to>
      <xdr:col>7</xdr:col>
      <xdr:colOff>203200</xdr:colOff>
      <xdr:row>63</xdr:row>
      <xdr:rowOff>9978</xdr:rowOff>
    </xdr:to>
    <xdr:sp macro="" textlink="">
      <xdr:nvSpPr>
        <xdr:cNvPr id="153" name="円/楕円 152"/>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51905</xdr:rowOff>
    </xdr:from>
    <xdr:ext cx="762000" cy="259045"/>
    <xdr:sp macro="" textlink="">
      <xdr:nvSpPr>
        <xdr:cNvPr id="154" name="財政構造の弾力性該当値テキスト"/>
        <xdr:cNvSpPr txBox="1"/>
      </xdr:nvSpPr>
      <xdr:spPr>
        <a:xfrm>
          <a:off x="5041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82369</xdr:rowOff>
    </xdr:from>
    <xdr:to>
      <xdr:col>6</xdr:col>
      <xdr:colOff>50800</xdr:colOff>
      <xdr:row>62</xdr:row>
      <xdr:rowOff>12519</xdr:rowOff>
    </xdr:to>
    <xdr:sp macro="" textlink="">
      <xdr:nvSpPr>
        <xdr:cNvPr id="155" name="円/楕円 154"/>
        <xdr:cNvSpPr/>
      </xdr:nvSpPr>
      <xdr:spPr>
        <a:xfrm>
          <a:off x="4064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168746</xdr:rowOff>
    </xdr:from>
    <xdr:ext cx="736600" cy="259045"/>
    <xdr:sp macro="" textlink="">
      <xdr:nvSpPr>
        <xdr:cNvPr id="156" name="テキスト ボックス 155"/>
        <xdr:cNvSpPr txBox="1"/>
      </xdr:nvSpPr>
      <xdr:spPr>
        <a:xfrm>
          <a:off x="3733800" y="106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3991</xdr:rowOff>
    </xdr:from>
    <xdr:to>
      <xdr:col>4</xdr:col>
      <xdr:colOff>533400</xdr:colOff>
      <xdr:row>62</xdr:row>
      <xdr:rowOff>105591</xdr:rowOff>
    </xdr:to>
    <xdr:sp macro="" textlink="">
      <xdr:nvSpPr>
        <xdr:cNvPr id="157" name="円/楕円 156"/>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90368</xdr:rowOff>
    </xdr:from>
    <xdr:ext cx="762000" cy="259045"/>
    <xdr:sp macro="" textlink="">
      <xdr:nvSpPr>
        <xdr:cNvPr id="158" name="テキスト ボックス 157"/>
        <xdr:cNvSpPr txBox="1"/>
      </xdr:nvSpPr>
      <xdr:spPr>
        <a:xfrm>
          <a:off x="2844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66947</xdr:rowOff>
    </xdr:from>
    <xdr:to>
      <xdr:col>3</xdr:col>
      <xdr:colOff>330200</xdr:colOff>
      <xdr:row>63</xdr:row>
      <xdr:rowOff>168547</xdr:rowOff>
    </xdr:to>
    <xdr:sp macro="" textlink="">
      <xdr:nvSpPr>
        <xdr:cNvPr id="159" name="円/楕円 158"/>
        <xdr:cNvSpPr/>
      </xdr:nvSpPr>
      <xdr:spPr>
        <a:xfrm>
          <a:off x="2286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153324</xdr:rowOff>
    </xdr:from>
    <xdr:ext cx="762000" cy="259045"/>
    <xdr:sp macro="" textlink="">
      <xdr:nvSpPr>
        <xdr:cNvPr id="160" name="テキスト ボックス 159"/>
        <xdr:cNvSpPr txBox="1"/>
      </xdr:nvSpPr>
      <xdr:spPr>
        <a:xfrm>
          <a:off x="1955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170362</xdr:rowOff>
    </xdr:from>
    <xdr:to>
      <xdr:col>2</xdr:col>
      <xdr:colOff>127000</xdr:colOff>
      <xdr:row>64</xdr:row>
      <xdr:rowOff>100512</xdr:rowOff>
    </xdr:to>
    <xdr:sp macro="" textlink="">
      <xdr:nvSpPr>
        <xdr:cNvPr id="161" name="円/楕円 160"/>
        <xdr:cNvSpPr/>
      </xdr:nvSpPr>
      <xdr:spPr>
        <a:xfrm>
          <a:off x="1397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85289</xdr:rowOff>
    </xdr:from>
    <xdr:ext cx="762000" cy="259045"/>
    <xdr:sp macro="" textlink="">
      <xdr:nvSpPr>
        <xdr:cNvPr id="162" name="テキスト ボックス 161"/>
        <xdr:cNvSpPr txBox="1"/>
      </xdr:nvSpPr>
      <xdr:spPr>
        <a:xfrm>
          <a:off x="1066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[431,472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人口が少ないため分子が低く、一人当たりの経費が高くなる傾向にある。今後も職員の新規採用を抑制し、定員の適正化に努める。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133792</xdr:rowOff>
    </xdr:from>
    <xdr:to>
      <xdr:col>7</xdr:col>
      <xdr:colOff>152400</xdr:colOff>
      <xdr:row>83</xdr:row>
      <xdr:rowOff>148729</xdr:rowOff>
    </xdr:to>
    <xdr:cxnSp macro="">
      <xdr:nvCxnSpPr>
        <xdr:cNvPr id="196" name="直線コネクタ 195"/>
        <xdr:cNvCxnSpPr/>
      </xdr:nvCxnSpPr>
      <xdr:spPr>
        <a:xfrm>
          <a:off x="4114800" y="14364142"/>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133792</xdr:rowOff>
    </xdr:from>
    <xdr:to>
      <xdr:col>6</xdr:col>
      <xdr:colOff>0</xdr:colOff>
      <xdr:row>83</xdr:row>
      <xdr:rowOff>144169</xdr:rowOff>
    </xdr:to>
    <xdr:cxnSp macro="">
      <xdr:nvCxnSpPr>
        <xdr:cNvPr id="199" name="直線コネクタ 198"/>
        <xdr:cNvCxnSpPr/>
      </xdr:nvCxnSpPr>
      <xdr:spPr>
        <a:xfrm flipV="1">
          <a:off x="3225800" y="14364142"/>
          <a:ext cx="8890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94893</xdr:rowOff>
    </xdr:from>
    <xdr:to>
      <xdr:col>4</xdr:col>
      <xdr:colOff>482600</xdr:colOff>
      <xdr:row>83</xdr:row>
      <xdr:rowOff>144169</xdr:rowOff>
    </xdr:to>
    <xdr:cxnSp macro="">
      <xdr:nvCxnSpPr>
        <xdr:cNvPr id="202" name="直線コネクタ 201"/>
        <xdr:cNvCxnSpPr/>
      </xdr:nvCxnSpPr>
      <xdr:spPr>
        <a:xfrm>
          <a:off x="2336800" y="14325243"/>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74430</xdr:rowOff>
    </xdr:from>
    <xdr:to>
      <xdr:col>3</xdr:col>
      <xdr:colOff>279400</xdr:colOff>
      <xdr:row>83</xdr:row>
      <xdr:rowOff>94893</xdr:rowOff>
    </xdr:to>
    <xdr:cxnSp macro="">
      <xdr:nvCxnSpPr>
        <xdr:cNvPr id="205" name="直線コネクタ 204"/>
        <xdr:cNvCxnSpPr/>
      </xdr:nvCxnSpPr>
      <xdr:spPr>
        <a:xfrm>
          <a:off x="1447800" y="14304780"/>
          <a:ext cx="889000" cy="2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97929</xdr:rowOff>
    </xdr:from>
    <xdr:to>
      <xdr:col>7</xdr:col>
      <xdr:colOff>203200</xdr:colOff>
      <xdr:row>84</xdr:row>
      <xdr:rowOff>28079</xdr:rowOff>
    </xdr:to>
    <xdr:sp macro="" textlink="">
      <xdr:nvSpPr>
        <xdr:cNvPr id="215" name="円/楕円 214"/>
        <xdr:cNvSpPr/>
      </xdr:nvSpPr>
      <xdr:spPr>
        <a:xfrm>
          <a:off x="4902200" y="143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70006</xdr:rowOff>
    </xdr:from>
    <xdr:ext cx="762000" cy="259045"/>
    <xdr:sp macro="" textlink="">
      <xdr:nvSpPr>
        <xdr:cNvPr id="216" name="人件費・物件費等の状況該当値テキスト"/>
        <xdr:cNvSpPr txBox="1"/>
      </xdr:nvSpPr>
      <xdr:spPr>
        <a:xfrm>
          <a:off x="5041900" y="1430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431,472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82992</xdr:rowOff>
    </xdr:from>
    <xdr:to>
      <xdr:col>6</xdr:col>
      <xdr:colOff>50800</xdr:colOff>
      <xdr:row>84</xdr:row>
      <xdr:rowOff>13142</xdr:rowOff>
    </xdr:to>
    <xdr:sp macro="" textlink="">
      <xdr:nvSpPr>
        <xdr:cNvPr id="217" name="円/楕円 216"/>
        <xdr:cNvSpPr/>
      </xdr:nvSpPr>
      <xdr:spPr>
        <a:xfrm>
          <a:off x="4064000" y="1431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169369</xdr:rowOff>
    </xdr:from>
    <xdr:ext cx="736600" cy="259045"/>
    <xdr:sp macro="" textlink="">
      <xdr:nvSpPr>
        <xdr:cNvPr id="218" name="テキスト ボックス 217"/>
        <xdr:cNvSpPr txBox="1"/>
      </xdr:nvSpPr>
      <xdr:spPr>
        <a:xfrm>
          <a:off x="3733800" y="1439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420,330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93369</xdr:rowOff>
    </xdr:from>
    <xdr:to>
      <xdr:col>4</xdr:col>
      <xdr:colOff>533400</xdr:colOff>
      <xdr:row>84</xdr:row>
      <xdr:rowOff>23519</xdr:rowOff>
    </xdr:to>
    <xdr:sp macro="" textlink="">
      <xdr:nvSpPr>
        <xdr:cNvPr id="219" name="円/楕円 218"/>
        <xdr:cNvSpPr/>
      </xdr:nvSpPr>
      <xdr:spPr>
        <a:xfrm>
          <a:off x="3175000" y="143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8296</xdr:rowOff>
    </xdr:from>
    <xdr:ext cx="762000" cy="259045"/>
    <xdr:sp macro="" textlink="">
      <xdr:nvSpPr>
        <xdr:cNvPr id="220" name="テキスト ボックス 219"/>
        <xdr:cNvSpPr txBox="1"/>
      </xdr:nvSpPr>
      <xdr:spPr>
        <a:xfrm>
          <a:off x="2844800" y="1441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428,071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44093</xdr:rowOff>
    </xdr:from>
    <xdr:to>
      <xdr:col>3</xdr:col>
      <xdr:colOff>330200</xdr:colOff>
      <xdr:row>83</xdr:row>
      <xdr:rowOff>145693</xdr:rowOff>
    </xdr:to>
    <xdr:sp macro="" textlink="">
      <xdr:nvSpPr>
        <xdr:cNvPr id="221" name="円/楕円 220"/>
        <xdr:cNvSpPr/>
      </xdr:nvSpPr>
      <xdr:spPr>
        <a:xfrm>
          <a:off x="2286000" y="142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130470</xdr:rowOff>
    </xdr:from>
    <xdr:ext cx="762000" cy="259045"/>
    <xdr:sp macro="" textlink="">
      <xdr:nvSpPr>
        <xdr:cNvPr id="222" name="テキスト ボックス 221"/>
        <xdr:cNvSpPr txBox="1"/>
      </xdr:nvSpPr>
      <xdr:spPr>
        <a:xfrm>
          <a:off x="1955800" y="1436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391,313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23630</xdr:rowOff>
    </xdr:from>
    <xdr:to>
      <xdr:col>2</xdr:col>
      <xdr:colOff>127000</xdr:colOff>
      <xdr:row>83</xdr:row>
      <xdr:rowOff>125230</xdr:rowOff>
    </xdr:to>
    <xdr:sp macro="" textlink="">
      <xdr:nvSpPr>
        <xdr:cNvPr id="223" name="円/楕円 222"/>
        <xdr:cNvSpPr/>
      </xdr:nvSpPr>
      <xdr:spPr>
        <a:xfrm>
          <a:off x="1397000" y="14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110007</xdr:rowOff>
    </xdr:from>
    <xdr:ext cx="762000" cy="259045"/>
    <xdr:sp macro="" textlink="">
      <xdr:nvSpPr>
        <xdr:cNvPr id="224" name="テキスト ボックス 223"/>
        <xdr:cNvSpPr txBox="1"/>
      </xdr:nvSpPr>
      <xdr:spPr>
        <a:xfrm>
          <a:off x="1066800" y="14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376,048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平成２３・２４は、国家公務員の時限的な給与改定の影響により１００％程度となっているが、ほとんどが低い給与体系で推移しており、ラスパイレス指数は類似団体平均とほぼ同水準となっている。今後も、よりいっそう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161798</xdr:rowOff>
    </xdr:from>
    <xdr:to>
      <xdr:col>24</xdr:col>
      <xdr:colOff>558800</xdr:colOff>
      <xdr:row>89</xdr:row>
      <xdr:rowOff>69850</xdr:rowOff>
    </xdr:to>
    <xdr:cxnSp macro="">
      <xdr:nvCxnSpPr>
        <xdr:cNvPr id="256" name="直線コネクタ 255"/>
        <xdr:cNvCxnSpPr/>
      </xdr:nvCxnSpPr>
      <xdr:spPr>
        <a:xfrm flipV="1">
          <a:off x="16179800" y="15077948"/>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117873</xdr:rowOff>
    </xdr:from>
    <xdr:ext cx="762000" cy="259045"/>
    <xdr:sp macro="" textlink="">
      <xdr:nvSpPr>
        <xdr:cNvPr id="257" name="給与水準   （国との比較）平均値テキスト"/>
        <xdr:cNvSpPr txBox="1"/>
      </xdr:nvSpPr>
      <xdr:spPr>
        <a:xfrm>
          <a:off x="17106900" y="1486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89</xdr:row>
      <xdr:rowOff>156718</xdr:rowOff>
    </xdr:to>
    <xdr:cxnSp macro="">
      <xdr:nvCxnSpPr>
        <xdr:cNvPr id="259" name="直線コネクタ 258"/>
        <xdr:cNvCxnSpPr/>
      </xdr:nvCxnSpPr>
      <xdr:spPr>
        <a:xfrm flipV="1">
          <a:off x="15290800" y="153289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36322</xdr:rowOff>
    </xdr:from>
    <xdr:to>
      <xdr:col>22</xdr:col>
      <xdr:colOff>203200</xdr:colOff>
      <xdr:row>89</xdr:row>
      <xdr:rowOff>156718</xdr:rowOff>
    </xdr:to>
    <xdr:cxnSp macro="">
      <xdr:nvCxnSpPr>
        <xdr:cNvPr id="262" name="直線コネクタ 261"/>
        <xdr:cNvCxnSpPr/>
      </xdr:nvCxnSpPr>
      <xdr:spPr>
        <a:xfrm>
          <a:off x="14401800" y="14952472"/>
          <a:ext cx="8890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159513</xdr:rowOff>
    </xdr:from>
    <xdr:to>
      <xdr:col>21</xdr:col>
      <xdr:colOff>0</xdr:colOff>
      <xdr:row>87</xdr:row>
      <xdr:rowOff>36322</xdr:rowOff>
    </xdr:to>
    <xdr:cxnSp macro="">
      <xdr:nvCxnSpPr>
        <xdr:cNvPr id="265" name="直線コネクタ 264"/>
        <xdr:cNvCxnSpPr/>
      </xdr:nvCxnSpPr>
      <xdr:spPr>
        <a:xfrm>
          <a:off x="13512800" y="149042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110998</xdr:rowOff>
    </xdr:from>
    <xdr:to>
      <xdr:col>24</xdr:col>
      <xdr:colOff>609600</xdr:colOff>
      <xdr:row>88</xdr:row>
      <xdr:rowOff>41148</xdr:rowOff>
    </xdr:to>
    <xdr:sp macro="" textlink="">
      <xdr:nvSpPr>
        <xdr:cNvPr id="275" name="円/楕円 274"/>
        <xdr:cNvSpPr/>
      </xdr:nvSpPr>
      <xdr:spPr>
        <a:xfrm>
          <a:off x="169672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83075</xdr:rowOff>
    </xdr:from>
    <xdr:ext cx="762000" cy="259045"/>
    <xdr:sp macro="" textlink="">
      <xdr:nvSpPr>
        <xdr:cNvPr id="276" name="給与水準   （国との比較）該当値テキスト"/>
        <xdr:cNvSpPr txBox="1"/>
      </xdr:nvSpPr>
      <xdr:spPr>
        <a:xfrm>
          <a:off x="17106900" y="1499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19050</xdr:rowOff>
    </xdr:from>
    <xdr:to>
      <xdr:col>23</xdr:col>
      <xdr:colOff>457200</xdr:colOff>
      <xdr:row>89</xdr:row>
      <xdr:rowOff>120650</xdr:rowOff>
    </xdr:to>
    <xdr:sp macro="" textlink="">
      <xdr:nvSpPr>
        <xdr:cNvPr id="277" name="円/楕円 276"/>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130827</xdr:rowOff>
    </xdr:from>
    <xdr:ext cx="736600" cy="259045"/>
    <xdr:sp macro="" textlink="">
      <xdr:nvSpPr>
        <xdr:cNvPr id="278" name="テキスト ボックス 277"/>
        <xdr:cNvSpPr txBox="1"/>
      </xdr:nvSpPr>
      <xdr:spPr>
        <a:xfrm>
          <a:off x="15798800" y="150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105918</xdr:rowOff>
    </xdr:from>
    <xdr:to>
      <xdr:col>22</xdr:col>
      <xdr:colOff>254000</xdr:colOff>
      <xdr:row>90</xdr:row>
      <xdr:rowOff>36068</xdr:rowOff>
    </xdr:to>
    <xdr:sp macro="" textlink="">
      <xdr:nvSpPr>
        <xdr:cNvPr id="279" name="円/楕円 278"/>
        <xdr:cNvSpPr/>
      </xdr:nvSpPr>
      <xdr:spPr>
        <a:xfrm>
          <a:off x="15240000" y="15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46245</xdr:rowOff>
    </xdr:from>
    <xdr:ext cx="762000" cy="259045"/>
    <xdr:sp macro="" textlink="">
      <xdr:nvSpPr>
        <xdr:cNvPr id="280" name="テキスト ボックス 279"/>
        <xdr:cNvSpPr txBox="1"/>
      </xdr:nvSpPr>
      <xdr:spPr>
        <a:xfrm>
          <a:off x="14909800" y="1513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156972</xdr:rowOff>
    </xdr:from>
    <xdr:to>
      <xdr:col>21</xdr:col>
      <xdr:colOff>50800</xdr:colOff>
      <xdr:row>87</xdr:row>
      <xdr:rowOff>87122</xdr:rowOff>
    </xdr:to>
    <xdr:sp macro="" textlink="">
      <xdr:nvSpPr>
        <xdr:cNvPr id="281" name="円/楕円 280"/>
        <xdr:cNvSpPr/>
      </xdr:nvSpPr>
      <xdr:spPr>
        <a:xfrm>
          <a:off x="14351000" y="1490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97299</xdr:rowOff>
    </xdr:from>
    <xdr:ext cx="762000" cy="259045"/>
    <xdr:sp macro="" textlink="">
      <xdr:nvSpPr>
        <xdr:cNvPr id="282" name="テキスト ボックス 281"/>
        <xdr:cNvSpPr txBox="1"/>
      </xdr:nvSpPr>
      <xdr:spPr>
        <a:xfrm>
          <a:off x="14020800" y="146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108713</xdr:rowOff>
    </xdr:from>
    <xdr:to>
      <xdr:col>19</xdr:col>
      <xdr:colOff>533400</xdr:colOff>
      <xdr:row>87</xdr:row>
      <xdr:rowOff>38863</xdr:rowOff>
    </xdr:to>
    <xdr:sp macro="" textlink="">
      <xdr:nvSpPr>
        <xdr:cNvPr id="283" name="円/楕円 282"/>
        <xdr:cNvSpPr/>
      </xdr:nvSpPr>
      <xdr:spPr>
        <a:xfrm>
          <a:off x="13462000" y="148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49040</xdr:rowOff>
    </xdr:from>
    <xdr:ext cx="762000" cy="259045"/>
    <xdr:sp macro="" textlink="">
      <xdr:nvSpPr>
        <xdr:cNvPr id="284" name="テキスト ボックス 283"/>
        <xdr:cNvSpPr txBox="1"/>
      </xdr:nvSpPr>
      <xdr:spPr>
        <a:xfrm>
          <a:off x="13131800" y="1462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人口が少ないため分子が低く、一人当たりの職員数が高くなる傾向にある。今後も職員の新規採用を抑制し、定員の適正化に努める。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55308</xdr:rowOff>
    </xdr:from>
    <xdr:to>
      <xdr:col>24</xdr:col>
      <xdr:colOff>558800</xdr:colOff>
      <xdr:row>62</xdr:row>
      <xdr:rowOff>57480</xdr:rowOff>
    </xdr:to>
    <xdr:cxnSp macro="">
      <xdr:nvCxnSpPr>
        <xdr:cNvPr id="316" name="直線コネクタ 315"/>
        <xdr:cNvCxnSpPr/>
      </xdr:nvCxnSpPr>
      <xdr:spPr>
        <a:xfrm>
          <a:off x="16179800" y="10685208"/>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55308</xdr:rowOff>
    </xdr:from>
    <xdr:to>
      <xdr:col>23</xdr:col>
      <xdr:colOff>406400</xdr:colOff>
      <xdr:row>62</xdr:row>
      <xdr:rowOff>73647</xdr:rowOff>
    </xdr:to>
    <xdr:cxnSp macro="">
      <xdr:nvCxnSpPr>
        <xdr:cNvPr id="319" name="直線コネクタ 318"/>
        <xdr:cNvCxnSpPr/>
      </xdr:nvCxnSpPr>
      <xdr:spPr>
        <a:xfrm flipV="1">
          <a:off x="15290800" y="1068520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73647</xdr:rowOff>
    </xdr:from>
    <xdr:to>
      <xdr:col>22</xdr:col>
      <xdr:colOff>203200</xdr:colOff>
      <xdr:row>62</xdr:row>
      <xdr:rowOff>91262</xdr:rowOff>
    </xdr:to>
    <xdr:cxnSp macro="">
      <xdr:nvCxnSpPr>
        <xdr:cNvPr id="322" name="直線コネクタ 321"/>
        <xdr:cNvCxnSpPr/>
      </xdr:nvCxnSpPr>
      <xdr:spPr>
        <a:xfrm flipV="1">
          <a:off x="14401800" y="10703547"/>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77026</xdr:rowOff>
    </xdr:from>
    <xdr:to>
      <xdr:col>21</xdr:col>
      <xdr:colOff>0</xdr:colOff>
      <xdr:row>62</xdr:row>
      <xdr:rowOff>91262</xdr:rowOff>
    </xdr:to>
    <xdr:cxnSp macro="">
      <xdr:nvCxnSpPr>
        <xdr:cNvPr id="325" name="直線コネクタ 324"/>
        <xdr:cNvCxnSpPr/>
      </xdr:nvCxnSpPr>
      <xdr:spPr>
        <a:xfrm>
          <a:off x="13512800" y="10706926"/>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6680</xdr:rowOff>
    </xdr:from>
    <xdr:to>
      <xdr:col>24</xdr:col>
      <xdr:colOff>609600</xdr:colOff>
      <xdr:row>62</xdr:row>
      <xdr:rowOff>108280</xdr:rowOff>
    </xdr:to>
    <xdr:sp macro="" textlink="">
      <xdr:nvSpPr>
        <xdr:cNvPr id="335" name="円/楕円 334"/>
        <xdr:cNvSpPr/>
      </xdr:nvSpPr>
      <xdr:spPr>
        <a:xfrm>
          <a:off x="169672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150207</xdr:rowOff>
    </xdr:from>
    <xdr:ext cx="762000" cy="259045"/>
    <xdr:sp macro="" textlink="">
      <xdr:nvSpPr>
        <xdr:cNvPr id="336" name="定員管理の状況該当値テキスト"/>
        <xdr:cNvSpPr txBox="1"/>
      </xdr:nvSpPr>
      <xdr:spPr>
        <a:xfrm>
          <a:off x="17106900" y="1060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4508</xdr:rowOff>
    </xdr:from>
    <xdr:to>
      <xdr:col>23</xdr:col>
      <xdr:colOff>457200</xdr:colOff>
      <xdr:row>62</xdr:row>
      <xdr:rowOff>106108</xdr:rowOff>
    </xdr:to>
    <xdr:sp macro="" textlink="">
      <xdr:nvSpPr>
        <xdr:cNvPr id="337" name="円/楕円 336"/>
        <xdr:cNvSpPr/>
      </xdr:nvSpPr>
      <xdr:spPr>
        <a:xfrm>
          <a:off x="16129000" y="106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90885</xdr:rowOff>
    </xdr:from>
    <xdr:ext cx="736600" cy="259045"/>
    <xdr:sp macro="" textlink="">
      <xdr:nvSpPr>
        <xdr:cNvPr id="338" name="テキスト ボックス 337"/>
        <xdr:cNvSpPr txBox="1"/>
      </xdr:nvSpPr>
      <xdr:spPr>
        <a:xfrm>
          <a:off x="15798800" y="1072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22847</xdr:rowOff>
    </xdr:from>
    <xdr:to>
      <xdr:col>22</xdr:col>
      <xdr:colOff>254000</xdr:colOff>
      <xdr:row>62</xdr:row>
      <xdr:rowOff>124447</xdr:rowOff>
    </xdr:to>
    <xdr:sp macro="" textlink="">
      <xdr:nvSpPr>
        <xdr:cNvPr id="339" name="円/楕円 338"/>
        <xdr:cNvSpPr/>
      </xdr:nvSpPr>
      <xdr:spPr>
        <a:xfrm>
          <a:off x="15240000" y="106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109224</xdr:rowOff>
    </xdr:from>
    <xdr:ext cx="762000" cy="259045"/>
    <xdr:sp macro="" textlink="">
      <xdr:nvSpPr>
        <xdr:cNvPr id="340" name="テキスト ボックス 339"/>
        <xdr:cNvSpPr txBox="1"/>
      </xdr:nvSpPr>
      <xdr:spPr>
        <a:xfrm>
          <a:off x="14909800" y="107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40462</xdr:rowOff>
    </xdr:from>
    <xdr:to>
      <xdr:col>21</xdr:col>
      <xdr:colOff>50800</xdr:colOff>
      <xdr:row>62</xdr:row>
      <xdr:rowOff>142062</xdr:rowOff>
    </xdr:to>
    <xdr:sp macro="" textlink="">
      <xdr:nvSpPr>
        <xdr:cNvPr id="341" name="円/楕円 340"/>
        <xdr:cNvSpPr/>
      </xdr:nvSpPr>
      <xdr:spPr>
        <a:xfrm>
          <a:off x="14351000" y="1067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126839</xdr:rowOff>
    </xdr:from>
    <xdr:ext cx="762000" cy="259045"/>
    <xdr:sp macro="" textlink="">
      <xdr:nvSpPr>
        <xdr:cNvPr id="342" name="テキスト ボックス 341"/>
        <xdr:cNvSpPr txBox="1"/>
      </xdr:nvSpPr>
      <xdr:spPr>
        <a:xfrm>
          <a:off x="14020800" y="1075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26226</xdr:rowOff>
    </xdr:from>
    <xdr:to>
      <xdr:col>19</xdr:col>
      <xdr:colOff>533400</xdr:colOff>
      <xdr:row>62</xdr:row>
      <xdr:rowOff>127826</xdr:rowOff>
    </xdr:to>
    <xdr:sp macro="" textlink="">
      <xdr:nvSpPr>
        <xdr:cNvPr id="343" name="円/楕円 342"/>
        <xdr:cNvSpPr/>
      </xdr:nvSpPr>
      <xdr:spPr>
        <a:xfrm>
          <a:off x="13462000" y="1065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112603</xdr:rowOff>
    </xdr:from>
    <xdr:ext cx="762000" cy="259045"/>
    <xdr:sp macro="" textlink="">
      <xdr:nvSpPr>
        <xdr:cNvPr id="344" name="テキスト ボックス 343"/>
        <xdr:cNvSpPr txBox="1"/>
      </xdr:nvSpPr>
      <xdr:spPr>
        <a:xfrm>
          <a:off x="13131800" y="1074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実質公債費率は類似団体を上回っているが、年々改善され平均に近づいてきている。今後とも起債活用の事業の見直しを強め、適正な財政運営に努める。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150876</xdr:rowOff>
    </xdr:from>
    <xdr:to>
      <xdr:col>24</xdr:col>
      <xdr:colOff>558800</xdr:colOff>
      <xdr:row>43</xdr:row>
      <xdr:rowOff>42164</xdr:rowOff>
    </xdr:to>
    <xdr:cxnSp macro="">
      <xdr:nvCxnSpPr>
        <xdr:cNvPr id="375" name="直線コネクタ 374"/>
        <xdr:cNvCxnSpPr/>
      </xdr:nvCxnSpPr>
      <xdr:spPr>
        <a:xfrm flipV="1">
          <a:off x="16179800" y="735177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42164</xdr:rowOff>
    </xdr:from>
    <xdr:to>
      <xdr:col>23</xdr:col>
      <xdr:colOff>406400</xdr:colOff>
      <xdr:row>43</xdr:row>
      <xdr:rowOff>124206</xdr:rowOff>
    </xdr:to>
    <xdr:cxnSp macro="">
      <xdr:nvCxnSpPr>
        <xdr:cNvPr id="378" name="直線コネクタ 377"/>
        <xdr:cNvCxnSpPr/>
      </xdr:nvCxnSpPr>
      <xdr:spPr>
        <a:xfrm flipV="1">
          <a:off x="15290800" y="741451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124206</xdr:rowOff>
    </xdr:from>
    <xdr:to>
      <xdr:col>22</xdr:col>
      <xdr:colOff>203200</xdr:colOff>
      <xdr:row>44</xdr:row>
      <xdr:rowOff>5842</xdr:rowOff>
    </xdr:to>
    <xdr:cxnSp macro="">
      <xdr:nvCxnSpPr>
        <xdr:cNvPr id="381" name="直線コネクタ 380"/>
        <xdr:cNvCxnSpPr/>
      </xdr:nvCxnSpPr>
      <xdr:spPr>
        <a:xfrm flipV="1">
          <a:off x="14401800" y="749655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5842</xdr:rowOff>
    </xdr:from>
    <xdr:to>
      <xdr:col>21</xdr:col>
      <xdr:colOff>0</xdr:colOff>
      <xdr:row>45</xdr:row>
      <xdr:rowOff>56388</xdr:rowOff>
    </xdr:to>
    <xdr:cxnSp macro="">
      <xdr:nvCxnSpPr>
        <xdr:cNvPr id="384" name="直線コネクタ 383"/>
        <xdr:cNvCxnSpPr/>
      </xdr:nvCxnSpPr>
      <xdr:spPr>
        <a:xfrm flipV="1">
          <a:off x="13512800" y="754964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100076</xdr:rowOff>
    </xdr:from>
    <xdr:to>
      <xdr:col>24</xdr:col>
      <xdr:colOff>609600</xdr:colOff>
      <xdr:row>43</xdr:row>
      <xdr:rowOff>30226</xdr:rowOff>
    </xdr:to>
    <xdr:sp macro="" textlink="">
      <xdr:nvSpPr>
        <xdr:cNvPr id="394" name="円/楕円 393"/>
        <xdr:cNvSpPr/>
      </xdr:nvSpPr>
      <xdr:spPr>
        <a:xfrm>
          <a:off x="169672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72153</xdr:rowOff>
    </xdr:from>
    <xdr:ext cx="762000" cy="259045"/>
    <xdr:sp macro="" textlink="">
      <xdr:nvSpPr>
        <xdr:cNvPr id="395" name="公債費負担の状況該当値テキスト"/>
        <xdr:cNvSpPr txBox="1"/>
      </xdr:nvSpPr>
      <xdr:spPr>
        <a:xfrm>
          <a:off x="17106900" y="72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162814</xdr:rowOff>
    </xdr:from>
    <xdr:to>
      <xdr:col>23</xdr:col>
      <xdr:colOff>457200</xdr:colOff>
      <xdr:row>43</xdr:row>
      <xdr:rowOff>92964</xdr:rowOff>
    </xdr:to>
    <xdr:sp macro="" textlink="">
      <xdr:nvSpPr>
        <xdr:cNvPr id="396" name="円/楕円 395"/>
        <xdr:cNvSpPr/>
      </xdr:nvSpPr>
      <xdr:spPr>
        <a:xfrm>
          <a:off x="16129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77741</xdr:rowOff>
    </xdr:from>
    <xdr:ext cx="736600" cy="259045"/>
    <xdr:sp macro="" textlink="">
      <xdr:nvSpPr>
        <xdr:cNvPr id="397" name="テキスト ボックス 396"/>
        <xdr:cNvSpPr txBox="1"/>
      </xdr:nvSpPr>
      <xdr:spPr>
        <a:xfrm>
          <a:off x="15798800" y="745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73406</xdr:rowOff>
    </xdr:from>
    <xdr:to>
      <xdr:col>22</xdr:col>
      <xdr:colOff>254000</xdr:colOff>
      <xdr:row>44</xdr:row>
      <xdr:rowOff>3556</xdr:rowOff>
    </xdr:to>
    <xdr:sp macro="" textlink="">
      <xdr:nvSpPr>
        <xdr:cNvPr id="398" name="円/楕円 397"/>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159783</xdr:rowOff>
    </xdr:from>
    <xdr:ext cx="762000" cy="259045"/>
    <xdr:sp macro="" textlink="">
      <xdr:nvSpPr>
        <xdr:cNvPr id="399" name="テキスト ボックス 398"/>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126492</xdr:rowOff>
    </xdr:from>
    <xdr:to>
      <xdr:col>21</xdr:col>
      <xdr:colOff>50800</xdr:colOff>
      <xdr:row>44</xdr:row>
      <xdr:rowOff>56642</xdr:rowOff>
    </xdr:to>
    <xdr:sp macro="" textlink="">
      <xdr:nvSpPr>
        <xdr:cNvPr id="400" name="円/楕円 399"/>
        <xdr:cNvSpPr/>
      </xdr:nvSpPr>
      <xdr:spPr>
        <a:xfrm>
          <a:off x="14351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41419</xdr:rowOff>
    </xdr:from>
    <xdr:ext cx="762000" cy="259045"/>
    <xdr:sp macro="" textlink="">
      <xdr:nvSpPr>
        <xdr:cNvPr id="401" name="テキスト ボックス 400"/>
        <xdr:cNvSpPr txBox="1"/>
      </xdr:nvSpPr>
      <xdr:spPr>
        <a:xfrm>
          <a:off x="14020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5588</xdr:rowOff>
    </xdr:from>
    <xdr:to>
      <xdr:col>19</xdr:col>
      <xdr:colOff>533400</xdr:colOff>
      <xdr:row>45</xdr:row>
      <xdr:rowOff>107188</xdr:rowOff>
    </xdr:to>
    <xdr:sp macro="" textlink="">
      <xdr:nvSpPr>
        <xdr:cNvPr id="402" name="円/楕円 401"/>
        <xdr:cNvSpPr/>
      </xdr:nvSpPr>
      <xdr:spPr>
        <a:xfrm>
          <a:off x="13462000" y="772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91965</xdr:rowOff>
    </xdr:from>
    <xdr:ext cx="762000" cy="259045"/>
    <xdr:sp macro="" textlink="">
      <xdr:nvSpPr>
        <xdr:cNvPr id="403" name="テキスト ボックス 402"/>
        <xdr:cNvSpPr txBox="1"/>
      </xdr:nvSpPr>
      <xdr:spPr>
        <a:xfrm>
          <a:off x="13131800" y="780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年度に繰上償還したことにより将来負担額が減少している。今後も将来の負担を軽減するよう、新規事業の実施等について点検を図り、財政の健全化に努める。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7"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5" name="フローチャート : 判断 444"/>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6" name="テキスト ボックス 445"/>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15</xdr:row>
      <xdr:rowOff>49742</xdr:rowOff>
    </xdr:from>
    <xdr:to>
      <xdr:col>19</xdr:col>
      <xdr:colOff>533400</xdr:colOff>
      <xdr:row>15</xdr:row>
      <xdr:rowOff>151342</xdr:rowOff>
    </xdr:to>
    <xdr:sp macro="" textlink="">
      <xdr:nvSpPr>
        <xdr:cNvPr id="452" name="円/楕円 451"/>
        <xdr:cNvSpPr/>
      </xdr:nvSpPr>
      <xdr:spPr>
        <a:xfrm>
          <a:off x="13462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136119</xdr:rowOff>
    </xdr:from>
    <xdr:ext cx="762000" cy="259045"/>
    <xdr:sp macro="" textlink="">
      <xdr:nvSpPr>
        <xdr:cNvPr id="453" name="テキスト ボックス 452"/>
        <xdr:cNvSpPr txBox="1"/>
      </xdr:nvSpPr>
      <xdr:spPr>
        <a:xfrm>
          <a:off x="13131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1,488
1,488
246.05
2,468,304
2,392,090
55,265
1,491,761
1,903,187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職員の新規採用を控え人件費の抑制を図っている。今後も定員管理及び給与の適正化に努める。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35560</xdr:rowOff>
    </xdr:from>
    <xdr:to>
      <xdr:col>7</xdr:col>
      <xdr:colOff>15875</xdr:colOff>
      <xdr:row>35</xdr:row>
      <xdr:rowOff>88900</xdr:rowOff>
    </xdr:to>
    <xdr:cxnSp macro="">
      <xdr:nvCxnSpPr>
        <xdr:cNvPr id="65" name="直線コネクタ 64"/>
        <xdr:cNvCxnSpPr/>
      </xdr:nvCxnSpPr>
      <xdr:spPr>
        <a:xfrm flipV="1">
          <a:off x="3987800" y="60363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88900</xdr:rowOff>
    </xdr:from>
    <xdr:to>
      <xdr:col>5</xdr:col>
      <xdr:colOff>549275</xdr:colOff>
      <xdr:row>36</xdr:row>
      <xdr:rowOff>50800</xdr:rowOff>
    </xdr:to>
    <xdr:cxnSp macro="">
      <xdr:nvCxnSpPr>
        <xdr:cNvPr id="68" name="直線コネクタ 67"/>
        <xdr:cNvCxnSpPr/>
      </xdr:nvCxnSpPr>
      <xdr:spPr>
        <a:xfrm flipV="1">
          <a:off x="3098800" y="608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xdr:rowOff>
    </xdr:from>
    <xdr:to>
      <xdr:col>4</xdr:col>
      <xdr:colOff>346075</xdr:colOff>
      <xdr:row>36</xdr:row>
      <xdr:rowOff>50800</xdr:rowOff>
    </xdr:to>
    <xdr:cxnSp macro="">
      <xdr:nvCxnSpPr>
        <xdr:cNvPr id="71" name="直線コネクタ 70"/>
        <xdr:cNvCxnSpPr/>
      </xdr:nvCxnSpPr>
      <xdr:spPr>
        <a:xfrm>
          <a:off x="2209800" y="6181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xdr:rowOff>
    </xdr:from>
    <xdr:to>
      <xdr:col>3</xdr:col>
      <xdr:colOff>142875</xdr:colOff>
      <xdr:row>36</xdr:row>
      <xdr:rowOff>54610</xdr:rowOff>
    </xdr:to>
    <xdr:cxnSp macro="">
      <xdr:nvCxnSpPr>
        <xdr:cNvPr id="74" name="直線コネクタ 73"/>
        <xdr:cNvCxnSpPr/>
      </xdr:nvCxnSpPr>
      <xdr:spPr>
        <a:xfrm flipV="1">
          <a:off x="1320800" y="61810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156210</xdr:rowOff>
    </xdr:from>
    <xdr:to>
      <xdr:col>7</xdr:col>
      <xdr:colOff>66675</xdr:colOff>
      <xdr:row>35</xdr:row>
      <xdr:rowOff>86360</xdr:rowOff>
    </xdr:to>
    <xdr:sp macro="" textlink="">
      <xdr:nvSpPr>
        <xdr:cNvPr id="84" name="円/楕円 83"/>
        <xdr:cNvSpPr/>
      </xdr:nvSpPr>
      <xdr:spPr>
        <a:xfrm>
          <a:off x="4775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1287</xdr:rowOff>
    </xdr:from>
    <xdr:ext cx="762000" cy="259045"/>
    <xdr:sp macro="" textlink="">
      <xdr:nvSpPr>
        <xdr:cNvPr id="85" name="人件費該当値テキスト"/>
        <xdr:cNvSpPr txBox="1"/>
      </xdr:nvSpPr>
      <xdr:spPr>
        <a:xfrm>
          <a:off x="49149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38100</xdr:rowOff>
    </xdr:from>
    <xdr:to>
      <xdr:col>5</xdr:col>
      <xdr:colOff>600075</xdr:colOff>
      <xdr:row>35</xdr:row>
      <xdr:rowOff>139700</xdr:rowOff>
    </xdr:to>
    <xdr:sp macro="" textlink="">
      <xdr:nvSpPr>
        <xdr:cNvPr id="86" name="円/楕円 85"/>
        <xdr:cNvSpPr/>
      </xdr:nvSpPr>
      <xdr:spPr>
        <a:xfrm>
          <a:off x="3937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149877</xdr:rowOff>
    </xdr:from>
    <xdr:ext cx="736600" cy="259045"/>
    <xdr:sp macro="" textlink="">
      <xdr:nvSpPr>
        <xdr:cNvPr id="87" name="テキスト ボックス 86"/>
        <xdr:cNvSpPr txBox="1"/>
      </xdr:nvSpPr>
      <xdr:spPr>
        <a:xfrm>
          <a:off x="3606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8" name="円/楕円 87"/>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86377</xdr:rowOff>
    </xdr:from>
    <xdr:ext cx="762000" cy="259045"/>
    <xdr:sp macro="" textlink="">
      <xdr:nvSpPr>
        <xdr:cNvPr id="89" name="テキスト ボックス 88"/>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129540</xdr:rowOff>
    </xdr:from>
    <xdr:to>
      <xdr:col>3</xdr:col>
      <xdr:colOff>193675</xdr:colOff>
      <xdr:row>36</xdr:row>
      <xdr:rowOff>59690</xdr:rowOff>
    </xdr:to>
    <xdr:sp macro="" textlink="">
      <xdr:nvSpPr>
        <xdr:cNvPr id="90" name="円/楕円 89"/>
        <xdr:cNvSpPr/>
      </xdr:nvSpPr>
      <xdr:spPr>
        <a:xfrm>
          <a:off x="2159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44467</xdr:rowOff>
    </xdr:from>
    <xdr:ext cx="762000" cy="259045"/>
    <xdr:sp macro="" textlink="">
      <xdr:nvSpPr>
        <xdr:cNvPr id="91" name="テキスト ボックス 90"/>
        <xdr:cNvSpPr txBox="1"/>
      </xdr:nvSpPr>
      <xdr:spPr>
        <a:xfrm>
          <a:off x="1828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xdr:rowOff>
    </xdr:from>
    <xdr:to>
      <xdr:col>1</xdr:col>
      <xdr:colOff>676275</xdr:colOff>
      <xdr:row>36</xdr:row>
      <xdr:rowOff>105410</xdr:rowOff>
    </xdr:to>
    <xdr:sp macro="" textlink="">
      <xdr:nvSpPr>
        <xdr:cNvPr id="92" name="円/楕円 91"/>
        <xdr:cNvSpPr/>
      </xdr:nvSpPr>
      <xdr:spPr>
        <a:xfrm>
          <a:off x="1270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90187</xdr:rowOff>
    </xdr:from>
    <xdr:ext cx="762000" cy="259045"/>
    <xdr:sp macro="" textlink="">
      <xdr:nvSpPr>
        <xdr:cNvPr id="93" name="テキスト ボックス 92"/>
        <xdr:cNvSpPr txBox="1"/>
      </xdr:nvSpPr>
      <xdr:spPr>
        <a:xfrm>
          <a:off x="939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物件費は類似団体とほぼ同水準で推移している。今後とも経費の見直しを強め、コストの削減に努める。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51562</xdr:rowOff>
    </xdr:from>
    <xdr:to>
      <xdr:col>24</xdr:col>
      <xdr:colOff>31750</xdr:colOff>
      <xdr:row>17</xdr:row>
      <xdr:rowOff>152146</xdr:rowOff>
    </xdr:to>
    <xdr:cxnSp macro="">
      <xdr:nvCxnSpPr>
        <xdr:cNvPr id="124" name="直線コネクタ 123"/>
        <xdr:cNvCxnSpPr/>
      </xdr:nvCxnSpPr>
      <xdr:spPr>
        <a:xfrm>
          <a:off x="15671800" y="29662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51562</xdr:rowOff>
    </xdr:from>
    <xdr:to>
      <xdr:col>22</xdr:col>
      <xdr:colOff>565150</xdr:colOff>
      <xdr:row>17</xdr:row>
      <xdr:rowOff>161290</xdr:rowOff>
    </xdr:to>
    <xdr:cxnSp macro="">
      <xdr:nvCxnSpPr>
        <xdr:cNvPr id="127" name="直線コネクタ 126"/>
        <xdr:cNvCxnSpPr/>
      </xdr:nvCxnSpPr>
      <xdr:spPr>
        <a:xfrm flipV="1">
          <a:off x="14782800" y="29662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161290</xdr:rowOff>
    </xdr:to>
    <xdr:cxnSp macro="">
      <xdr:nvCxnSpPr>
        <xdr:cNvPr id="130" name="直線コネクタ 129"/>
        <xdr:cNvCxnSpPr/>
      </xdr:nvCxnSpPr>
      <xdr:spPr>
        <a:xfrm>
          <a:off x="13893800" y="29479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33274</xdr:rowOff>
    </xdr:from>
    <xdr:to>
      <xdr:col>20</xdr:col>
      <xdr:colOff>158750</xdr:colOff>
      <xdr:row>17</xdr:row>
      <xdr:rowOff>69850</xdr:rowOff>
    </xdr:to>
    <xdr:cxnSp macro="">
      <xdr:nvCxnSpPr>
        <xdr:cNvPr id="133" name="直線コネクタ 132"/>
        <xdr:cNvCxnSpPr/>
      </xdr:nvCxnSpPr>
      <xdr:spPr>
        <a:xfrm flipV="1">
          <a:off x="13004800" y="2947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101346</xdr:rowOff>
    </xdr:from>
    <xdr:to>
      <xdr:col>24</xdr:col>
      <xdr:colOff>82550</xdr:colOff>
      <xdr:row>18</xdr:row>
      <xdr:rowOff>31496</xdr:rowOff>
    </xdr:to>
    <xdr:sp macro="" textlink="">
      <xdr:nvSpPr>
        <xdr:cNvPr id="143" name="円/楕円 142"/>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73423</xdr:rowOff>
    </xdr:from>
    <xdr:ext cx="762000" cy="259045"/>
    <xdr:sp macro="" textlink="">
      <xdr:nvSpPr>
        <xdr:cNvPr id="144" name="物件費該当値テキスト"/>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xdr:rowOff>
    </xdr:from>
    <xdr:to>
      <xdr:col>22</xdr:col>
      <xdr:colOff>615950</xdr:colOff>
      <xdr:row>17</xdr:row>
      <xdr:rowOff>102362</xdr:rowOff>
    </xdr:to>
    <xdr:sp macro="" textlink="">
      <xdr:nvSpPr>
        <xdr:cNvPr id="145" name="円/楕円 144"/>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112539</xdr:rowOff>
    </xdr:from>
    <xdr:ext cx="736600" cy="259045"/>
    <xdr:sp macro="" textlink="">
      <xdr:nvSpPr>
        <xdr:cNvPr id="146" name="テキスト ボックス 145"/>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7" name="円/楕円 146"/>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8" name="テキスト ボックス 147"/>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49" name="円/楕円 148"/>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50" name="テキスト ボックス 149"/>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1" name="円/楕円 150"/>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2" name="テキスト ボックス 15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こども医療費の拡充や、子宝奨励事業の実施など福祉政策の拡充により、扶助費が類似団体平均を上回っている。平成２３年度は介護・訓練等給付費や保育所運営費の額が増となったことが急上昇した要因と考えられるが、平成２４年度には類似団体平均並みになった。今後も福祉事業を推進しつつ他の事業との兼ね合いをみながら適正な運営に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86178</xdr:rowOff>
    </xdr:to>
    <xdr:cxnSp macro="">
      <xdr:nvCxnSpPr>
        <xdr:cNvPr id="186" name="直線コネクタ 185"/>
        <xdr:cNvCxnSpPr/>
      </xdr:nvCxnSpPr>
      <xdr:spPr>
        <a:xfrm>
          <a:off x="3987800" y="94179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58</xdr:row>
      <xdr:rowOff>12700</xdr:rowOff>
    </xdr:to>
    <xdr:cxnSp macro="">
      <xdr:nvCxnSpPr>
        <xdr:cNvPr id="189" name="直線コネクタ 188"/>
        <xdr:cNvCxnSpPr/>
      </xdr:nvCxnSpPr>
      <xdr:spPr>
        <a:xfrm flipV="1">
          <a:off x="3098800" y="9417957"/>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58</xdr:row>
      <xdr:rowOff>12700</xdr:rowOff>
    </xdr:to>
    <xdr:cxnSp macro="">
      <xdr:nvCxnSpPr>
        <xdr:cNvPr id="192" name="直線コネクタ 191"/>
        <xdr:cNvCxnSpPr/>
      </xdr:nvCxnSpPr>
      <xdr:spPr>
        <a:xfrm>
          <a:off x="2209800" y="94996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102507</xdr:rowOff>
    </xdr:to>
    <xdr:cxnSp macro="">
      <xdr:nvCxnSpPr>
        <xdr:cNvPr id="195" name="直線コネクタ 194"/>
        <xdr:cNvCxnSpPr/>
      </xdr:nvCxnSpPr>
      <xdr:spPr>
        <a:xfrm flipV="1">
          <a:off x="1320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5" name="円/楕円 204"/>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6"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7" name="円/楕円 206"/>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8" name="テキスト ボックス 207"/>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9" name="円/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1" name="円/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2" name="テキスト ボックス 211"/>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3" name="円/楕円 212"/>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14" name="テキスト ボックス 213"/>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特別会計への繰出金が上回っているのが主な原因である。特に簡易水道事業への繰出しの占める割合が高く、また国民健康保険事業への繰出しも重い疾病などによる医療費の増加で全体に対する構成比が一気に上回る傾向にある。今後も、利用料や保険料の徴収率の増加に努め、医療費の抑制が図られるよう、健康づくり事業の充実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21844</xdr:rowOff>
    </xdr:from>
    <xdr:to>
      <xdr:col>24</xdr:col>
      <xdr:colOff>31750</xdr:colOff>
      <xdr:row>59</xdr:row>
      <xdr:rowOff>74422</xdr:rowOff>
    </xdr:to>
    <xdr:cxnSp macro="">
      <xdr:nvCxnSpPr>
        <xdr:cNvPr id="244" name="直線コネクタ 243"/>
        <xdr:cNvCxnSpPr/>
      </xdr:nvCxnSpPr>
      <xdr:spPr>
        <a:xfrm>
          <a:off x="15671800" y="996594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58</xdr:row>
      <xdr:rowOff>21844</xdr:rowOff>
    </xdr:to>
    <xdr:cxnSp macro="">
      <xdr:nvCxnSpPr>
        <xdr:cNvPr id="247" name="直線コネクタ 246"/>
        <xdr:cNvCxnSpPr/>
      </xdr:nvCxnSpPr>
      <xdr:spPr>
        <a:xfrm>
          <a:off x="14782800" y="965047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58</xdr:row>
      <xdr:rowOff>67564</xdr:rowOff>
    </xdr:to>
    <xdr:cxnSp macro="">
      <xdr:nvCxnSpPr>
        <xdr:cNvPr id="250" name="直線コネクタ 249"/>
        <xdr:cNvCxnSpPr/>
      </xdr:nvCxnSpPr>
      <xdr:spPr>
        <a:xfrm flipV="1">
          <a:off x="13893800" y="9650476"/>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165862</xdr:rowOff>
    </xdr:from>
    <xdr:to>
      <xdr:col>20</xdr:col>
      <xdr:colOff>158750</xdr:colOff>
      <xdr:row>58</xdr:row>
      <xdr:rowOff>67564</xdr:rowOff>
    </xdr:to>
    <xdr:cxnSp macro="">
      <xdr:nvCxnSpPr>
        <xdr:cNvPr id="253" name="直線コネクタ 252"/>
        <xdr:cNvCxnSpPr/>
      </xdr:nvCxnSpPr>
      <xdr:spPr>
        <a:xfrm>
          <a:off x="13004800" y="99385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23622</xdr:rowOff>
    </xdr:from>
    <xdr:to>
      <xdr:col>24</xdr:col>
      <xdr:colOff>82550</xdr:colOff>
      <xdr:row>59</xdr:row>
      <xdr:rowOff>125222</xdr:rowOff>
    </xdr:to>
    <xdr:sp macro="" textlink="">
      <xdr:nvSpPr>
        <xdr:cNvPr id="263" name="円/楕円 262"/>
        <xdr:cNvSpPr/>
      </xdr:nvSpPr>
      <xdr:spPr>
        <a:xfrm>
          <a:off x="164592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103649</xdr:rowOff>
    </xdr:from>
    <xdr:ext cx="762000" cy="259045"/>
    <xdr:sp macro="" textlink="">
      <xdr:nvSpPr>
        <xdr:cNvPr id="264" name="その他該当値テキスト"/>
        <xdr:cNvSpPr txBox="1"/>
      </xdr:nvSpPr>
      <xdr:spPr>
        <a:xfrm>
          <a:off x="16598900" y="100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142494</xdr:rowOff>
    </xdr:from>
    <xdr:to>
      <xdr:col>22</xdr:col>
      <xdr:colOff>615950</xdr:colOff>
      <xdr:row>58</xdr:row>
      <xdr:rowOff>72644</xdr:rowOff>
    </xdr:to>
    <xdr:sp macro="" textlink="">
      <xdr:nvSpPr>
        <xdr:cNvPr id="265" name="円/楕円 264"/>
        <xdr:cNvSpPr/>
      </xdr:nvSpPr>
      <xdr:spPr>
        <a:xfrm>
          <a:off x="15621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57421</xdr:rowOff>
    </xdr:from>
    <xdr:ext cx="736600" cy="259045"/>
    <xdr:sp macro="" textlink="">
      <xdr:nvSpPr>
        <xdr:cNvPr id="266" name="テキスト ボックス 265"/>
        <xdr:cNvSpPr txBox="1"/>
      </xdr:nvSpPr>
      <xdr:spPr>
        <a:xfrm>
          <a:off x="15290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169926</xdr:rowOff>
    </xdr:from>
    <xdr:to>
      <xdr:col>21</xdr:col>
      <xdr:colOff>412750</xdr:colOff>
      <xdr:row>56</xdr:row>
      <xdr:rowOff>100076</xdr:rowOff>
    </xdr:to>
    <xdr:sp macro="" textlink="">
      <xdr:nvSpPr>
        <xdr:cNvPr id="267" name="円/楕円 266"/>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84853</xdr:rowOff>
    </xdr:from>
    <xdr:ext cx="762000" cy="259045"/>
    <xdr:sp macro="" textlink="">
      <xdr:nvSpPr>
        <xdr:cNvPr id="268" name="テキスト ボックス 267"/>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xdr:rowOff>
    </xdr:from>
    <xdr:to>
      <xdr:col>20</xdr:col>
      <xdr:colOff>209550</xdr:colOff>
      <xdr:row>58</xdr:row>
      <xdr:rowOff>118364</xdr:rowOff>
    </xdr:to>
    <xdr:sp macro="" textlink="">
      <xdr:nvSpPr>
        <xdr:cNvPr id="269" name="円/楕円 268"/>
        <xdr:cNvSpPr/>
      </xdr:nvSpPr>
      <xdr:spPr>
        <a:xfrm>
          <a:off x="13843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103141</xdr:rowOff>
    </xdr:from>
    <xdr:ext cx="762000" cy="259045"/>
    <xdr:sp macro="" textlink="">
      <xdr:nvSpPr>
        <xdr:cNvPr id="270" name="テキスト ボックス 269"/>
        <xdr:cNvSpPr txBox="1"/>
      </xdr:nvSpPr>
      <xdr:spPr>
        <a:xfrm>
          <a:off x="135128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115062</xdr:rowOff>
    </xdr:from>
    <xdr:to>
      <xdr:col>19</xdr:col>
      <xdr:colOff>6350</xdr:colOff>
      <xdr:row>58</xdr:row>
      <xdr:rowOff>45212</xdr:rowOff>
    </xdr:to>
    <xdr:sp macro="" textlink="">
      <xdr:nvSpPr>
        <xdr:cNvPr id="271" name="円/楕円 270"/>
        <xdr:cNvSpPr/>
      </xdr:nvSpPr>
      <xdr:spPr>
        <a:xfrm>
          <a:off x="12954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29989</xdr:rowOff>
    </xdr:from>
    <xdr:ext cx="762000" cy="259045"/>
    <xdr:sp macro="" textlink="">
      <xdr:nvSpPr>
        <xdr:cNvPr id="272" name="テキスト ボックス 271"/>
        <xdr:cNvSpPr txBox="1"/>
      </xdr:nvSpPr>
      <xdr:spPr>
        <a:xfrm>
          <a:off x="12623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社会福祉法人が運営する、特別養護老人ホームの建設に係る借入金及び利子の償還金の補助を行っているため、類似団体より上回っている。平成２７年には償還が終了するため、平成２８年以降は減少する見込みである。それ以外の補助についても、補助対象の見直しを図るなど、適正な予算執行に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83566</xdr:rowOff>
    </xdr:to>
    <xdr:cxnSp macro="">
      <xdr:nvCxnSpPr>
        <xdr:cNvPr id="302" name="直線コネクタ 301"/>
        <xdr:cNvCxnSpPr/>
      </xdr:nvCxnSpPr>
      <xdr:spPr>
        <a:xfrm flipV="1">
          <a:off x="15671800" y="60660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49276</xdr:rowOff>
    </xdr:from>
    <xdr:to>
      <xdr:col>22</xdr:col>
      <xdr:colOff>565150</xdr:colOff>
      <xdr:row>35</xdr:row>
      <xdr:rowOff>83566</xdr:rowOff>
    </xdr:to>
    <xdr:cxnSp macro="">
      <xdr:nvCxnSpPr>
        <xdr:cNvPr id="305" name="直線コネクタ 304"/>
        <xdr:cNvCxnSpPr/>
      </xdr:nvCxnSpPr>
      <xdr:spPr>
        <a:xfrm>
          <a:off x="14782800" y="587857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49276</xdr:rowOff>
    </xdr:from>
    <xdr:to>
      <xdr:col>21</xdr:col>
      <xdr:colOff>361950</xdr:colOff>
      <xdr:row>35</xdr:row>
      <xdr:rowOff>88138</xdr:rowOff>
    </xdr:to>
    <xdr:cxnSp macro="">
      <xdr:nvCxnSpPr>
        <xdr:cNvPr id="308" name="直線コネクタ 307"/>
        <xdr:cNvCxnSpPr/>
      </xdr:nvCxnSpPr>
      <xdr:spPr>
        <a:xfrm flipV="1">
          <a:off x="13893800" y="587857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124714</xdr:rowOff>
    </xdr:to>
    <xdr:cxnSp macro="">
      <xdr:nvCxnSpPr>
        <xdr:cNvPr id="311" name="直線コネクタ 310"/>
        <xdr:cNvCxnSpPr/>
      </xdr:nvCxnSpPr>
      <xdr:spPr>
        <a:xfrm flipV="1">
          <a:off x="13004800" y="6088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1" name="円/楕円 320"/>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2"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32766</xdr:rowOff>
    </xdr:from>
    <xdr:to>
      <xdr:col>22</xdr:col>
      <xdr:colOff>615950</xdr:colOff>
      <xdr:row>35</xdr:row>
      <xdr:rowOff>134366</xdr:rowOff>
    </xdr:to>
    <xdr:sp macro="" textlink="">
      <xdr:nvSpPr>
        <xdr:cNvPr id="323" name="円/楕円 322"/>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144543</xdr:rowOff>
    </xdr:from>
    <xdr:ext cx="736600" cy="259045"/>
    <xdr:sp macro="" textlink="">
      <xdr:nvSpPr>
        <xdr:cNvPr id="324" name="テキスト ボックス 323"/>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169926</xdr:rowOff>
    </xdr:from>
    <xdr:to>
      <xdr:col>21</xdr:col>
      <xdr:colOff>412750</xdr:colOff>
      <xdr:row>34</xdr:row>
      <xdr:rowOff>100076</xdr:rowOff>
    </xdr:to>
    <xdr:sp macro="" textlink="">
      <xdr:nvSpPr>
        <xdr:cNvPr id="325" name="円/楕円 324"/>
        <xdr:cNvSpPr/>
      </xdr:nvSpPr>
      <xdr:spPr>
        <a:xfrm>
          <a:off x="14732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110253</xdr:rowOff>
    </xdr:from>
    <xdr:ext cx="762000" cy="259045"/>
    <xdr:sp macro="" textlink="">
      <xdr:nvSpPr>
        <xdr:cNvPr id="326" name="テキスト ボックス 325"/>
        <xdr:cNvSpPr txBox="1"/>
      </xdr:nvSpPr>
      <xdr:spPr>
        <a:xfrm>
          <a:off x="14401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7" name="円/楕円 326"/>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8" name="テキスト ボックス 327"/>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29" name="円/楕円 328"/>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30" name="テキスト ボックス 329"/>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平成１９年度の繰上償還により、公債費の水準が減少してきている。今後も起債活用の事業の見直しを強め、適正な財政運営に努める。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65278</xdr:rowOff>
    </xdr:from>
    <xdr:to>
      <xdr:col>7</xdr:col>
      <xdr:colOff>15875</xdr:colOff>
      <xdr:row>75</xdr:row>
      <xdr:rowOff>69850</xdr:rowOff>
    </xdr:to>
    <xdr:cxnSp macro="">
      <xdr:nvCxnSpPr>
        <xdr:cNvPr id="361" name="直線コネクタ 360"/>
        <xdr:cNvCxnSpPr/>
      </xdr:nvCxnSpPr>
      <xdr:spPr>
        <a:xfrm>
          <a:off x="3987800" y="129240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65278</xdr:rowOff>
    </xdr:from>
    <xdr:to>
      <xdr:col>5</xdr:col>
      <xdr:colOff>549275</xdr:colOff>
      <xdr:row>77</xdr:row>
      <xdr:rowOff>1270</xdr:rowOff>
    </xdr:to>
    <xdr:cxnSp macro="">
      <xdr:nvCxnSpPr>
        <xdr:cNvPr id="364" name="直線コネクタ 363"/>
        <xdr:cNvCxnSpPr/>
      </xdr:nvCxnSpPr>
      <xdr:spPr>
        <a:xfrm flipV="1">
          <a:off x="3098800" y="1292402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1270</xdr:rowOff>
    </xdr:to>
    <xdr:cxnSp macro="">
      <xdr:nvCxnSpPr>
        <xdr:cNvPr id="367" name="直線コネクタ 366"/>
        <xdr:cNvCxnSpPr/>
      </xdr:nvCxnSpPr>
      <xdr:spPr>
        <a:xfrm>
          <a:off x="2209800" y="13184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74422</xdr:rowOff>
    </xdr:to>
    <xdr:cxnSp macro="">
      <xdr:nvCxnSpPr>
        <xdr:cNvPr id="370" name="直線コネクタ 369"/>
        <xdr:cNvCxnSpPr/>
      </xdr:nvCxnSpPr>
      <xdr:spPr>
        <a:xfrm flipV="1">
          <a:off x="1320800" y="131846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80" name="円/楕円 37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81"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14478</xdr:rowOff>
    </xdr:from>
    <xdr:to>
      <xdr:col>5</xdr:col>
      <xdr:colOff>600075</xdr:colOff>
      <xdr:row>75</xdr:row>
      <xdr:rowOff>116078</xdr:rowOff>
    </xdr:to>
    <xdr:sp macro="" textlink="">
      <xdr:nvSpPr>
        <xdr:cNvPr id="382" name="円/楕円 381"/>
        <xdr:cNvSpPr/>
      </xdr:nvSpPr>
      <xdr:spPr>
        <a:xfrm>
          <a:off x="3937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126255</xdr:rowOff>
    </xdr:from>
    <xdr:ext cx="736600" cy="259045"/>
    <xdr:sp macro="" textlink="">
      <xdr:nvSpPr>
        <xdr:cNvPr id="383" name="テキスト ボックス 382"/>
        <xdr:cNvSpPr txBox="1"/>
      </xdr:nvSpPr>
      <xdr:spPr>
        <a:xfrm>
          <a:off x="3606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4" name="円/楕円 383"/>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36847</xdr:rowOff>
    </xdr:from>
    <xdr:ext cx="762000" cy="259045"/>
    <xdr:sp macro="" textlink="">
      <xdr:nvSpPr>
        <xdr:cNvPr id="385" name="テキスト ボックス 384"/>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86" name="円/楕円 385"/>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18559</xdr:rowOff>
    </xdr:from>
    <xdr:ext cx="762000" cy="259045"/>
    <xdr:sp macro="" textlink="">
      <xdr:nvSpPr>
        <xdr:cNvPr id="387" name="テキスト ボックス 386"/>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88" name="円/楕円 387"/>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109999</xdr:rowOff>
    </xdr:from>
    <xdr:ext cx="762000" cy="259045"/>
    <xdr:sp macro="" textlink="">
      <xdr:nvSpPr>
        <xdr:cNvPr id="389" name="テキスト ボックス 388"/>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福祉関係の扶助費や、津軽ダム建設に伴う補償費を財源とした道路改良などにより、類似団体より増加している傾向にある。津軽ダム建設に伴う補償関係は平成２４年度でほぼ終了</a:t>
          </a:r>
          <a:r>
            <a:rPr lang="ja-JP" altLang="en-US" sz="1200" b="0" i="0" baseline="0">
              <a:solidFill>
                <a:schemeClr val="dk1"/>
              </a:solidFill>
              <a:effectLst/>
              <a:latin typeface="+mn-lt"/>
              <a:ea typeface="+mn-ea"/>
              <a:cs typeface="+mn-cs"/>
            </a:rPr>
            <a:t>しており、</a:t>
          </a:r>
          <a:r>
            <a:rPr lang="ja-JP" altLang="ja-JP" sz="1200" b="0" i="0" baseline="0">
              <a:solidFill>
                <a:schemeClr val="dk1"/>
              </a:solidFill>
              <a:effectLst/>
              <a:latin typeface="+mn-lt"/>
              <a:ea typeface="+mn-ea"/>
              <a:cs typeface="+mn-cs"/>
            </a:rPr>
            <a:t>今後はより一層の各事業の見直しと経費の抑制に努める。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51563</xdr:rowOff>
    </xdr:from>
    <xdr:to>
      <xdr:col>24</xdr:col>
      <xdr:colOff>31750</xdr:colOff>
      <xdr:row>76</xdr:row>
      <xdr:rowOff>161289</xdr:rowOff>
    </xdr:to>
    <xdr:cxnSp macro="">
      <xdr:nvCxnSpPr>
        <xdr:cNvPr id="420" name="直線コネクタ 419"/>
        <xdr:cNvCxnSpPr/>
      </xdr:nvCxnSpPr>
      <xdr:spPr>
        <a:xfrm>
          <a:off x="15671800" y="13081763"/>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145288</xdr:rowOff>
    </xdr:from>
    <xdr:to>
      <xdr:col>22</xdr:col>
      <xdr:colOff>565150</xdr:colOff>
      <xdr:row>76</xdr:row>
      <xdr:rowOff>51563</xdr:rowOff>
    </xdr:to>
    <xdr:cxnSp macro="">
      <xdr:nvCxnSpPr>
        <xdr:cNvPr id="423" name="直線コネクタ 422"/>
        <xdr:cNvCxnSpPr/>
      </xdr:nvCxnSpPr>
      <xdr:spPr>
        <a:xfrm>
          <a:off x="14782800" y="13004038"/>
          <a:ext cx="889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145288</xdr:rowOff>
    </xdr:from>
    <xdr:to>
      <xdr:col>21</xdr:col>
      <xdr:colOff>361950</xdr:colOff>
      <xdr:row>76</xdr:row>
      <xdr:rowOff>138430</xdr:rowOff>
    </xdr:to>
    <xdr:cxnSp macro="">
      <xdr:nvCxnSpPr>
        <xdr:cNvPr id="426" name="直線コネクタ 425"/>
        <xdr:cNvCxnSpPr/>
      </xdr:nvCxnSpPr>
      <xdr:spPr>
        <a:xfrm flipV="1">
          <a:off x="13893800" y="1300403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138430</xdr:rowOff>
    </xdr:from>
    <xdr:to>
      <xdr:col>20</xdr:col>
      <xdr:colOff>158750</xdr:colOff>
      <xdr:row>76</xdr:row>
      <xdr:rowOff>161289</xdr:rowOff>
    </xdr:to>
    <xdr:cxnSp macro="">
      <xdr:nvCxnSpPr>
        <xdr:cNvPr id="429" name="直線コネクタ 428"/>
        <xdr:cNvCxnSpPr/>
      </xdr:nvCxnSpPr>
      <xdr:spPr>
        <a:xfrm flipV="1">
          <a:off x="13004800" y="131686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39" name="円/楕円 438"/>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82566</xdr:rowOff>
    </xdr:from>
    <xdr:ext cx="762000" cy="259045"/>
    <xdr:sp macro="" textlink="">
      <xdr:nvSpPr>
        <xdr:cNvPr id="440" name="公債費以外該当値テキスト"/>
        <xdr:cNvSpPr txBox="1"/>
      </xdr:nvSpPr>
      <xdr:spPr>
        <a:xfrm>
          <a:off x="165989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763</xdr:rowOff>
    </xdr:from>
    <xdr:to>
      <xdr:col>22</xdr:col>
      <xdr:colOff>615950</xdr:colOff>
      <xdr:row>76</xdr:row>
      <xdr:rowOff>102363</xdr:rowOff>
    </xdr:to>
    <xdr:sp macro="" textlink="">
      <xdr:nvSpPr>
        <xdr:cNvPr id="441" name="円/楕円 440"/>
        <xdr:cNvSpPr/>
      </xdr:nvSpPr>
      <xdr:spPr>
        <a:xfrm>
          <a:off x="15621000" y="130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87140</xdr:rowOff>
    </xdr:from>
    <xdr:ext cx="736600" cy="259045"/>
    <xdr:sp macro="" textlink="">
      <xdr:nvSpPr>
        <xdr:cNvPr id="442" name="テキスト ボックス 441"/>
        <xdr:cNvSpPr txBox="1"/>
      </xdr:nvSpPr>
      <xdr:spPr>
        <a:xfrm>
          <a:off x="15290800" y="1311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94488</xdr:rowOff>
    </xdr:from>
    <xdr:to>
      <xdr:col>21</xdr:col>
      <xdr:colOff>412750</xdr:colOff>
      <xdr:row>76</xdr:row>
      <xdr:rowOff>24637</xdr:rowOff>
    </xdr:to>
    <xdr:sp macro="" textlink="">
      <xdr:nvSpPr>
        <xdr:cNvPr id="443" name="円/楕円 442"/>
        <xdr:cNvSpPr/>
      </xdr:nvSpPr>
      <xdr:spPr>
        <a:xfrm>
          <a:off x="14732000" y="12953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34815</xdr:rowOff>
    </xdr:from>
    <xdr:ext cx="762000" cy="259045"/>
    <xdr:sp macro="" textlink="">
      <xdr:nvSpPr>
        <xdr:cNvPr id="444" name="テキスト ボックス 443"/>
        <xdr:cNvSpPr txBox="1"/>
      </xdr:nvSpPr>
      <xdr:spPr>
        <a:xfrm>
          <a:off x="14401800" y="127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87630</xdr:rowOff>
    </xdr:from>
    <xdr:to>
      <xdr:col>20</xdr:col>
      <xdr:colOff>209550</xdr:colOff>
      <xdr:row>77</xdr:row>
      <xdr:rowOff>17780</xdr:rowOff>
    </xdr:to>
    <xdr:sp macro="" textlink="">
      <xdr:nvSpPr>
        <xdr:cNvPr id="445" name="円/楕円 444"/>
        <xdr:cNvSpPr/>
      </xdr:nvSpPr>
      <xdr:spPr>
        <a:xfrm>
          <a:off x="13843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2557</xdr:rowOff>
    </xdr:from>
    <xdr:ext cx="762000" cy="259045"/>
    <xdr:sp macro="" textlink="">
      <xdr:nvSpPr>
        <xdr:cNvPr id="446" name="テキスト ボックス 445"/>
        <xdr:cNvSpPr txBox="1"/>
      </xdr:nvSpPr>
      <xdr:spPr>
        <a:xfrm>
          <a:off x="13512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7" name="円/楕円 446"/>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48" name="テキスト ボックス 447"/>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青森県西目屋村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105931</xdr:rowOff>
    </xdr:from>
    <xdr:to>
      <xdr:col>4</xdr:col>
      <xdr:colOff>1117600</xdr:colOff>
      <xdr:row>17</xdr:row>
      <xdr:rowOff>130669</xdr:rowOff>
    </xdr:to>
    <xdr:cxnSp macro="">
      <xdr:nvCxnSpPr>
        <xdr:cNvPr id="52" name="直線コネクタ 51"/>
        <xdr:cNvCxnSpPr/>
      </xdr:nvCxnSpPr>
      <xdr:spPr bwMode="auto">
        <a:xfrm>
          <a:off x="5003800" y="3068206"/>
          <a:ext cx="647700" cy="24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105931</xdr:rowOff>
    </xdr:from>
    <xdr:to>
      <xdr:col>4</xdr:col>
      <xdr:colOff>469900</xdr:colOff>
      <xdr:row>17</xdr:row>
      <xdr:rowOff>121658</xdr:rowOff>
    </xdr:to>
    <xdr:cxnSp macro="">
      <xdr:nvCxnSpPr>
        <xdr:cNvPr id="55" name="直線コネクタ 54"/>
        <xdr:cNvCxnSpPr/>
      </xdr:nvCxnSpPr>
      <xdr:spPr bwMode="auto">
        <a:xfrm flipV="1">
          <a:off x="4305300" y="3068206"/>
          <a:ext cx="698500" cy="1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117495</xdr:rowOff>
    </xdr:from>
    <xdr:to>
      <xdr:col>3</xdr:col>
      <xdr:colOff>904875</xdr:colOff>
      <xdr:row>17</xdr:row>
      <xdr:rowOff>121658</xdr:rowOff>
    </xdr:to>
    <xdr:cxnSp macro="">
      <xdr:nvCxnSpPr>
        <xdr:cNvPr id="58" name="直線コネクタ 57"/>
        <xdr:cNvCxnSpPr/>
      </xdr:nvCxnSpPr>
      <xdr:spPr bwMode="auto">
        <a:xfrm>
          <a:off x="3606800" y="3079770"/>
          <a:ext cx="698500" cy="4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117495</xdr:rowOff>
    </xdr:from>
    <xdr:to>
      <xdr:col>3</xdr:col>
      <xdr:colOff>206375</xdr:colOff>
      <xdr:row>17</xdr:row>
      <xdr:rowOff>165706</xdr:rowOff>
    </xdr:to>
    <xdr:cxnSp macro="">
      <xdr:nvCxnSpPr>
        <xdr:cNvPr id="61" name="直線コネクタ 60"/>
        <xdr:cNvCxnSpPr/>
      </xdr:nvCxnSpPr>
      <xdr:spPr bwMode="auto">
        <a:xfrm flipV="1">
          <a:off x="2908300" y="3079770"/>
          <a:ext cx="698500" cy="4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79869</xdr:rowOff>
    </xdr:from>
    <xdr:to>
      <xdr:col>5</xdr:col>
      <xdr:colOff>34925</xdr:colOff>
      <xdr:row>18</xdr:row>
      <xdr:rowOff>10019</xdr:rowOff>
    </xdr:to>
    <xdr:sp macro="" textlink="">
      <xdr:nvSpPr>
        <xdr:cNvPr id="71" name="円/楕円 70"/>
        <xdr:cNvSpPr/>
      </xdr:nvSpPr>
      <xdr:spPr bwMode="auto">
        <a:xfrm>
          <a:off x="5600700" y="304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96396</xdr:rowOff>
    </xdr:from>
    <xdr:ext cx="762000" cy="259045"/>
    <xdr:sp macro="" textlink="">
      <xdr:nvSpPr>
        <xdr:cNvPr id="72" name="人口1人当たり決算額の推移該当値テキスト130"/>
        <xdr:cNvSpPr txBox="1"/>
      </xdr:nvSpPr>
      <xdr:spPr>
        <a:xfrm>
          <a:off x="5740400" y="2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258,460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55131</xdr:rowOff>
    </xdr:from>
    <xdr:to>
      <xdr:col>4</xdr:col>
      <xdr:colOff>520700</xdr:colOff>
      <xdr:row>17</xdr:row>
      <xdr:rowOff>156731</xdr:rowOff>
    </xdr:to>
    <xdr:sp macro="" textlink="">
      <xdr:nvSpPr>
        <xdr:cNvPr id="73" name="円/楕円 72"/>
        <xdr:cNvSpPr/>
      </xdr:nvSpPr>
      <xdr:spPr bwMode="auto">
        <a:xfrm>
          <a:off x="4953000" y="301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166908</xdr:rowOff>
    </xdr:from>
    <xdr:ext cx="736600" cy="259045"/>
    <xdr:sp macro="" textlink="">
      <xdr:nvSpPr>
        <xdr:cNvPr id="74" name="テキスト ボックス 73"/>
        <xdr:cNvSpPr txBox="1"/>
      </xdr:nvSpPr>
      <xdr:spPr>
        <a:xfrm>
          <a:off x="4622800" y="278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70858</xdr:rowOff>
    </xdr:from>
    <xdr:to>
      <xdr:col>3</xdr:col>
      <xdr:colOff>955675</xdr:colOff>
      <xdr:row>18</xdr:row>
      <xdr:rowOff>1008</xdr:rowOff>
    </xdr:to>
    <xdr:sp macro="" textlink="">
      <xdr:nvSpPr>
        <xdr:cNvPr id="75" name="円/楕円 74"/>
        <xdr:cNvSpPr/>
      </xdr:nvSpPr>
      <xdr:spPr bwMode="auto">
        <a:xfrm>
          <a:off x="4254500" y="3033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11185</xdr:rowOff>
    </xdr:from>
    <xdr:ext cx="762000" cy="259045"/>
    <xdr:sp macro="" textlink="">
      <xdr:nvSpPr>
        <xdr:cNvPr id="76" name="テキスト ボックス 75"/>
        <xdr:cNvSpPr txBox="1"/>
      </xdr:nvSpPr>
      <xdr:spPr>
        <a:xfrm>
          <a:off x="3924300" y="280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261,219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66695</xdr:rowOff>
    </xdr:from>
    <xdr:to>
      <xdr:col>3</xdr:col>
      <xdr:colOff>257175</xdr:colOff>
      <xdr:row>17</xdr:row>
      <xdr:rowOff>168295</xdr:rowOff>
    </xdr:to>
    <xdr:sp macro="" textlink="">
      <xdr:nvSpPr>
        <xdr:cNvPr id="77" name="円/楕円 76"/>
        <xdr:cNvSpPr/>
      </xdr:nvSpPr>
      <xdr:spPr bwMode="auto">
        <a:xfrm>
          <a:off x="3556000" y="302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7022</xdr:rowOff>
    </xdr:from>
    <xdr:ext cx="762000" cy="259045"/>
    <xdr:sp macro="" textlink="">
      <xdr:nvSpPr>
        <xdr:cNvPr id="78" name="テキスト ボックス 77"/>
        <xdr:cNvSpPr txBox="1"/>
      </xdr:nvSpPr>
      <xdr:spPr>
        <a:xfrm>
          <a:off x="3225800" y="279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262,494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114906</xdr:rowOff>
    </xdr:from>
    <xdr:to>
      <xdr:col>2</xdr:col>
      <xdr:colOff>692150</xdr:colOff>
      <xdr:row>18</xdr:row>
      <xdr:rowOff>45056</xdr:rowOff>
    </xdr:to>
    <xdr:sp macro="" textlink="">
      <xdr:nvSpPr>
        <xdr:cNvPr id="79" name="円/楕円 78"/>
        <xdr:cNvSpPr/>
      </xdr:nvSpPr>
      <xdr:spPr bwMode="auto">
        <a:xfrm>
          <a:off x="2857500" y="3077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55233</xdr:rowOff>
    </xdr:from>
    <xdr:ext cx="762000" cy="259045"/>
    <xdr:sp macro="" textlink="">
      <xdr:nvSpPr>
        <xdr:cNvPr id="80" name="テキスト ボックス 79"/>
        <xdr:cNvSpPr txBox="1"/>
      </xdr:nvSpPr>
      <xdr:spPr>
        <a:xfrm>
          <a:off x="2527300" y="284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200072</xdr:rowOff>
    </xdr:from>
    <xdr:to>
      <xdr:col>4</xdr:col>
      <xdr:colOff>1117600</xdr:colOff>
      <xdr:row>35</xdr:row>
      <xdr:rowOff>243415</xdr:rowOff>
    </xdr:to>
    <xdr:cxnSp macro="">
      <xdr:nvCxnSpPr>
        <xdr:cNvPr id="110" name="直線コネクタ 109"/>
        <xdr:cNvCxnSpPr/>
      </xdr:nvCxnSpPr>
      <xdr:spPr bwMode="auto">
        <a:xfrm>
          <a:off x="5003800" y="6810422"/>
          <a:ext cx="647700" cy="43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182418</xdr:rowOff>
    </xdr:from>
    <xdr:to>
      <xdr:col>4</xdr:col>
      <xdr:colOff>469900</xdr:colOff>
      <xdr:row>35</xdr:row>
      <xdr:rowOff>200072</xdr:rowOff>
    </xdr:to>
    <xdr:cxnSp macro="">
      <xdr:nvCxnSpPr>
        <xdr:cNvPr id="113" name="直線コネクタ 112"/>
        <xdr:cNvCxnSpPr/>
      </xdr:nvCxnSpPr>
      <xdr:spPr bwMode="auto">
        <a:xfrm>
          <a:off x="4305300" y="6792768"/>
          <a:ext cx="698500" cy="1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182418</xdr:rowOff>
    </xdr:from>
    <xdr:to>
      <xdr:col>3</xdr:col>
      <xdr:colOff>904875</xdr:colOff>
      <xdr:row>35</xdr:row>
      <xdr:rowOff>189185</xdr:rowOff>
    </xdr:to>
    <xdr:cxnSp macro="">
      <xdr:nvCxnSpPr>
        <xdr:cNvPr id="116" name="直線コネクタ 115"/>
        <xdr:cNvCxnSpPr/>
      </xdr:nvCxnSpPr>
      <xdr:spPr bwMode="auto">
        <a:xfrm flipV="1">
          <a:off x="3606800" y="6792768"/>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189185</xdr:rowOff>
    </xdr:from>
    <xdr:to>
      <xdr:col>3</xdr:col>
      <xdr:colOff>206375</xdr:colOff>
      <xdr:row>35</xdr:row>
      <xdr:rowOff>190785</xdr:rowOff>
    </xdr:to>
    <xdr:cxnSp macro="">
      <xdr:nvCxnSpPr>
        <xdr:cNvPr id="119" name="直線コネクタ 118"/>
        <xdr:cNvCxnSpPr/>
      </xdr:nvCxnSpPr>
      <xdr:spPr bwMode="auto">
        <a:xfrm flipV="1">
          <a:off x="2908300" y="6799535"/>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192615</xdr:rowOff>
    </xdr:from>
    <xdr:to>
      <xdr:col>5</xdr:col>
      <xdr:colOff>34925</xdr:colOff>
      <xdr:row>35</xdr:row>
      <xdr:rowOff>294215</xdr:rowOff>
    </xdr:to>
    <xdr:sp macro="" textlink="">
      <xdr:nvSpPr>
        <xdr:cNvPr id="129" name="円/楕円 128"/>
        <xdr:cNvSpPr/>
      </xdr:nvSpPr>
      <xdr:spPr bwMode="auto">
        <a:xfrm>
          <a:off x="5600700" y="680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37692</xdr:rowOff>
    </xdr:from>
    <xdr:ext cx="762000" cy="259045"/>
    <xdr:sp macro="" textlink="">
      <xdr:nvSpPr>
        <xdr:cNvPr id="130" name="人口1人当たり決算額の推移該当値テキスト445"/>
        <xdr:cNvSpPr txBox="1"/>
      </xdr:nvSpPr>
      <xdr:spPr>
        <a:xfrm>
          <a:off x="5740400" y="66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149272</xdr:rowOff>
    </xdr:from>
    <xdr:to>
      <xdr:col>4</xdr:col>
      <xdr:colOff>520700</xdr:colOff>
      <xdr:row>35</xdr:row>
      <xdr:rowOff>250872</xdr:rowOff>
    </xdr:to>
    <xdr:sp macro="" textlink="">
      <xdr:nvSpPr>
        <xdr:cNvPr id="131" name="円/楕円 130"/>
        <xdr:cNvSpPr/>
      </xdr:nvSpPr>
      <xdr:spPr bwMode="auto">
        <a:xfrm>
          <a:off x="4953000" y="675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261049</xdr:rowOff>
    </xdr:from>
    <xdr:ext cx="736600" cy="259045"/>
    <xdr:sp macro="" textlink="">
      <xdr:nvSpPr>
        <xdr:cNvPr id="132" name="テキスト ボックス 131"/>
        <xdr:cNvSpPr txBox="1"/>
      </xdr:nvSpPr>
      <xdr:spPr>
        <a:xfrm>
          <a:off x="4622800" y="652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131618</xdr:rowOff>
    </xdr:from>
    <xdr:to>
      <xdr:col>3</xdr:col>
      <xdr:colOff>955675</xdr:colOff>
      <xdr:row>35</xdr:row>
      <xdr:rowOff>233218</xdr:rowOff>
    </xdr:to>
    <xdr:sp macro="" textlink="">
      <xdr:nvSpPr>
        <xdr:cNvPr id="133" name="円/楕円 132"/>
        <xdr:cNvSpPr/>
      </xdr:nvSpPr>
      <xdr:spPr bwMode="auto">
        <a:xfrm>
          <a:off x="4254500" y="674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243395</xdr:rowOff>
    </xdr:from>
    <xdr:ext cx="762000" cy="259045"/>
    <xdr:sp macro="" textlink="">
      <xdr:nvSpPr>
        <xdr:cNvPr id="134" name="テキスト ボックス 133"/>
        <xdr:cNvSpPr txBox="1"/>
      </xdr:nvSpPr>
      <xdr:spPr>
        <a:xfrm>
          <a:off x="3924300" y="651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100,303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138385</xdr:rowOff>
    </xdr:from>
    <xdr:to>
      <xdr:col>3</xdr:col>
      <xdr:colOff>257175</xdr:colOff>
      <xdr:row>35</xdr:row>
      <xdr:rowOff>239985</xdr:rowOff>
    </xdr:to>
    <xdr:sp macro="" textlink="">
      <xdr:nvSpPr>
        <xdr:cNvPr id="135" name="円/楕円 134"/>
        <xdr:cNvSpPr/>
      </xdr:nvSpPr>
      <xdr:spPr bwMode="auto">
        <a:xfrm>
          <a:off x="3556000" y="674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250162</xdr:rowOff>
    </xdr:from>
    <xdr:ext cx="762000" cy="259045"/>
    <xdr:sp macro="" textlink="">
      <xdr:nvSpPr>
        <xdr:cNvPr id="136" name="テキスト ボックス 135"/>
        <xdr:cNvSpPr txBox="1"/>
      </xdr:nvSpPr>
      <xdr:spPr>
        <a:xfrm>
          <a:off x="3225800" y="651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99,119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139985</xdr:rowOff>
    </xdr:from>
    <xdr:to>
      <xdr:col>2</xdr:col>
      <xdr:colOff>692150</xdr:colOff>
      <xdr:row>35</xdr:row>
      <xdr:rowOff>241585</xdr:rowOff>
    </xdr:to>
    <xdr:sp macro="" textlink="">
      <xdr:nvSpPr>
        <xdr:cNvPr id="137" name="円/楕円 136"/>
        <xdr:cNvSpPr/>
      </xdr:nvSpPr>
      <xdr:spPr bwMode="auto">
        <a:xfrm>
          <a:off x="2857500" y="6750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251762</xdr:rowOff>
    </xdr:from>
    <xdr:ext cx="762000" cy="259045"/>
    <xdr:sp macro="" textlink="">
      <xdr:nvSpPr>
        <xdr:cNvPr id="138" name="テキスト ボックス 137"/>
        <xdr:cNvSpPr txBox="1"/>
      </xdr:nvSpPr>
      <xdr:spPr>
        <a:xfrm>
          <a:off x="2527300" y="651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基金の残高は毎年増加している。実質収支額も適切に推移している。今後は津軽ダム建設に伴う補償費や交付税の算入がいままでどおり見込めなくなると思われるため、堅実な歳入の確保と、適正な歳出の執行を図り、安定した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各会計とも黒字で推移している。実質収支額も適切に推移している。今後は津軽ダム建設に伴う補償や交付税の算入がいままでどおり見込めなくなると思われるため、堅実な歳入の確保と、適正な歳出の執行を図り、安定した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平成１９年度に繰上償還したことにより、公債費の水準が減少してきている。今後も起債活用の事業の見直しを図り、適正な財政運営に努める。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財政調整基金の積立を行ってきたことにより、充当可能な基金が増加している。将来負担額の抑制に努め、基金の取り扱いには慎重に対処していく。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2468304</v>
      </c>
      <c r="BO4" s="349"/>
      <c r="BP4" s="349"/>
      <c r="BQ4" s="349"/>
      <c r="BR4" s="349"/>
      <c r="BS4" s="349"/>
      <c r="BT4" s="349"/>
      <c r="BU4" s="350"/>
      <c r="BV4" s="348">
        <v>2127852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3.8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2392090</v>
      </c>
      <c r="BO5" s="386"/>
      <c r="BP5" s="386"/>
      <c r="BQ5" s="386"/>
      <c r="BR5" s="386"/>
      <c r="BS5" s="386"/>
      <c r="BT5" s="386"/>
      <c r="BU5" s="387"/>
      <c r="BV5" s="385">
        <v>2061745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v>
      </c>
      <c r="CU5" s="383"/>
      <c r="CV5" s="383"/>
      <c r="CW5" s="383"/>
      <c r="CX5" s="383"/>
      <c r="CY5" s="383"/>
      <c r="CZ5" s="383"/>
      <c r="DA5" s="384"/>
      <c r="DB5" s="382">
        <v>79.099999999999994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76214</v>
      </c>
      <c r="BO6" s="386"/>
      <c r="BP6" s="386"/>
      <c r="BQ6" s="386"/>
      <c r="BR6" s="386"/>
      <c r="BS6" s="386"/>
      <c r="BT6" s="386"/>
      <c r="BU6" s="387"/>
      <c r="BV6" s="385">
        <v>66107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88.3</v>
      </c>
      <c r="CU6" s="423"/>
      <c r="CV6" s="423"/>
      <c r="CW6" s="423"/>
      <c r="CX6" s="423"/>
      <c r="CY6" s="423"/>
      <c r="CZ6" s="423"/>
      <c r="DA6" s="424"/>
      <c r="DB6" s="422">
        <v>83.4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20949</v>
      </c>
      <c r="BO7" s="386"/>
      <c r="BP7" s="386"/>
      <c r="BQ7" s="386"/>
      <c r="BR7" s="386"/>
      <c r="BS7" s="386"/>
      <c r="BT7" s="386"/>
      <c r="BU7" s="387"/>
      <c r="BV7" s="385">
        <v>8880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1491761</v>
      </c>
      <c r="CU7" s="386"/>
      <c r="CV7" s="386"/>
      <c r="CW7" s="386"/>
      <c r="CX7" s="386"/>
      <c r="CY7" s="386"/>
      <c r="CZ7" s="386"/>
      <c r="DA7" s="387"/>
      <c r="DB7" s="385">
        <v>1496824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55265</v>
      </c>
      <c r="BO8" s="386"/>
      <c r="BP8" s="386"/>
      <c r="BQ8" s="386"/>
      <c r="BR8" s="386"/>
      <c r="BS8" s="386"/>
      <c r="BT8" s="386"/>
      <c r="BU8" s="387"/>
      <c r="BV8" s="385">
        <v>57227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0.09</v>
      </c>
      <c r="CU8" s="426"/>
      <c r="CV8" s="426"/>
      <c r="CW8" s="426"/>
      <c r="CX8" s="426"/>
      <c r="CY8" s="426"/>
      <c r="CZ8" s="426"/>
      <c r="DA8" s="427"/>
      <c r="DB8" s="425">
        <v>0.09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1594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-1962</v>
      </c>
      <c r="BO9" s="386"/>
      <c r="BP9" s="386"/>
      <c r="BQ9" s="386"/>
      <c r="BR9" s="386"/>
      <c r="BS9" s="386"/>
      <c r="BT9" s="386"/>
      <c r="BU9" s="387"/>
      <c r="BV9" s="385">
        <v>-6221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14.2</v>
      </c>
      <c r="CU9" s="383"/>
      <c r="CV9" s="383"/>
      <c r="CW9" s="383"/>
      <c r="CX9" s="383"/>
      <c r="CY9" s="383"/>
      <c r="CZ9" s="383"/>
      <c r="DA9" s="384"/>
      <c r="DB9" s="382">
        <v>14.4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1597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200803</v>
      </c>
      <c r="BO10" s="386"/>
      <c r="BP10" s="386"/>
      <c r="BQ10" s="386"/>
      <c r="BR10" s="386"/>
      <c r="BS10" s="386"/>
      <c r="BT10" s="386"/>
      <c r="BU10" s="387"/>
      <c r="BV10" s="385">
        <v>250741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1488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95648</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1488</v>
      </c>
      <c r="S13" s="467"/>
      <c r="T13" s="467"/>
      <c r="U13" s="467"/>
      <c r="V13" s="468"/>
      <c r="W13" s="401" t="s">
        <v>124</v>
      </c>
      <c r="X13" s="402"/>
      <c r="Y13" s="402"/>
      <c r="Z13" s="402"/>
      <c r="AA13" s="402"/>
      <c r="AB13" s="392"/>
      <c r="AC13" s="436">
        <v>233</v>
      </c>
      <c r="AD13" s="437"/>
      <c r="AE13" s="437"/>
      <c r="AF13" s="437"/>
      <c r="AG13" s="476"/>
      <c r="AH13" s="436">
        <v>305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198841</v>
      </c>
      <c r="BO13" s="386"/>
      <c r="BP13" s="386"/>
      <c r="BQ13" s="386"/>
      <c r="BR13" s="386"/>
      <c r="BS13" s="386"/>
      <c r="BT13" s="386"/>
      <c r="BU13" s="387"/>
      <c r="BV13" s="385">
        <v>148872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12.6</v>
      </c>
      <c r="CU13" s="383"/>
      <c r="CV13" s="383"/>
      <c r="CW13" s="383"/>
      <c r="CX13" s="383"/>
      <c r="CY13" s="383"/>
      <c r="CZ13" s="383"/>
      <c r="DA13" s="384"/>
      <c r="DB13" s="382">
        <v>13.9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1493</v>
      </c>
      <c r="S14" s="467"/>
      <c r="T14" s="467"/>
      <c r="U14" s="467"/>
      <c r="V14" s="468"/>
      <c r="W14" s="375"/>
      <c r="X14" s="376"/>
      <c r="Y14" s="376"/>
      <c r="Z14" s="376"/>
      <c r="AA14" s="376"/>
      <c r="AB14" s="365"/>
      <c r="AC14" s="469">
        <v>26.2</v>
      </c>
      <c r="AD14" s="470"/>
      <c r="AE14" s="470"/>
      <c r="AF14" s="470"/>
      <c r="AG14" s="471"/>
      <c r="AH14" s="469">
        <v>35.5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1493</v>
      </c>
      <c r="S15" s="467"/>
      <c r="T15" s="467"/>
      <c r="U15" s="467"/>
      <c r="V15" s="468"/>
      <c r="W15" s="401" t="s">
        <v>131</v>
      </c>
      <c r="X15" s="402"/>
      <c r="Y15" s="402"/>
      <c r="Z15" s="402"/>
      <c r="AA15" s="402"/>
      <c r="AB15" s="392"/>
      <c r="AC15" s="436">
        <v>272</v>
      </c>
      <c r="AD15" s="437"/>
      <c r="AE15" s="437"/>
      <c r="AF15" s="437"/>
      <c r="AG15" s="476"/>
      <c r="AH15" s="436">
        <v>215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112405</v>
      </c>
      <c r="BO15" s="349"/>
      <c r="BP15" s="349"/>
      <c r="BQ15" s="349"/>
      <c r="BR15" s="349"/>
      <c r="BS15" s="349"/>
      <c r="BT15" s="349"/>
      <c r="BU15" s="350"/>
      <c r="BV15" s="348">
        <v>110045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30.6</v>
      </c>
      <c r="AD16" s="470"/>
      <c r="AE16" s="470"/>
      <c r="AF16" s="470"/>
      <c r="AG16" s="471"/>
      <c r="AH16" s="469">
        <v>25.1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1388412</v>
      </c>
      <c r="BO16" s="386"/>
      <c r="BP16" s="386"/>
      <c r="BQ16" s="386"/>
      <c r="BR16" s="386"/>
      <c r="BS16" s="386"/>
      <c r="BT16" s="386"/>
      <c r="BU16" s="387"/>
      <c r="BV16" s="385">
        <v>1389105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383</v>
      </c>
      <c r="AD17" s="437"/>
      <c r="AE17" s="437"/>
      <c r="AF17" s="437"/>
      <c r="AG17" s="476"/>
      <c r="AH17" s="436">
        <v>338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141915</v>
      </c>
      <c r="BO17" s="386"/>
      <c r="BP17" s="386"/>
      <c r="BQ17" s="386"/>
      <c r="BR17" s="386"/>
      <c r="BS17" s="386"/>
      <c r="BT17" s="386"/>
      <c r="BU17" s="387"/>
      <c r="BV17" s="385">
        <v>139325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246.05</v>
      </c>
      <c r="M18" s="498"/>
      <c r="N18" s="498"/>
      <c r="O18" s="498"/>
      <c r="P18" s="498"/>
      <c r="Q18" s="498"/>
      <c r="R18" s="499"/>
      <c r="S18" s="499"/>
      <c r="T18" s="499"/>
      <c r="U18" s="499"/>
      <c r="V18" s="500"/>
      <c r="W18" s="403"/>
      <c r="X18" s="404"/>
      <c r="Y18" s="404"/>
      <c r="Z18" s="404"/>
      <c r="AA18" s="404"/>
      <c r="AB18" s="395"/>
      <c r="AC18" s="501">
        <v>43.1</v>
      </c>
      <c r="AD18" s="502"/>
      <c r="AE18" s="502"/>
      <c r="AF18" s="502"/>
      <c r="AG18" s="503"/>
      <c r="AH18" s="501">
        <v>39.4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1270040</v>
      </c>
      <c r="BO18" s="386"/>
      <c r="BP18" s="386"/>
      <c r="BQ18" s="386"/>
      <c r="BR18" s="386"/>
      <c r="BS18" s="386"/>
      <c r="BT18" s="386"/>
      <c r="BU18" s="387"/>
      <c r="BV18" s="385">
        <v>1196640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1855068</v>
      </c>
      <c r="BO19" s="386"/>
      <c r="BP19" s="386"/>
      <c r="BQ19" s="386"/>
      <c r="BR19" s="386"/>
      <c r="BS19" s="386"/>
      <c r="BT19" s="386"/>
      <c r="BU19" s="387"/>
      <c r="BV19" s="385">
        <v>1821935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1903187</v>
      </c>
      <c r="BO23" s="386"/>
      <c r="BP23" s="386"/>
      <c r="BQ23" s="386"/>
      <c r="BR23" s="386"/>
      <c r="BS23" s="386"/>
      <c r="BT23" s="386"/>
      <c r="BU23" s="387"/>
      <c r="BV23" s="385">
        <v>2052466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6780</v>
      </c>
      <c r="R24" s="437"/>
      <c r="S24" s="437"/>
      <c r="T24" s="437"/>
      <c r="U24" s="437"/>
      <c r="V24" s="476"/>
      <c r="W24" s="531"/>
      <c r="X24" s="519"/>
      <c r="Y24" s="520"/>
      <c r="Z24" s="435" t="s">
        <v>154</v>
      </c>
      <c r="AA24" s="415"/>
      <c r="AB24" s="415"/>
      <c r="AC24" s="415"/>
      <c r="AD24" s="415"/>
      <c r="AE24" s="415"/>
      <c r="AF24" s="415"/>
      <c r="AG24" s="416"/>
      <c r="AH24" s="436">
        <v>37</v>
      </c>
      <c r="AI24" s="437"/>
      <c r="AJ24" s="437"/>
      <c r="AK24" s="437"/>
      <c r="AL24" s="476"/>
      <c r="AM24" s="436">
        <v>107855</v>
      </c>
      <c r="AN24" s="437"/>
      <c r="AO24" s="437"/>
      <c r="AP24" s="437"/>
      <c r="AQ24" s="437"/>
      <c r="AR24" s="476"/>
      <c r="AS24" s="436">
        <v>2915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1858116</v>
      </c>
      <c r="BO24" s="386"/>
      <c r="BP24" s="386"/>
      <c r="BQ24" s="386"/>
      <c r="BR24" s="386"/>
      <c r="BS24" s="386"/>
      <c r="BT24" s="386"/>
      <c r="BU24" s="387"/>
      <c r="BV24" s="385">
        <v>1997203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5150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193904</v>
      </c>
      <c r="BO25" s="349"/>
      <c r="BP25" s="349"/>
      <c r="BQ25" s="349"/>
      <c r="BR25" s="349"/>
      <c r="BS25" s="349"/>
      <c r="BT25" s="349"/>
      <c r="BU25" s="350"/>
      <c r="BV25" s="348">
        <v>15952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4750</v>
      </c>
      <c r="R26" s="437"/>
      <c r="S26" s="437"/>
      <c r="T26" s="437"/>
      <c r="U26" s="437"/>
      <c r="V26" s="476"/>
      <c r="W26" s="531"/>
      <c r="X26" s="519"/>
      <c r="Y26" s="520"/>
      <c r="Z26" s="435" t="s">
        <v>160</v>
      </c>
      <c r="AA26" s="539"/>
      <c r="AB26" s="539"/>
      <c r="AC26" s="539"/>
      <c r="AD26" s="539"/>
      <c r="AE26" s="539"/>
      <c r="AF26" s="539"/>
      <c r="AG26" s="540"/>
      <c r="AH26" s="436">
        <v>5</v>
      </c>
      <c r="AI26" s="437"/>
      <c r="AJ26" s="437"/>
      <c r="AK26" s="437"/>
      <c r="AL26" s="476"/>
      <c r="AM26" s="436">
        <v>12480</v>
      </c>
      <c r="AN26" s="437"/>
      <c r="AO26" s="437"/>
      <c r="AP26" s="437"/>
      <c r="AQ26" s="437"/>
      <c r="AR26" s="476"/>
      <c r="AS26" s="436">
        <v>2496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2450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3333</v>
      </c>
      <c r="AN27" s="437"/>
      <c r="AO27" s="437"/>
      <c r="AP27" s="437"/>
      <c r="AQ27" s="437"/>
      <c r="AR27" s="476"/>
      <c r="AS27" s="436">
        <v>3333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84</v>
      </c>
      <c r="BO27" s="553"/>
      <c r="BP27" s="553"/>
      <c r="BQ27" s="553"/>
      <c r="BR27" s="553"/>
      <c r="BS27" s="553"/>
      <c r="BT27" s="553"/>
      <c r="BU27" s="554"/>
      <c r="BV27" s="552">
        <v>84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2170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2292855</v>
      </c>
      <c r="BO28" s="349"/>
      <c r="BP28" s="349"/>
      <c r="BQ28" s="349"/>
      <c r="BR28" s="349"/>
      <c r="BS28" s="349"/>
      <c r="BT28" s="349"/>
      <c r="BU28" s="350"/>
      <c r="BV28" s="348">
        <v>2052052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5</v>
      </c>
      <c r="M29" s="437"/>
      <c r="N29" s="437"/>
      <c r="O29" s="437"/>
      <c r="P29" s="476"/>
      <c r="Q29" s="436">
        <v>2080</v>
      </c>
      <c r="R29" s="437"/>
      <c r="S29" s="437"/>
      <c r="T29" s="437"/>
      <c r="U29" s="437"/>
      <c r="V29" s="476"/>
      <c r="W29" s="531"/>
      <c r="X29" s="519"/>
      <c r="Y29" s="520"/>
      <c r="Z29" s="435" t="s">
        <v>170</v>
      </c>
      <c r="AA29" s="415"/>
      <c r="AB29" s="415"/>
      <c r="AC29" s="415"/>
      <c r="AD29" s="415"/>
      <c r="AE29" s="415"/>
      <c r="AF29" s="415"/>
      <c r="AG29" s="416"/>
      <c r="AH29" s="436">
        <v>38</v>
      </c>
      <c r="AI29" s="437"/>
      <c r="AJ29" s="437"/>
      <c r="AK29" s="437"/>
      <c r="AL29" s="476"/>
      <c r="AM29" s="436">
        <v>111188</v>
      </c>
      <c r="AN29" s="437"/>
      <c r="AO29" s="437"/>
      <c r="AP29" s="437"/>
      <c r="AQ29" s="437"/>
      <c r="AR29" s="476"/>
      <c r="AS29" s="436">
        <v>2926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241545</v>
      </c>
      <c r="BO29" s="386"/>
      <c r="BP29" s="386"/>
      <c r="BQ29" s="386"/>
      <c r="BR29" s="386"/>
      <c r="BS29" s="386"/>
      <c r="BT29" s="386"/>
      <c r="BU29" s="387"/>
      <c r="BV29" s="385">
        <v>241473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94.8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105345</v>
      </c>
      <c r="BO30" s="553"/>
      <c r="BP30" s="553"/>
      <c r="BQ30" s="553"/>
      <c r="BR30" s="553"/>
      <c r="BS30" s="553"/>
      <c r="BT30" s="553"/>
      <c r="BU30" s="554"/>
      <c r="BV30" s="552">
        <v>122289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7</v>
      </c>
      <c r="BX34" s="564"/>
      <c r="BY34" s="565" t="str">
        <f>IF('各会計、関係団体の財政状況及び健全化判断比率'!B68="","",'各会計、関係団体の財政状況及び健全化判断比率'!B68)</f>
        <v>青森県後期高齢者医療広域連合（一般会計）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ブナの里白神公社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8</v>
      </c>
      <c r="BX35" s="564"/>
      <c r="BY35" s="565" t="str">
        <f>IF('各会計、関係団体の財政状況及び健全化判断比率'!B69="","",'各会計、関係団体の財政状況及び健全化判断比率'!B69)</f>
        <v>青森県後期高齢者医療広域連合（特別会計）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9</v>
      </c>
      <c r="BX36" s="564"/>
      <c r="BY36" s="565" t="str">
        <f>IF('各会計、関係団体の財政状況及び健全化判断比率'!B70="","",'各会計、関係団体の財政状況及び健全化判断比率'!B70)</f>
        <v>青森県市町村総合事務組合（一般会計）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10</v>
      </c>
      <c r="BX37" s="564"/>
      <c r="BY37" s="565" t="str">
        <f>IF('各会計、関係団体の財政状況及び健全化判断比率'!B71="","",'各会計、関係団体の財政状況及び健全化判断比率'!B71)</f>
        <v>津軽広域連合（一般会計）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11</v>
      </c>
      <c r="BX38" s="564"/>
      <c r="BY38" s="565" t="str">
        <f>IF('各会計、関係団体の財政状況及び健全化判断比率'!B72="","",'各会計、関係団体の財政状況及び健全化判断比率'!B72)</f>
        <v>青森県交通災害共済組合（特別会計）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12</v>
      </c>
      <c r="BX39" s="564"/>
      <c r="BY39" s="565" t="str">
        <f>IF('各会計、関係団体の財政状況及び健全化判断比率'!B73="","",'各会計、関係団体の財政状況及び健全化判断比率'!B73)</f>
        <v>弘前地区消防事務組合（一般会計）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13</v>
      </c>
      <c r="BX40" s="564"/>
      <c r="BY40" s="565" t="str">
        <f>IF('各会計、関係団体の財政状況及び健全化判断比率'!B74="","",'各会計、関係団体の財政状況及び健全化判断比率'!B74)</f>
        <v>弘前地区環境整備事務組合（一般会計）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14</v>
      </c>
      <c r="BX41" s="564"/>
      <c r="BY41" s="565" t="str">
        <f>IF('各会計、関係団体の財政状況及び健全化判断比率'!B75="","",'各会計、関係団体の財政状況及び健全化判断比率'!B75)</f>
        <v>青森県市町村職員退職手当組合（一般会計）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7" t="s">
        <v>24</v>
      </c>
      <c r="C41" s="1168"/>
      <c r="D41" s="81"/>
      <c r="E41" s="1173" t="s">
        <v>25</v>
      </c>
      <c r="F41" s="1173"/>
      <c r="G41" s="1173"/>
      <c r="H41" s="1174"/>
      <c r="I41" s="82">
        <v>2466</v>
      </c>
      <c r="J41" s="83">
        <v>2328</v>
      </c>
      <c r="K41" s="83">
        <v>2174</v>
      </c>
      <c r="L41" s="83">
        <v>2052</v>
      </c>
      <c r="M41" s="84">
        <v>1903</v>
      </c>
    </row>
    <row r="42" spans="2:13" ht="27.75" customHeight="1">
      <c r="B42" s="1169"/>
      <c r="C42" s="1170"/>
      <c r="D42" s="85"/>
      <c r="E42" s="1175" t="s">
        <v>26</v>
      </c>
      <c r="F42" s="1175"/>
      <c r="G42" s="1175"/>
      <c r="H42" s="1176"/>
      <c r="I42" s="86">
        <v>30</v>
      </c>
      <c r="J42" s="87">
        <v>27</v>
      </c>
      <c r="K42" s="87">
        <v>22</v>
      </c>
      <c r="L42" s="87">
        <v>16</v>
      </c>
      <c r="M42" s="88">
        <v>10</v>
      </c>
    </row>
    <row r="43" spans="2:13" ht="27.75" customHeight="1">
      <c r="B43" s="1169"/>
      <c r="C43" s="1170"/>
      <c r="D43" s="85"/>
      <c r="E43" s="1175" t="s">
        <v>27</v>
      </c>
      <c r="F43" s="1175"/>
      <c r="G43" s="1175"/>
      <c r="H43" s="1176"/>
      <c r="I43" s="86">
        <v>1630</v>
      </c>
      <c r="J43" s="87">
        <v>1603</v>
      </c>
      <c r="K43" s="87">
        <v>1586</v>
      </c>
      <c r="L43" s="87">
        <v>1526</v>
      </c>
      <c r="M43" s="88">
        <v>1524</v>
      </c>
    </row>
    <row r="44" spans="2:13" ht="27.75" customHeight="1">
      <c r="B44" s="1169"/>
      <c r="C44" s="1170"/>
      <c r="D44" s="85"/>
      <c r="E44" s="1175" t="s">
        <v>28</v>
      </c>
      <c r="F44" s="1175"/>
      <c r="G44" s="1175"/>
      <c r="H44" s="1176"/>
      <c r="I44" s="86">
        <v>41</v>
      </c>
      <c r="J44" s="87">
        <v>35</v>
      </c>
      <c r="K44" s="87">
        <v>29</v>
      </c>
      <c r="L44" s="87">
        <v>23</v>
      </c>
      <c r="M44" s="88">
        <v>18</v>
      </c>
    </row>
    <row r="45" spans="2:13" ht="27.75" customHeight="1">
      <c r="B45" s="1169"/>
      <c r="C45" s="1170"/>
      <c r="D45" s="85"/>
      <c r="E45" s="1175" t="s">
        <v>29</v>
      </c>
      <c r="F45" s="1175"/>
      <c r="G45" s="1175"/>
      <c r="H45" s="1176"/>
      <c r="I45" s="86">
        <v>293</v>
      </c>
      <c r="J45" s="87">
        <v>273</v>
      </c>
      <c r="K45" s="87">
        <v>258</v>
      </c>
      <c r="L45" s="87">
        <v>148</v>
      </c>
      <c r="M45" s="88">
        <v>249</v>
      </c>
    </row>
    <row r="46" spans="2:13" ht="27.75" customHeight="1">
      <c r="B46" s="1169"/>
      <c r="C46" s="1170"/>
      <c r="D46" s="85"/>
      <c r="E46" s="1175" t="s">
        <v>30</v>
      </c>
      <c r="F46" s="1175"/>
      <c r="G46" s="1175"/>
      <c r="H46" s="1176"/>
      <c r="I46" s="86" t="s">
        <v>473</v>
      </c>
      <c r="J46" s="87" t="s">
        <v>473</v>
      </c>
      <c r="K46" s="87" t="s">
        <v>473</v>
      </c>
      <c r="L46" s="87" t="s">
        <v>473</v>
      </c>
      <c r="M46" s="88" t="s">
        <v>473</v>
      </c>
    </row>
    <row r="47" spans="2:13" ht="27.75" customHeight="1">
      <c r="B47" s="1169"/>
      <c r="C47" s="1170"/>
      <c r="D47" s="85"/>
      <c r="E47" s="1175" t="s">
        <v>31</v>
      </c>
      <c r="F47" s="1175"/>
      <c r="G47" s="1175"/>
      <c r="H47" s="1176"/>
      <c r="I47" s="86" t="s">
        <v>473</v>
      </c>
      <c r="J47" s="87" t="s">
        <v>473</v>
      </c>
      <c r="K47" s="87" t="s">
        <v>473</v>
      </c>
      <c r="L47" s="87" t="s">
        <v>473</v>
      </c>
      <c r="M47" s="88" t="s">
        <v>473</v>
      </c>
    </row>
    <row r="48" spans="2:13" ht="27.75" customHeight="1">
      <c r="B48" s="1171"/>
      <c r="C48" s="1172"/>
      <c r="D48" s="85"/>
      <c r="E48" s="1175" t="s">
        <v>32</v>
      </c>
      <c r="F48" s="1175"/>
      <c r="G48" s="1175"/>
      <c r="H48" s="1176"/>
      <c r="I48" s="86" t="s">
        <v>473</v>
      </c>
      <c r="J48" s="87" t="s">
        <v>473</v>
      </c>
      <c r="K48" s="87" t="s">
        <v>473</v>
      </c>
      <c r="L48" s="87" t="s">
        <v>473</v>
      </c>
      <c r="M48" s="88" t="s">
        <v>473</v>
      </c>
    </row>
    <row r="49" spans="2:13" ht="27.75" customHeight="1">
      <c r="B49" s="1177" t="s">
        <v>33</v>
      </c>
      <c r="C49" s="1178"/>
      <c r="D49" s="89"/>
      <c r="E49" s="1175" t="s">
        <v>34</v>
      </c>
      <c r="F49" s="1175"/>
      <c r="G49" s="1175"/>
      <c r="H49" s="1176"/>
      <c r="I49" s="86">
        <v>1482</v>
      </c>
      <c r="J49" s="87">
        <v>1599</v>
      </c>
      <c r="K49" s="87">
        <v>2211</v>
      </c>
      <c r="L49" s="87">
        <v>2434</v>
      </c>
      <c r="M49" s="88">
        <v>2658</v>
      </c>
    </row>
    <row r="50" spans="2:13" ht="27.75" customHeight="1">
      <c r="B50" s="1169"/>
      <c r="C50" s="1170"/>
      <c r="D50" s="85"/>
      <c r="E50" s="1175" t="s">
        <v>35</v>
      </c>
      <c r="F50" s="1175"/>
      <c r="G50" s="1175"/>
      <c r="H50" s="1176"/>
      <c r="I50" s="86">
        <v>174</v>
      </c>
      <c r="J50" s="87">
        <v>156</v>
      </c>
      <c r="K50" s="87">
        <v>124</v>
      </c>
      <c r="L50" s="87">
        <v>94</v>
      </c>
      <c r="M50" s="88">
        <v>65</v>
      </c>
    </row>
    <row r="51" spans="2:13" ht="27.75" customHeight="1">
      <c r="B51" s="1171"/>
      <c r="C51" s="1172"/>
      <c r="D51" s="85"/>
      <c r="E51" s="1175" t="s">
        <v>36</v>
      </c>
      <c r="F51" s="1175"/>
      <c r="G51" s="1175"/>
      <c r="H51" s="1176"/>
      <c r="I51" s="86">
        <v>2589</v>
      </c>
      <c r="J51" s="87">
        <v>2519</v>
      </c>
      <c r="K51" s="87">
        <v>2396</v>
      </c>
      <c r="L51" s="87">
        <v>2292</v>
      </c>
      <c r="M51" s="88">
        <v>2184</v>
      </c>
    </row>
    <row r="52" spans="2:13" ht="27.75" customHeight="1" thickBot="1">
      <c r="B52" s="1179" t="s">
        <v>37</v>
      </c>
      <c r="C52" s="1180"/>
      <c r="D52" s="90"/>
      <c r="E52" s="1181" t="s">
        <v>38</v>
      </c>
      <c r="F52" s="1181"/>
      <c r="G52" s="1181"/>
      <c r="H52" s="1182"/>
      <c r="I52" s="91">
        <v>214</v>
      </c>
      <c r="J52" s="92">
        <v>-6</v>
      </c>
      <c r="K52" s="92">
        <v>-663</v>
      </c>
      <c r="L52" s="92">
        <v>-1055</v>
      </c>
      <c r="M52" s="93">
        <v>-1202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323430</v>
      </c>
      <c r="E3" s="116"/>
      <c r="F3" s="117">
        <v>262834</v>
      </c>
      <c r="G3" s="118"/>
      <c r="H3" s="119"/>
    </row>
    <row r="4" spans="1:8">
      <c r="A4" s="120"/>
      <c r="B4" s="121"/>
      <c r="C4" s="122"/>
      <c r="D4" s="123">
        <v>299348</v>
      </c>
      <c r="E4" s="124"/>
      <c r="F4" s="125">
        <v>147509</v>
      </c>
      <c r="G4" s="126"/>
      <c r="H4" s="127"/>
    </row>
    <row r="5" spans="1:8">
      <c r="A5" s="108" t="s">
        <v>507</v>
      </c>
      <c r="B5" s="113"/>
      <c r="C5" s="114"/>
      <c r="D5" s="115">
        <v>459439</v>
      </c>
      <c r="E5" s="116"/>
      <c r="F5" s="117">
        <v>334234</v>
      </c>
      <c r="G5" s="118"/>
      <c r="H5" s="119"/>
    </row>
    <row r="6" spans="1:8">
      <c r="A6" s="120"/>
      <c r="B6" s="121"/>
      <c r="C6" s="122"/>
      <c r="D6" s="123">
        <v>232922</v>
      </c>
      <c r="E6" s="124"/>
      <c r="F6" s="125">
        <v>135366</v>
      </c>
      <c r="G6" s="126"/>
      <c r="H6" s="127"/>
    </row>
    <row r="7" spans="1:8">
      <c r="A7" s="108" t="s">
        <v>508</v>
      </c>
      <c r="B7" s="113"/>
      <c r="C7" s="114"/>
      <c r="D7" s="115">
        <v>381613</v>
      </c>
      <c r="E7" s="116"/>
      <c r="F7" s="117">
        <v>216155</v>
      </c>
      <c r="G7" s="118"/>
      <c r="H7" s="119"/>
    </row>
    <row r="8" spans="1:8">
      <c r="A8" s="120"/>
      <c r="B8" s="121"/>
      <c r="C8" s="122"/>
      <c r="D8" s="123">
        <v>345840</v>
      </c>
      <c r="E8" s="124"/>
      <c r="F8" s="125">
        <v>108827</v>
      </c>
      <c r="G8" s="126"/>
      <c r="H8" s="127"/>
    </row>
    <row r="9" spans="1:8">
      <c r="A9" s="108" t="s">
        <v>509</v>
      </c>
      <c r="B9" s="113"/>
      <c r="C9" s="114"/>
      <c r="D9" s="115">
        <v>215326</v>
      </c>
      <c r="E9" s="116"/>
      <c r="F9" s="117">
        <v>228305</v>
      </c>
      <c r="G9" s="118"/>
      <c r="H9" s="119"/>
    </row>
    <row r="10" spans="1:8">
      <c r="A10" s="120"/>
      <c r="B10" s="121"/>
      <c r="C10" s="122"/>
      <c r="D10" s="123">
        <v>178093</v>
      </c>
      <c r="E10" s="124"/>
      <c r="F10" s="125">
        <v>86611</v>
      </c>
      <c r="G10" s="126"/>
      <c r="H10" s="127"/>
    </row>
    <row r="11" spans="1:8">
      <c r="A11" s="108" t="s">
        <v>510</v>
      </c>
      <c r="B11" s="113"/>
      <c r="C11" s="114"/>
      <c r="D11" s="115">
        <v>377542</v>
      </c>
      <c r="E11" s="116"/>
      <c r="F11" s="117">
        <v>316331</v>
      </c>
      <c r="G11" s="118"/>
      <c r="H11" s="119"/>
    </row>
    <row r="12" spans="1:8">
      <c r="A12" s="120"/>
      <c r="B12" s="121"/>
      <c r="C12" s="128"/>
      <c r="D12" s="123">
        <v>302639</v>
      </c>
      <c r="E12" s="124"/>
      <c r="F12" s="125">
        <v>106387</v>
      </c>
      <c r="G12" s="126"/>
      <c r="H12" s="127"/>
    </row>
    <row r="13" spans="1:8">
      <c r="A13" s="108"/>
      <c r="B13" s="113"/>
      <c r="C13" s="129"/>
      <c r="D13" s="130">
        <v>351470</v>
      </c>
      <c r="E13" s="131"/>
      <c r="F13" s="132">
        <v>271572</v>
      </c>
      <c r="G13" s="133"/>
      <c r="H13" s="119"/>
    </row>
    <row r="14" spans="1:8">
      <c r="A14" s="120"/>
      <c r="B14" s="121"/>
      <c r="C14" s="122"/>
      <c r="D14" s="123">
        <v>271768</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4.29</v>
      </c>
      <c r="C19" s="134">
        <f>ROUND(VALUE(SUBSTITUTE(実質収支比率等に係る経年分析!G$48,"▲","-")),2)</f>
        <v>4.18</v>
      </c>
      <c r="D19" s="134">
        <f>ROUND(VALUE(SUBSTITUTE(実質収支比率等に係る経年分析!H$48,"▲","-")),2)</f>
        <v>5.01</v>
      </c>
      <c r="E19" s="134">
        <f>ROUND(VALUE(SUBSTITUTE(実質収支比率等に係る経年分析!I$48,"▲","-")),2)</f>
        <v>3.82</v>
      </c>
      <c r="F19" s="134">
        <f>ROUND(VALUE(SUBSTITUTE(実質収支比率等に係る経年分析!J$48,"▲","-")),2)</f>
        <v>3.7</v>
      </c>
    </row>
    <row r="20" spans="1:11">
      <c r="A20" s="134" t="s">
        <v>43</v>
      </c>
      <c r="B20" s="134">
        <f>ROUND(VALUE(SUBSTITUTE(実質収支比率等に係る経年分析!F$47,"▲","-")),2)</f>
        <v>90.08</v>
      </c>
      <c r="C20" s="134">
        <f>ROUND(VALUE(SUBSTITUTE(実質収支比率等に係る経年分析!G$47,"▲","-")),2)</f>
        <v>92.82</v>
      </c>
      <c r="D20" s="134">
        <f>ROUND(VALUE(SUBSTITUTE(実質収支比率等に係る経年分析!H$47,"▲","-")),2)</f>
        <v>146.51</v>
      </c>
      <c r="E20" s="134">
        <f>ROUND(VALUE(SUBSTITUTE(実質収支比率等に係る経年分析!I$47,"▲","-")),2)</f>
        <v>137.09</v>
      </c>
      <c r="F20" s="134">
        <f>ROUND(VALUE(SUBSTITUTE(実質収支比率等に係る経年分析!J$47,"▲","-")),2)</f>
        <v>153.69999999999999</v>
      </c>
    </row>
    <row r="21" spans="1:11">
      <c r="A21" s="134" t="s">
        <v>44</v>
      </c>
      <c r="B21" s="134">
        <f>IF(ISNUMBER(VALUE(SUBSTITUTE(実質収支比率等に係る経年分析!F$49,"▲","-"))),ROUND(VALUE(SUBSTITUTE(実質収支比率等に係る経年分析!F$49,"▲","-")),2),NA())</f>
        <v>20.9</v>
      </c>
      <c r="C21" s="134">
        <f>IF(ISNUMBER(VALUE(SUBSTITUTE(実質収支比率等に係る経年分析!G$49,"▲","-"))),ROUND(VALUE(SUBSTITUTE(実質収支比率等に係る経年分析!G$49,"▲","-")),2),NA())</f>
        <v>7.47</v>
      </c>
      <c r="D21" s="134">
        <f>IF(ISNUMBER(VALUE(SUBSTITUTE(実質収支比率等に係る経年分析!H$49,"▲","-"))),ROUND(VALUE(SUBSTITUTE(実質収支比率等に係る経年分析!H$49,"▲","-")),2),NA())</f>
        <v>46.11</v>
      </c>
      <c r="E21" s="134">
        <f>IF(ISNUMBER(VALUE(SUBSTITUTE(実質収支比率等に係る経年分析!I$49,"▲","-"))),ROUND(VALUE(SUBSTITUTE(実質収支比率等に係る経年分析!I$49,"▲","-")),2),NA())</f>
        <v>9.9499999999999993</v>
      </c>
      <c r="F21" s="134">
        <f>IF(ISNUMBER(VALUE(SUBSTITUTE(実質収支比率等に係る経年分析!J$49,"▲","-"))),ROUND(VALUE(SUBSTITUTE(実質収支比率等に係る経年分析!J$49,"▲","-")),2),NA())</f>
        <v>13.33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農業集落排水事業特別会計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0.11</v>
      </c>
    </row>
    <row r="35" spans="1:16">
      <c r="A35" s="135" t="str">
        <f>IF(連結実質赤字比率に係る赤字・黒字の構成分析!C$35="",NA(),連結実質赤字比率に係る赤字・黒字の構成分析!C$35)</f>
        <v>簡易水道事業特別会計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302</v>
      </c>
      <c r="E42" s="136"/>
      <c r="F42" s="136"/>
      <c r="G42" s="136">
        <f>'実質公債費比率（分子）の構造'!L$52</f>
        <v>309</v>
      </c>
      <c r="H42" s="136"/>
      <c r="I42" s="136"/>
      <c r="J42" s="136">
        <f>'実質公債費比率（分子）の構造'!M$52</f>
        <v>299</v>
      </c>
      <c r="K42" s="136"/>
      <c r="L42" s="136"/>
      <c r="M42" s="136">
        <f>'実質公債費比率（分子）の構造'!N$52</f>
        <v>265</v>
      </c>
      <c r="N42" s="136"/>
      <c r="O42" s="136"/>
      <c r="P42" s="136">
        <f>'実質公債費比率（分子）の構造'!O$52</f>
        <v>273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5</v>
      </c>
      <c r="O44" s="136"/>
      <c r="P44" s="136"/>
    </row>
    <row r="45" spans="1:16">
      <c r="A45" s="136" t="s">
        <v>54</v>
      </c>
      <c r="B45" s="136">
        <f>'実質公債費比率（分子）の構造'!K$49</f>
        <v>7</v>
      </c>
      <c r="C45" s="136"/>
      <c r="D45" s="136"/>
      <c r="E45" s="136">
        <f>'実質公債費比率（分子）の構造'!L$49</f>
        <v>6</v>
      </c>
      <c r="F45" s="136"/>
      <c r="G45" s="136"/>
      <c r="H45" s="136">
        <f>'実質公債費比率（分子）の構造'!M$49</f>
        <v>9</v>
      </c>
      <c r="I45" s="136"/>
      <c r="J45" s="136"/>
      <c r="K45" s="136">
        <f>'実質公債費比率（分子）の構造'!N$49</f>
        <v>6</v>
      </c>
      <c r="L45" s="136"/>
      <c r="M45" s="136"/>
      <c r="N45" s="136">
        <f>'実質公債費比率（分子）の構造'!O$49</f>
        <v>5</v>
      </c>
      <c r="O45" s="136"/>
      <c r="P45" s="136"/>
    </row>
    <row r="46" spans="1:16">
      <c r="A46" s="136" t="s">
        <v>55</v>
      </c>
      <c r="B46" s="136">
        <f>'実質公債費比率（分子）の構造'!K$48</f>
        <v>116</v>
      </c>
      <c r="C46" s="136"/>
      <c r="D46" s="136"/>
      <c r="E46" s="136">
        <f>'実質公債費比率（分子）の構造'!L$48</f>
        <v>120</v>
      </c>
      <c r="F46" s="136"/>
      <c r="G46" s="136"/>
      <c r="H46" s="136">
        <f>'実質公債費比率（分子）の構造'!M$48</f>
        <v>117</v>
      </c>
      <c r="I46" s="136"/>
      <c r="J46" s="136"/>
      <c r="K46" s="136">
        <f>'実質公債費比率（分子）の構造'!N$48</f>
        <v>117</v>
      </c>
      <c r="L46" s="136"/>
      <c r="M46" s="136"/>
      <c r="N46" s="136">
        <f>'実質公債費比率（分子）の構造'!O$48</f>
        <v>114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331</v>
      </c>
      <c r="C49" s="136"/>
      <c r="D49" s="136"/>
      <c r="E49" s="136">
        <f>'実質公債費比率（分子）の構造'!L$45</f>
        <v>332</v>
      </c>
      <c r="F49" s="136"/>
      <c r="G49" s="136"/>
      <c r="H49" s="136">
        <f>'実質公債費比率（分子）の構造'!M$45</f>
        <v>320</v>
      </c>
      <c r="I49" s="136"/>
      <c r="J49" s="136"/>
      <c r="K49" s="136">
        <f>'実質公債費比率（分子）の構造'!N$45</f>
        <v>281</v>
      </c>
      <c r="L49" s="136"/>
      <c r="M49" s="136"/>
      <c r="N49" s="136">
        <f>'実質公債費比率（分子）の構造'!O$45</f>
        <v>282</v>
      </c>
      <c r="O49" s="136"/>
      <c r="P49" s="136"/>
    </row>
    <row r="50" spans="1:16">
      <c r="A50" s="136" t="s">
        <v>59</v>
      </c>
      <c r="B50" s="136" t="e">
        <f>NA()</f>
        <v>#N/A</v>
      </c>
      <c r="C50" s="136">
        <f>IF(ISNUMBER('実質公債費比率（分子）の構造'!K$53),'実質公債費比率（分子）の構造'!K$53,NA())</f>
        <v>158</v>
      </c>
      <c r="D50" s="136" t="e">
        <f>NA()</f>
        <v>#N/A</v>
      </c>
      <c r="E50" s="136" t="e">
        <f>NA()</f>
        <v>#N/A</v>
      </c>
      <c r="F50" s="136">
        <f>IF(ISNUMBER('実質公債費比率（分子）の構造'!L$53),'実質公債費比率（分子）の構造'!L$53,NA())</f>
        <v>155</v>
      </c>
      <c r="G50" s="136" t="e">
        <f>NA()</f>
        <v>#N/A</v>
      </c>
      <c r="H50" s="136" t="e">
        <f>NA()</f>
        <v>#N/A</v>
      </c>
      <c r="I50" s="136">
        <f>IF(ISNUMBER('実質公債費比率（分子）の構造'!M$53),'実質公債費比率（分子）の構造'!M$53,NA())</f>
        <v>153</v>
      </c>
      <c r="J50" s="136" t="e">
        <f>NA()</f>
        <v>#N/A</v>
      </c>
      <c r="K50" s="136" t="e">
        <f>NA()</f>
        <v>#N/A</v>
      </c>
      <c r="L50" s="136">
        <f>IF(ISNUMBER('実質公債費比率（分子）の構造'!N$53),'実質公債費比率（分子）の構造'!N$53,NA())</f>
        <v>145</v>
      </c>
      <c r="M50" s="136" t="e">
        <f>NA()</f>
        <v>#N/A</v>
      </c>
      <c r="N50" s="136" t="e">
        <f>NA()</f>
        <v>#N/A</v>
      </c>
      <c r="O50" s="136">
        <f>IF(ISNUMBER('実質公債費比率（分子）の構造'!O$53),'実質公債費比率（分子）の構造'!O$53,NA())</f>
        <v>133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2589</v>
      </c>
      <c r="E56" s="135"/>
      <c r="F56" s="135"/>
      <c r="G56" s="135">
        <f>'将来負担比率（分子）の構造'!J$51</f>
        <v>2519</v>
      </c>
      <c r="H56" s="135"/>
      <c r="I56" s="135"/>
      <c r="J56" s="135">
        <f>'将来負担比率（分子）の構造'!K$51</f>
        <v>2396</v>
      </c>
      <c r="K56" s="135"/>
      <c r="L56" s="135"/>
      <c r="M56" s="135">
        <f>'将来負担比率（分子）の構造'!L$51</f>
        <v>2292</v>
      </c>
      <c r="N56" s="135"/>
      <c r="O56" s="135"/>
      <c r="P56" s="135">
        <f>'将来負担比率（分子）の構造'!M$51</f>
        <v>2184</v>
      </c>
    </row>
    <row r="57" spans="1:16">
      <c r="A57" s="135" t="s">
        <v>35</v>
      </c>
      <c r="B57" s="135"/>
      <c r="C57" s="135"/>
      <c r="D57" s="135">
        <f>'将来負担比率（分子）の構造'!I$50</f>
        <v>174</v>
      </c>
      <c r="E57" s="135"/>
      <c r="F57" s="135"/>
      <c r="G57" s="135">
        <f>'将来負担比率（分子）の構造'!J$50</f>
        <v>156</v>
      </c>
      <c r="H57" s="135"/>
      <c r="I57" s="135"/>
      <c r="J57" s="135">
        <f>'将来負担比率（分子）の構造'!K$50</f>
        <v>124</v>
      </c>
      <c r="K57" s="135"/>
      <c r="L57" s="135"/>
      <c r="M57" s="135">
        <f>'将来負担比率（分子）の構造'!L$50</f>
        <v>94</v>
      </c>
      <c r="N57" s="135"/>
      <c r="O57" s="135"/>
      <c r="P57" s="135">
        <f>'将来負担比率（分子）の構造'!M$50</f>
        <v>65</v>
      </c>
    </row>
    <row r="58" spans="1:16">
      <c r="A58" s="135" t="s">
        <v>34</v>
      </c>
      <c r="B58" s="135"/>
      <c r="C58" s="135"/>
      <c r="D58" s="135">
        <f>'将来負担比率（分子）の構造'!I$49</f>
        <v>1482</v>
      </c>
      <c r="E58" s="135"/>
      <c r="F58" s="135"/>
      <c r="G58" s="135">
        <f>'将来負担比率（分子）の構造'!J$49</f>
        <v>1599</v>
      </c>
      <c r="H58" s="135"/>
      <c r="I58" s="135"/>
      <c r="J58" s="135">
        <f>'将来負担比率（分子）の構造'!K$49</f>
        <v>2211</v>
      </c>
      <c r="K58" s="135"/>
      <c r="L58" s="135"/>
      <c r="M58" s="135">
        <f>'将来負担比率（分子）の構造'!L$49</f>
        <v>2434</v>
      </c>
      <c r="N58" s="135"/>
      <c r="O58" s="135"/>
      <c r="P58" s="135">
        <f>'将来負担比率（分子）の構造'!M$49</f>
        <v>2658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293</v>
      </c>
      <c r="C62" s="135"/>
      <c r="D62" s="135"/>
      <c r="E62" s="135">
        <f>'将来負担比率（分子）の構造'!J$45</f>
        <v>273</v>
      </c>
      <c r="F62" s="135"/>
      <c r="G62" s="135"/>
      <c r="H62" s="135">
        <f>'将来負担比率（分子）の構造'!K$45</f>
        <v>258</v>
      </c>
      <c r="I62" s="135"/>
      <c r="J62" s="135"/>
      <c r="K62" s="135">
        <f>'将来負担比率（分子）の構造'!L$45</f>
        <v>148</v>
      </c>
      <c r="L62" s="135"/>
      <c r="M62" s="135"/>
      <c r="N62" s="135">
        <f>'将来負担比率（分子）の構造'!M$45</f>
        <v>249</v>
      </c>
      <c r="O62" s="135"/>
      <c r="P62" s="135"/>
    </row>
    <row r="63" spans="1:16">
      <c r="A63" s="135" t="s">
        <v>28</v>
      </c>
      <c r="B63" s="135">
        <f>'将来負担比率（分子）の構造'!I$44</f>
        <v>41</v>
      </c>
      <c r="C63" s="135"/>
      <c r="D63" s="135"/>
      <c r="E63" s="135">
        <f>'将来負担比率（分子）の構造'!J$44</f>
        <v>35</v>
      </c>
      <c r="F63" s="135"/>
      <c r="G63" s="135"/>
      <c r="H63" s="135">
        <f>'将来負担比率（分子）の構造'!K$44</f>
        <v>29</v>
      </c>
      <c r="I63" s="135"/>
      <c r="J63" s="135"/>
      <c r="K63" s="135">
        <f>'将来負担比率（分子）の構造'!L$44</f>
        <v>23</v>
      </c>
      <c r="L63" s="135"/>
      <c r="M63" s="135"/>
      <c r="N63" s="135">
        <f>'将来負担比率（分子）の構造'!M$44</f>
        <v>18</v>
      </c>
      <c r="O63" s="135"/>
      <c r="P63" s="135"/>
    </row>
    <row r="64" spans="1:16">
      <c r="A64" s="135" t="s">
        <v>27</v>
      </c>
      <c r="B64" s="135">
        <f>'将来負担比率（分子）の構造'!I$43</f>
        <v>1630</v>
      </c>
      <c r="C64" s="135"/>
      <c r="D64" s="135"/>
      <c r="E64" s="135">
        <f>'将来負担比率（分子）の構造'!J$43</f>
        <v>1603</v>
      </c>
      <c r="F64" s="135"/>
      <c r="G64" s="135"/>
      <c r="H64" s="135">
        <f>'将来負担比率（分子）の構造'!K$43</f>
        <v>1586</v>
      </c>
      <c r="I64" s="135"/>
      <c r="J64" s="135"/>
      <c r="K64" s="135">
        <f>'将来負担比率（分子）の構造'!L$43</f>
        <v>1526</v>
      </c>
      <c r="L64" s="135"/>
      <c r="M64" s="135"/>
      <c r="N64" s="135">
        <f>'将来負担比率（分子）の構造'!M$43</f>
        <v>1524</v>
      </c>
      <c r="O64" s="135"/>
      <c r="P64" s="135"/>
    </row>
    <row r="65" spans="1:16">
      <c r="A65" s="135" t="s">
        <v>26</v>
      </c>
      <c r="B65" s="135">
        <f>'将来負担比率（分子）の構造'!I$42</f>
        <v>30</v>
      </c>
      <c r="C65" s="135"/>
      <c r="D65" s="135"/>
      <c r="E65" s="135">
        <f>'将来負担比率（分子）の構造'!J$42</f>
        <v>27</v>
      </c>
      <c r="F65" s="135"/>
      <c r="G65" s="135"/>
      <c r="H65" s="135">
        <f>'将来負担比率（分子）の構造'!K$42</f>
        <v>22</v>
      </c>
      <c r="I65" s="135"/>
      <c r="J65" s="135"/>
      <c r="K65" s="135">
        <f>'将来負担比率（分子）の構造'!L$42</f>
        <v>16</v>
      </c>
      <c r="L65" s="135"/>
      <c r="M65" s="135"/>
      <c r="N65" s="135">
        <f>'将来負担比率（分子）の構造'!M$42</f>
        <v>10</v>
      </c>
      <c r="O65" s="135"/>
      <c r="P65" s="135"/>
    </row>
    <row r="66" spans="1:16">
      <c r="A66" s="135" t="s">
        <v>25</v>
      </c>
      <c r="B66" s="135">
        <f>'将来負担比率（分子）の構造'!I$41</f>
        <v>2466</v>
      </c>
      <c r="C66" s="135"/>
      <c r="D66" s="135"/>
      <c r="E66" s="135">
        <f>'将来負担比率（分子）の構造'!J$41</f>
        <v>2328</v>
      </c>
      <c r="F66" s="135"/>
      <c r="G66" s="135"/>
      <c r="H66" s="135">
        <f>'将来負担比率（分子）の構造'!K$41</f>
        <v>2174</v>
      </c>
      <c r="I66" s="135"/>
      <c r="J66" s="135"/>
      <c r="K66" s="135">
        <f>'将来負担比率（分子）の構造'!L$41</f>
        <v>2052</v>
      </c>
      <c r="L66" s="135"/>
      <c r="M66" s="135"/>
      <c r="N66" s="135">
        <f>'将来負担比率（分子）の構造'!M$41</f>
        <v>1903</v>
      </c>
      <c r="O66" s="135"/>
      <c r="P66" s="135"/>
    </row>
    <row r="67" spans="1:16">
      <c r="A67" s="135" t="s">
        <v>63</v>
      </c>
      <c r="B67" s="135" t="e">
        <f>NA()</f>
        <v>#N/A</v>
      </c>
      <c r="C67" s="135">
        <f>IF(ISNUMBER('将来負担比率（分子）の構造'!I$52), IF('将来負担比率（分子）の構造'!I$52 &lt; 0, 0, '将来負担比率（分子）の構造'!I$52), NA())</f>
        <v>214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115787</v>
      </c>
      <c r="S5" s="581"/>
      <c r="T5" s="581"/>
      <c r="U5" s="581"/>
      <c r="V5" s="581"/>
      <c r="W5" s="581"/>
      <c r="X5" s="581"/>
      <c r="Y5" s="582"/>
      <c r="Z5" s="583">
        <v>4.7</v>
      </c>
      <c r="AA5" s="583"/>
      <c r="AB5" s="583"/>
      <c r="AC5" s="583"/>
      <c r="AD5" s="584">
        <v>115787</v>
      </c>
      <c r="AE5" s="584"/>
      <c r="AF5" s="584"/>
      <c r="AG5" s="584"/>
      <c r="AH5" s="584"/>
      <c r="AI5" s="584"/>
      <c r="AJ5" s="584"/>
      <c r="AK5" s="584"/>
      <c r="AL5" s="585">
        <v>8</v>
      </c>
      <c r="AM5" s="586"/>
      <c r="AN5" s="586"/>
      <c r="AO5" s="587"/>
      <c r="AP5" s="577" t="s">
        <v>208</v>
      </c>
      <c r="AQ5" s="578"/>
      <c r="AR5" s="578"/>
      <c r="AS5" s="578"/>
      <c r="AT5" s="578"/>
      <c r="AU5" s="578"/>
      <c r="AV5" s="578"/>
      <c r="AW5" s="578"/>
      <c r="AX5" s="578"/>
      <c r="AY5" s="578"/>
      <c r="AZ5" s="578"/>
      <c r="BA5" s="578"/>
      <c r="BB5" s="578"/>
      <c r="BC5" s="578"/>
      <c r="BD5" s="578"/>
      <c r="BE5" s="578"/>
      <c r="BF5" s="579"/>
      <c r="BG5" s="591">
        <v>113292</v>
      </c>
      <c r="BH5" s="592"/>
      <c r="BI5" s="592"/>
      <c r="BJ5" s="592"/>
      <c r="BK5" s="592"/>
      <c r="BL5" s="592"/>
      <c r="BM5" s="592"/>
      <c r="BN5" s="593"/>
      <c r="BO5" s="594">
        <v>97.8</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16433</v>
      </c>
      <c r="S6" s="592"/>
      <c r="T6" s="592"/>
      <c r="U6" s="592"/>
      <c r="V6" s="592"/>
      <c r="W6" s="592"/>
      <c r="X6" s="592"/>
      <c r="Y6" s="593"/>
      <c r="Z6" s="594">
        <v>0.7</v>
      </c>
      <c r="AA6" s="594"/>
      <c r="AB6" s="594"/>
      <c r="AC6" s="594"/>
      <c r="AD6" s="595">
        <v>16433</v>
      </c>
      <c r="AE6" s="595"/>
      <c r="AF6" s="595"/>
      <c r="AG6" s="595"/>
      <c r="AH6" s="595"/>
      <c r="AI6" s="595"/>
      <c r="AJ6" s="595"/>
      <c r="AK6" s="595"/>
      <c r="AL6" s="596">
        <v>1.1000000000000001</v>
      </c>
      <c r="AM6" s="597"/>
      <c r="AN6" s="597"/>
      <c r="AO6" s="598"/>
      <c r="AP6" s="588" t="s">
        <v>214</v>
      </c>
      <c r="AQ6" s="589"/>
      <c r="AR6" s="589"/>
      <c r="AS6" s="589"/>
      <c r="AT6" s="589"/>
      <c r="AU6" s="589"/>
      <c r="AV6" s="589"/>
      <c r="AW6" s="589"/>
      <c r="AX6" s="589"/>
      <c r="AY6" s="589"/>
      <c r="AZ6" s="589"/>
      <c r="BA6" s="589"/>
      <c r="BB6" s="589"/>
      <c r="BC6" s="589"/>
      <c r="BD6" s="589"/>
      <c r="BE6" s="589"/>
      <c r="BF6" s="590"/>
      <c r="BG6" s="591">
        <v>113292</v>
      </c>
      <c r="BH6" s="592"/>
      <c r="BI6" s="592"/>
      <c r="BJ6" s="592"/>
      <c r="BK6" s="592"/>
      <c r="BL6" s="592"/>
      <c r="BM6" s="592"/>
      <c r="BN6" s="593"/>
      <c r="BO6" s="594">
        <v>97.8</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37500</v>
      </c>
      <c r="CS6" s="592"/>
      <c r="CT6" s="592"/>
      <c r="CU6" s="592"/>
      <c r="CV6" s="592"/>
      <c r="CW6" s="592"/>
      <c r="CX6" s="592"/>
      <c r="CY6" s="593"/>
      <c r="CZ6" s="594">
        <v>1.6</v>
      </c>
      <c r="DA6" s="594"/>
      <c r="DB6" s="594"/>
      <c r="DC6" s="594"/>
      <c r="DD6" s="600" t="s">
        <v>209</v>
      </c>
      <c r="DE6" s="592"/>
      <c r="DF6" s="592"/>
      <c r="DG6" s="592"/>
      <c r="DH6" s="592"/>
      <c r="DI6" s="592"/>
      <c r="DJ6" s="592"/>
      <c r="DK6" s="592"/>
      <c r="DL6" s="592"/>
      <c r="DM6" s="592"/>
      <c r="DN6" s="592"/>
      <c r="DO6" s="592"/>
      <c r="DP6" s="593"/>
      <c r="DQ6" s="600">
        <v>37500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157</v>
      </c>
      <c r="S7" s="592"/>
      <c r="T7" s="592"/>
      <c r="U7" s="592"/>
      <c r="V7" s="592"/>
      <c r="W7" s="592"/>
      <c r="X7" s="592"/>
      <c r="Y7" s="593"/>
      <c r="Z7" s="594">
        <v>0</v>
      </c>
      <c r="AA7" s="594"/>
      <c r="AB7" s="594"/>
      <c r="AC7" s="594"/>
      <c r="AD7" s="595">
        <v>157</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41110</v>
      </c>
      <c r="BH7" s="592"/>
      <c r="BI7" s="592"/>
      <c r="BJ7" s="592"/>
      <c r="BK7" s="592"/>
      <c r="BL7" s="592"/>
      <c r="BM7" s="592"/>
      <c r="BN7" s="593"/>
      <c r="BO7" s="594">
        <v>35.5</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475413</v>
      </c>
      <c r="CS7" s="592"/>
      <c r="CT7" s="592"/>
      <c r="CU7" s="592"/>
      <c r="CV7" s="592"/>
      <c r="CW7" s="592"/>
      <c r="CX7" s="592"/>
      <c r="CY7" s="593"/>
      <c r="CZ7" s="594">
        <v>19.899999999999999</v>
      </c>
      <c r="DA7" s="594"/>
      <c r="DB7" s="594"/>
      <c r="DC7" s="594"/>
      <c r="DD7" s="600">
        <v>20908</v>
      </c>
      <c r="DE7" s="592"/>
      <c r="DF7" s="592"/>
      <c r="DG7" s="592"/>
      <c r="DH7" s="592"/>
      <c r="DI7" s="592"/>
      <c r="DJ7" s="592"/>
      <c r="DK7" s="592"/>
      <c r="DL7" s="592"/>
      <c r="DM7" s="592"/>
      <c r="DN7" s="592"/>
      <c r="DO7" s="592"/>
      <c r="DP7" s="593"/>
      <c r="DQ7" s="600">
        <v>461344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165</v>
      </c>
      <c r="S8" s="592"/>
      <c r="T8" s="592"/>
      <c r="U8" s="592"/>
      <c r="V8" s="592"/>
      <c r="W8" s="592"/>
      <c r="X8" s="592"/>
      <c r="Y8" s="593"/>
      <c r="Z8" s="594">
        <v>0</v>
      </c>
      <c r="AA8" s="594"/>
      <c r="AB8" s="594"/>
      <c r="AC8" s="594"/>
      <c r="AD8" s="595">
        <v>165</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1726</v>
      </c>
      <c r="BH8" s="592"/>
      <c r="BI8" s="592"/>
      <c r="BJ8" s="592"/>
      <c r="BK8" s="592"/>
      <c r="BL8" s="592"/>
      <c r="BM8" s="592"/>
      <c r="BN8" s="593"/>
      <c r="BO8" s="594">
        <v>1.5</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294755</v>
      </c>
      <c r="CS8" s="592"/>
      <c r="CT8" s="592"/>
      <c r="CU8" s="592"/>
      <c r="CV8" s="592"/>
      <c r="CW8" s="592"/>
      <c r="CX8" s="592"/>
      <c r="CY8" s="593"/>
      <c r="CZ8" s="594">
        <v>12.3</v>
      </c>
      <c r="DA8" s="594"/>
      <c r="DB8" s="594"/>
      <c r="DC8" s="594"/>
      <c r="DD8" s="600" t="s">
        <v>209</v>
      </c>
      <c r="DE8" s="592"/>
      <c r="DF8" s="592"/>
      <c r="DG8" s="592"/>
      <c r="DH8" s="592"/>
      <c r="DI8" s="592"/>
      <c r="DJ8" s="592"/>
      <c r="DK8" s="592"/>
      <c r="DL8" s="592"/>
      <c r="DM8" s="592"/>
      <c r="DN8" s="592"/>
      <c r="DO8" s="592"/>
      <c r="DP8" s="593"/>
      <c r="DQ8" s="600">
        <v>192629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181</v>
      </c>
      <c r="S9" s="592"/>
      <c r="T9" s="592"/>
      <c r="U9" s="592"/>
      <c r="V9" s="592"/>
      <c r="W9" s="592"/>
      <c r="X9" s="592"/>
      <c r="Y9" s="593"/>
      <c r="Z9" s="594">
        <v>0</v>
      </c>
      <c r="AA9" s="594"/>
      <c r="AB9" s="594"/>
      <c r="AC9" s="594"/>
      <c r="AD9" s="595">
        <v>181</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27594</v>
      </c>
      <c r="BH9" s="592"/>
      <c r="BI9" s="592"/>
      <c r="BJ9" s="592"/>
      <c r="BK9" s="592"/>
      <c r="BL9" s="592"/>
      <c r="BM9" s="592"/>
      <c r="BN9" s="593"/>
      <c r="BO9" s="594">
        <v>23.8</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253090</v>
      </c>
      <c r="CS9" s="592"/>
      <c r="CT9" s="592"/>
      <c r="CU9" s="592"/>
      <c r="CV9" s="592"/>
      <c r="CW9" s="592"/>
      <c r="CX9" s="592"/>
      <c r="CY9" s="593"/>
      <c r="CZ9" s="594">
        <v>10.6</v>
      </c>
      <c r="DA9" s="594"/>
      <c r="DB9" s="594"/>
      <c r="DC9" s="594"/>
      <c r="DD9" s="600">
        <v>2056</v>
      </c>
      <c r="DE9" s="592"/>
      <c r="DF9" s="592"/>
      <c r="DG9" s="592"/>
      <c r="DH9" s="592"/>
      <c r="DI9" s="592"/>
      <c r="DJ9" s="592"/>
      <c r="DK9" s="592"/>
      <c r="DL9" s="592"/>
      <c r="DM9" s="592"/>
      <c r="DN9" s="592"/>
      <c r="DO9" s="592"/>
      <c r="DP9" s="593"/>
      <c r="DQ9" s="600">
        <v>246732</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14017</v>
      </c>
      <c r="S10" s="592"/>
      <c r="T10" s="592"/>
      <c r="U10" s="592"/>
      <c r="V10" s="592"/>
      <c r="W10" s="592"/>
      <c r="X10" s="592"/>
      <c r="Y10" s="593"/>
      <c r="Z10" s="594">
        <v>0.6</v>
      </c>
      <c r="AA10" s="594"/>
      <c r="AB10" s="594"/>
      <c r="AC10" s="594"/>
      <c r="AD10" s="595">
        <v>14017</v>
      </c>
      <c r="AE10" s="595"/>
      <c r="AF10" s="595"/>
      <c r="AG10" s="595"/>
      <c r="AH10" s="595"/>
      <c r="AI10" s="595"/>
      <c r="AJ10" s="595"/>
      <c r="AK10" s="595"/>
      <c r="AL10" s="596">
        <v>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6737</v>
      </c>
      <c r="BH10" s="592"/>
      <c r="BI10" s="592"/>
      <c r="BJ10" s="592"/>
      <c r="BK10" s="592"/>
      <c r="BL10" s="592"/>
      <c r="BM10" s="592"/>
      <c r="BN10" s="593"/>
      <c r="BO10" s="594">
        <v>5.8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50</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50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5053</v>
      </c>
      <c r="BH11" s="592"/>
      <c r="BI11" s="592"/>
      <c r="BJ11" s="592"/>
      <c r="BK11" s="592"/>
      <c r="BL11" s="592"/>
      <c r="BM11" s="592"/>
      <c r="BN11" s="593"/>
      <c r="BO11" s="594">
        <v>4.4000000000000004</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429055</v>
      </c>
      <c r="CS11" s="592"/>
      <c r="CT11" s="592"/>
      <c r="CU11" s="592"/>
      <c r="CV11" s="592"/>
      <c r="CW11" s="592"/>
      <c r="CX11" s="592"/>
      <c r="CY11" s="593"/>
      <c r="CZ11" s="594">
        <v>17.899999999999999</v>
      </c>
      <c r="DA11" s="594"/>
      <c r="DB11" s="594"/>
      <c r="DC11" s="594"/>
      <c r="DD11" s="600">
        <v>282399</v>
      </c>
      <c r="DE11" s="592"/>
      <c r="DF11" s="592"/>
      <c r="DG11" s="592"/>
      <c r="DH11" s="592"/>
      <c r="DI11" s="592"/>
      <c r="DJ11" s="592"/>
      <c r="DK11" s="592"/>
      <c r="DL11" s="592"/>
      <c r="DM11" s="592"/>
      <c r="DN11" s="592"/>
      <c r="DO11" s="592"/>
      <c r="DP11" s="593"/>
      <c r="DQ11" s="600">
        <v>144672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64512</v>
      </c>
      <c r="BH12" s="592"/>
      <c r="BI12" s="592"/>
      <c r="BJ12" s="592"/>
      <c r="BK12" s="592"/>
      <c r="BL12" s="592"/>
      <c r="BM12" s="592"/>
      <c r="BN12" s="593"/>
      <c r="BO12" s="594">
        <v>55.7</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128477</v>
      </c>
      <c r="CS12" s="592"/>
      <c r="CT12" s="592"/>
      <c r="CU12" s="592"/>
      <c r="CV12" s="592"/>
      <c r="CW12" s="592"/>
      <c r="CX12" s="592"/>
      <c r="CY12" s="593"/>
      <c r="CZ12" s="594">
        <v>5.4</v>
      </c>
      <c r="DA12" s="594"/>
      <c r="DB12" s="594"/>
      <c r="DC12" s="594"/>
      <c r="DD12" s="600">
        <v>58905</v>
      </c>
      <c r="DE12" s="592"/>
      <c r="DF12" s="592"/>
      <c r="DG12" s="592"/>
      <c r="DH12" s="592"/>
      <c r="DI12" s="592"/>
      <c r="DJ12" s="592"/>
      <c r="DK12" s="592"/>
      <c r="DL12" s="592"/>
      <c r="DM12" s="592"/>
      <c r="DN12" s="592"/>
      <c r="DO12" s="592"/>
      <c r="DP12" s="593"/>
      <c r="DQ12" s="600">
        <v>81935</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4905</v>
      </c>
      <c r="S13" s="592"/>
      <c r="T13" s="592"/>
      <c r="U13" s="592"/>
      <c r="V13" s="592"/>
      <c r="W13" s="592"/>
      <c r="X13" s="592"/>
      <c r="Y13" s="593"/>
      <c r="Z13" s="594">
        <v>0.2</v>
      </c>
      <c r="AA13" s="594"/>
      <c r="AB13" s="594"/>
      <c r="AC13" s="594"/>
      <c r="AD13" s="595">
        <v>4905</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51736</v>
      </c>
      <c r="BH13" s="592"/>
      <c r="BI13" s="592"/>
      <c r="BJ13" s="592"/>
      <c r="BK13" s="592"/>
      <c r="BL13" s="592"/>
      <c r="BM13" s="592"/>
      <c r="BN13" s="593"/>
      <c r="BO13" s="594">
        <v>44.7</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121971</v>
      </c>
      <c r="CS13" s="592"/>
      <c r="CT13" s="592"/>
      <c r="CU13" s="592"/>
      <c r="CV13" s="592"/>
      <c r="CW13" s="592"/>
      <c r="CX13" s="592"/>
      <c r="CY13" s="593"/>
      <c r="CZ13" s="594">
        <v>5.0999999999999996</v>
      </c>
      <c r="DA13" s="594"/>
      <c r="DB13" s="594"/>
      <c r="DC13" s="594"/>
      <c r="DD13" s="600">
        <v>54600</v>
      </c>
      <c r="DE13" s="592"/>
      <c r="DF13" s="592"/>
      <c r="DG13" s="592"/>
      <c r="DH13" s="592"/>
      <c r="DI13" s="592"/>
      <c r="DJ13" s="592"/>
      <c r="DK13" s="592"/>
      <c r="DL13" s="592"/>
      <c r="DM13" s="592"/>
      <c r="DN13" s="592"/>
      <c r="DO13" s="592"/>
      <c r="DP13" s="593"/>
      <c r="DQ13" s="600">
        <v>100749</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4087</v>
      </c>
      <c r="BH14" s="592"/>
      <c r="BI14" s="592"/>
      <c r="BJ14" s="592"/>
      <c r="BK14" s="592"/>
      <c r="BL14" s="592"/>
      <c r="BM14" s="592"/>
      <c r="BN14" s="593"/>
      <c r="BO14" s="594">
        <v>3.5</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198645</v>
      </c>
      <c r="CS14" s="592"/>
      <c r="CT14" s="592"/>
      <c r="CU14" s="592"/>
      <c r="CV14" s="592"/>
      <c r="CW14" s="592"/>
      <c r="CX14" s="592"/>
      <c r="CY14" s="593"/>
      <c r="CZ14" s="594">
        <v>8.3000000000000007</v>
      </c>
      <c r="DA14" s="594"/>
      <c r="DB14" s="594"/>
      <c r="DC14" s="594"/>
      <c r="DD14" s="600">
        <v>135177</v>
      </c>
      <c r="DE14" s="592"/>
      <c r="DF14" s="592"/>
      <c r="DG14" s="592"/>
      <c r="DH14" s="592"/>
      <c r="DI14" s="592"/>
      <c r="DJ14" s="592"/>
      <c r="DK14" s="592"/>
      <c r="DL14" s="592"/>
      <c r="DM14" s="592"/>
      <c r="DN14" s="592"/>
      <c r="DO14" s="592"/>
      <c r="DP14" s="593"/>
      <c r="DQ14" s="600">
        <v>91846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84</v>
      </c>
      <c r="S15" s="592"/>
      <c r="T15" s="592"/>
      <c r="U15" s="592"/>
      <c r="V15" s="592"/>
      <c r="W15" s="592"/>
      <c r="X15" s="592"/>
      <c r="Y15" s="593"/>
      <c r="Z15" s="594">
        <v>0</v>
      </c>
      <c r="AA15" s="594"/>
      <c r="AB15" s="594"/>
      <c r="AC15" s="594"/>
      <c r="AD15" s="595">
        <v>84</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3583</v>
      </c>
      <c r="BH15" s="592"/>
      <c r="BI15" s="592"/>
      <c r="BJ15" s="592"/>
      <c r="BK15" s="592"/>
      <c r="BL15" s="592"/>
      <c r="BM15" s="592"/>
      <c r="BN15" s="593"/>
      <c r="BO15" s="594">
        <v>3.1</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153498</v>
      </c>
      <c r="CS15" s="592"/>
      <c r="CT15" s="592"/>
      <c r="CU15" s="592"/>
      <c r="CV15" s="592"/>
      <c r="CW15" s="592"/>
      <c r="CX15" s="592"/>
      <c r="CY15" s="593"/>
      <c r="CZ15" s="594">
        <v>6.4</v>
      </c>
      <c r="DA15" s="594"/>
      <c r="DB15" s="594"/>
      <c r="DC15" s="594"/>
      <c r="DD15" s="600">
        <v>7738</v>
      </c>
      <c r="DE15" s="592"/>
      <c r="DF15" s="592"/>
      <c r="DG15" s="592"/>
      <c r="DH15" s="592"/>
      <c r="DI15" s="592"/>
      <c r="DJ15" s="592"/>
      <c r="DK15" s="592"/>
      <c r="DL15" s="592"/>
      <c r="DM15" s="592"/>
      <c r="DN15" s="592"/>
      <c r="DO15" s="592"/>
      <c r="DP15" s="593"/>
      <c r="DQ15" s="600">
        <v>145090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1443462</v>
      </c>
      <c r="S16" s="592"/>
      <c r="T16" s="592"/>
      <c r="U16" s="592"/>
      <c r="V16" s="592"/>
      <c r="W16" s="592"/>
      <c r="X16" s="592"/>
      <c r="Y16" s="593"/>
      <c r="Z16" s="594">
        <v>58.5</v>
      </c>
      <c r="AA16" s="594"/>
      <c r="AB16" s="594"/>
      <c r="AC16" s="594"/>
      <c r="AD16" s="595">
        <v>1276582</v>
      </c>
      <c r="AE16" s="595"/>
      <c r="AF16" s="595"/>
      <c r="AG16" s="595"/>
      <c r="AH16" s="595"/>
      <c r="AI16" s="595"/>
      <c r="AJ16" s="595"/>
      <c r="AK16" s="595"/>
      <c r="AL16" s="596">
        <v>88.7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17648</v>
      </c>
      <c r="CS16" s="592"/>
      <c r="CT16" s="592"/>
      <c r="CU16" s="592"/>
      <c r="CV16" s="592"/>
      <c r="CW16" s="592"/>
      <c r="CX16" s="592"/>
      <c r="CY16" s="593"/>
      <c r="CZ16" s="594">
        <v>0.7</v>
      </c>
      <c r="DA16" s="594"/>
      <c r="DB16" s="594"/>
      <c r="DC16" s="594"/>
      <c r="DD16" s="600" t="s">
        <v>112</v>
      </c>
      <c r="DE16" s="592"/>
      <c r="DF16" s="592"/>
      <c r="DG16" s="592"/>
      <c r="DH16" s="592"/>
      <c r="DI16" s="592"/>
      <c r="DJ16" s="592"/>
      <c r="DK16" s="592"/>
      <c r="DL16" s="592"/>
      <c r="DM16" s="592"/>
      <c r="DN16" s="592"/>
      <c r="DO16" s="592"/>
      <c r="DP16" s="593"/>
      <c r="DQ16" s="600">
        <v>11986</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1276582</v>
      </c>
      <c r="S17" s="592"/>
      <c r="T17" s="592"/>
      <c r="U17" s="592"/>
      <c r="V17" s="592"/>
      <c r="W17" s="592"/>
      <c r="X17" s="592"/>
      <c r="Y17" s="593"/>
      <c r="Z17" s="594">
        <v>51.7</v>
      </c>
      <c r="AA17" s="594"/>
      <c r="AB17" s="594"/>
      <c r="AC17" s="594"/>
      <c r="AD17" s="595">
        <v>1276582</v>
      </c>
      <c r="AE17" s="595"/>
      <c r="AF17" s="595"/>
      <c r="AG17" s="595"/>
      <c r="AH17" s="595"/>
      <c r="AI17" s="595"/>
      <c r="AJ17" s="595"/>
      <c r="AK17" s="595"/>
      <c r="AL17" s="596">
        <v>88.7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281988</v>
      </c>
      <c r="CS17" s="592"/>
      <c r="CT17" s="592"/>
      <c r="CU17" s="592"/>
      <c r="CV17" s="592"/>
      <c r="CW17" s="592"/>
      <c r="CX17" s="592"/>
      <c r="CY17" s="593"/>
      <c r="CZ17" s="594">
        <v>11.8</v>
      </c>
      <c r="DA17" s="594"/>
      <c r="DB17" s="594"/>
      <c r="DC17" s="594"/>
      <c r="DD17" s="600" t="s">
        <v>112</v>
      </c>
      <c r="DE17" s="592"/>
      <c r="DF17" s="592"/>
      <c r="DG17" s="592"/>
      <c r="DH17" s="592"/>
      <c r="DI17" s="592"/>
      <c r="DJ17" s="592"/>
      <c r="DK17" s="592"/>
      <c r="DL17" s="592"/>
      <c r="DM17" s="592"/>
      <c r="DN17" s="592"/>
      <c r="DO17" s="592"/>
      <c r="DP17" s="593"/>
      <c r="DQ17" s="600">
        <v>264321</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166801</v>
      </c>
      <c r="S18" s="592"/>
      <c r="T18" s="592"/>
      <c r="U18" s="592"/>
      <c r="V18" s="592"/>
      <c r="W18" s="592"/>
      <c r="X18" s="592"/>
      <c r="Y18" s="593"/>
      <c r="Z18" s="594">
        <v>6.8</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79</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2495</v>
      </c>
      <c r="BH19" s="592"/>
      <c r="BI19" s="592"/>
      <c r="BJ19" s="592"/>
      <c r="BK19" s="592"/>
      <c r="BL19" s="592"/>
      <c r="BM19" s="592"/>
      <c r="BN19" s="593"/>
      <c r="BO19" s="594">
        <v>2.2000000000000002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1595191</v>
      </c>
      <c r="S20" s="592"/>
      <c r="T20" s="592"/>
      <c r="U20" s="592"/>
      <c r="V20" s="592"/>
      <c r="W20" s="592"/>
      <c r="X20" s="592"/>
      <c r="Y20" s="593"/>
      <c r="Z20" s="594">
        <v>64.599999999999994</v>
      </c>
      <c r="AA20" s="594"/>
      <c r="AB20" s="594"/>
      <c r="AC20" s="594"/>
      <c r="AD20" s="595">
        <v>1428311</v>
      </c>
      <c r="AE20" s="595"/>
      <c r="AF20" s="595"/>
      <c r="AG20" s="595"/>
      <c r="AH20" s="595"/>
      <c r="AI20" s="595"/>
      <c r="AJ20" s="595"/>
      <c r="AK20" s="595"/>
      <c r="AL20" s="596">
        <v>99.3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2495</v>
      </c>
      <c r="BH20" s="592"/>
      <c r="BI20" s="592"/>
      <c r="BJ20" s="592"/>
      <c r="BK20" s="592"/>
      <c r="BL20" s="592"/>
      <c r="BM20" s="592"/>
      <c r="BN20" s="593"/>
      <c r="BO20" s="594">
        <v>2.2000000000000002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2392090</v>
      </c>
      <c r="CS20" s="592"/>
      <c r="CT20" s="592"/>
      <c r="CU20" s="592"/>
      <c r="CV20" s="592"/>
      <c r="CW20" s="592"/>
      <c r="CX20" s="592"/>
      <c r="CY20" s="593"/>
      <c r="CZ20" s="594">
        <v>100</v>
      </c>
      <c r="DA20" s="594"/>
      <c r="DB20" s="594"/>
      <c r="DC20" s="594"/>
      <c r="DD20" s="600">
        <v>561783</v>
      </c>
      <c r="DE20" s="592"/>
      <c r="DF20" s="592"/>
      <c r="DG20" s="592"/>
      <c r="DH20" s="592"/>
      <c r="DI20" s="592"/>
      <c r="DJ20" s="592"/>
      <c r="DK20" s="592"/>
      <c r="DL20" s="592"/>
      <c r="DM20" s="592"/>
      <c r="DN20" s="592"/>
      <c r="DO20" s="592"/>
      <c r="DP20" s="593"/>
      <c r="DQ20" s="600">
        <v>1778854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2495</v>
      </c>
      <c r="BH21" s="592"/>
      <c r="BI21" s="592"/>
      <c r="BJ21" s="592"/>
      <c r="BK21" s="592"/>
      <c r="BL21" s="592"/>
      <c r="BM21" s="592"/>
      <c r="BN21" s="593"/>
      <c r="BO21" s="594">
        <v>2.2000000000000002</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2053</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6594</v>
      </c>
      <c r="S23" s="592"/>
      <c r="T23" s="592"/>
      <c r="U23" s="592"/>
      <c r="V23" s="592"/>
      <c r="W23" s="592"/>
      <c r="X23" s="592"/>
      <c r="Y23" s="593"/>
      <c r="Z23" s="594">
        <v>0.3</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1083</v>
      </c>
      <c r="S24" s="592"/>
      <c r="T24" s="592"/>
      <c r="U24" s="592"/>
      <c r="V24" s="592"/>
      <c r="W24" s="592"/>
      <c r="X24" s="592"/>
      <c r="Y24" s="593"/>
      <c r="Z24" s="594">
        <v>0</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725138</v>
      </c>
      <c r="CS24" s="581"/>
      <c r="CT24" s="581"/>
      <c r="CU24" s="581"/>
      <c r="CV24" s="581"/>
      <c r="CW24" s="581"/>
      <c r="CX24" s="581"/>
      <c r="CY24" s="582"/>
      <c r="CZ24" s="620">
        <v>30.3</v>
      </c>
      <c r="DA24" s="621"/>
      <c r="DB24" s="621"/>
      <c r="DC24" s="622"/>
      <c r="DD24" s="619">
        <v>628695</v>
      </c>
      <c r="DE24" s="581"/>
      <c r="DF24" s="581"/>
      <c r="DG24" s="581"/>
      <c r="DH24" s="581"/>
      <c r="DI24" s="581"/>
      <c r="DJ24" s="581"/>
      <c r="DK24" s="582"/>
      <c r="DL24" s="619">
        <v>612657</v>
      </c>
      <c r="DM24" s="581"/>
      <c r="DN24" s="581"/>
      <c r="DO24" s="581"/>
      <c r="DP24" s="581"/>
      <c r="DQ24" s="581"/>
      <c r="DR24" s="581"/>
      <c r="DS24" s="581"/>
      <c r="DT24" s="581"/>
      <c r="DU24" s="581"/>
      <c r="DV24" s="582"/>
      <c r="DW24" s="585">
        <v>40.5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77037</v>
      </c>
      <c r="S25" s="592"/>
      <c r="T25" s="592"/>
      <c r="U25" s="592"/>
      <c r="V25" s="592"/>
      <c r="W25" s="592"/>
      <c r="X25" s="592"/>
      <c r="Y25" s="593"/>
      <c r="Z25" s="594">
        <v>3.1</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318397</v>
      </c>
      <c r="CS25" s="611"/>
      <c r="CT25" s="611"/>
      <c r="CU25" s="611"/>
      <c r="CV25" s="611"/>
      <c r="CW25" s="611"/>
      <c r="CX25" s="611"/>
      <c r="CY25" s="612"/>
      <c r="CZ25" s="625">
        <v>13.3</v>
      </c>
      <c r="DA25" s="626"/>
      <c r="DB25" s="626"/>
      <c r="DC25" s="627"/>
      <c r="DD25" s="600">
        <v>313513</v>
      </c>
      <c r="DE25" s="611"/>
      <c r="DF25" s="611"/>
      <c r="DG25" s="611"/>
      <c r="DH25" s="611"/>
      <c r="DI25" s="611"/>
      <c r="DJ25" s="611"/>
      <c r="DK25" s="612"/>
      <c r="DL25" s="600">
        <v>303240</v>
      </c>
      <c r="DM25" s="611"/>
      <c r="DN25" s="611"/>
      <c r="DO25" s="611"/>
      <c r="DP25" s="611"/>
      <c r="DQ25" s="611"/>
      <c r="DR25" s="611"/>
      <c r="DS25" s="611"/>
      <c r="DT25" s="611"/>
      <c r="DU25" s="611"/>
      <c r="DV25" s="612"/>
      <c r="DW25" s="596">
        <v>20.100000000000001</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v>2394</v>
      </c>
      <c r="S26" s="592"/>
      <c r="T26" s="592"/>
      <c r="U26" s="592"/>
      <c r="V26" s="592"/>
      <c r="W26" s="592"/>
      <c r="X26" s="592"/>
      <c r="Y26" s="593"/>
      <c r="Z26" s="594">
        <v>0.1</v>
      </c>
      <c r="AA26" s="594"/>
      <c r="AB26" s="594"/>
      <c r="AC26" s="594"/>
      <c r="AD26" s="595">
        <v>2394</v>
      </c>
      <c r="AE26" s="595"/>
      <c r="AF26" s="595"/>
      <c r="AG26" s="595"/>
      <c r="AH26" s="595"/>
      <c r="AI26" s="595"/>
      <c r="AJ26" s="595"/>
      <c r="AK26" s="595"/>
      <c r="AL26" s="596">
        <v>0.2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176599</v>
      </c>
      <c r="CS26" s="592"/>
      <c r="CT26" s="592"/>
      <c r="CU26" s="592"/>
      <c r="CV26" s="592"/>
      <c r="CW26" s="592"/>
      <c r="CX26" s="592"/>
      <c r="CY26" s="593"/>
      <c r="CZ26" s="625">
        <v>7.4</v>
      </c>
      <c r="DA26" s="626"/>
      <c r="DB26" s="626"/>
      <c r="DC26" s="627"/>
      <c r="DD26" s="600">
        <v>173972</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176915</v>
      </c>
      <c r="S27" s="592"/>
      <c r="T27" s="592"/>
      <c r="U27" s="592"/>
      <c r="V27" s="592"/>
      <c r="W27" s="592"/>
      <c r="X27" s="592"/>
      <c r="Y27" s="593"/>
      <c r="Z27" s="594">
        <v>7.2</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115787</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124753</v>
      </c>
      <c r="CS27" s="611"/>
      <c r="CT27" s="611"/>
      <c r="CU27" s="611"/>
      <c r="CV27" s="611"/>
      <c r="CW27" s="611"/>
      <c r="CX27" s="611"/>
      <c r="CY27" s="612"/>
      <c r="CZ27" s="625">
        <v>5.2</v>
      </c>
      <c r="DA27" s="626"/>
      <c r="DB27" s="626"/>
      <c r="DC27" s="627"/>
      <c r="DD27" s="600">
        <v>50861</v>
      </c>
      <c r="DE27" s="611"/>
      <c r="DF27" s="611"/>
      <c r="DG27" s="611"/>
      <c r="DH27" s="611"/>
      <c r="DI27" s="611"/>
      <c r="DJ27" s="611"/>
      <c r="DK27" s="612"/>
      <c r="DL27" s="600">
        <v>45096</v>
      </c>
      <c r="DM27" s="611"/>
      <c r="DN27" s="611"/>
      <c r="DO27" s="611"/>
      <c r="DP27" s="611"/>
      <c r="DQ27" s="611"/>
      <c r="DR27" s="611"/>
      <c r="DS27" s="611"/>
      <c r="DT27" s="611"/>
      <c r="DU27" s="611"/>
      <c r="DV27" s="612"/>
      <c r="DW27" s="596">
        <v>3</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385094</v>
      </c>
      <c r="S28" s="592"/>
      <c r="T28" s="592"/>
      <c r="U28" s="592"/>
      <c r="V28" s="592"/>
      <c r="W28" s="592"/>
      <c r="X28" s="592"/>
      <c r="Y28" s="593"/>
      <c r="Z28" s="594">
        <v>15.6</v>
      </c>
      <c r="AA28" s="594"/>
      <c r="AB28" s="594"/>
      <c r="AC28" s="594"/>
      <c r="AD28" s="595">
        <v>7621</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281988</v>
      </c>
      <c r="CS28" s="592"/>
      <c r="CT28" s="592"/>
      <c r="CU28" s="592"/>
      <c r="CV28" s="592"/>
      <c r="CW28" s="592"/>
      <c r="CX28" s="592"/>
      <c r="CY28" s="593"/>
      <c r="CZ28" s="625">
        <v>11.8</v>
      </c>
      <c r="DA28" s="626"/>
      <c r="DB28" s="626"/>
      <c r="DC28" s="627"/>
      <c r="DD28" s="600">
        <v>264321</v>
      </c>
      <c r="DE28" s="592"/>
      <c r="DF28" s="592"/>
      <c r="DG28" s="592"/>
      <c r="DH28" s="592"/>
      <c r="DI28" s="592"/>
      <c r="DJ28" s="592"/>
      <c r="DK28" s="593"/>
      <c r="DL28" s="600">
        <v>264321</v>
      </c>
      <c r="DM28" s="592"/>
      <c r="DN28" s="592"/>
      <c r="DO28" s="592"/>
      <c r="DP28" s="592"/>
      <c r="DQ28" s="592"/>
      <c r="DR28" s="592"/>
      <c r="DS28" s="592"/>
      <c r="DT28" s="592"/>
      <c r="DU28" s="592"/>
      <c r="DV28" s="593"/>
      <c r="DW28" s="596">
        <v>17.5</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3233</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281988</v>
      </c>
      <c r="CS29" s="611"/>
      <c r="CT29" s="611"/>
      <c r="CU29" s="611"/>
      <c r="CV29" s="611"/>
      <c r="CW29" s="611"/>
      <c r="CX29" s="611"/>
      <c r="CY29" s="612"/>
      <c r="CZ29" s="625">
        <v>11.8</v>
      </c>
      <c r="DA29" s="626"/>
      <c r="DB29" s="626"/>
      <c r="DC29" s="627"/>
      <c r="DD29" s="600">
        <v>264321</v>
      </c>
      <c r="DE29" s="611"/>
      <c r="DF29" s="611"/>
      <c r="DG29" s="611"/>
      <c r="DH29" s="611"/>
      <c r="DI29" s="611"/>
      <c r="DJ29" s="611"/>
      <c r="DK29" s="612"/>
      <c r="DL29" s="600">
        <v>264321</v>
      </c>
      <c r="DM29" s="611"/>
      <c r="DN29" s="611"/>
      <c r="DO29" s="611"/>
      <c r="DP29" s="611"/>
      <c r="DQ29" s="611"/>
      <c r="DR29" s="611"/>
      <c r="DS29" s="611"/>
      <c r="DT29" s="611"/>
      <c r="DU29" s="611"/>
      <c r="DV29" s="612"/>
      <c r="DW29" s="596">
        <v>17.5</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17090</v>
      </c>
      <c r="S30" s="592"/>
      <c r="T30" s="592"/>
      <c r="U30" s="592"/>
      <c r="V30" s="592"/>
      <c r="W30" s="592"/>
      <c r="X30" s="592"/>
      <c r="Y30" s="593"/>
      <c r="Z30" s="594">
        <v>0.7</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99.2</v>
      </c>
      <c r="BH30" s="650"/>
      <c r="BI30" s="650"/>
      <c r="BJ30" s="650"/>
      <c r="BK30" s="650"/>
      <c r="BL30" s="650"/>
      <c r="BM30" s="586">
        <v>97.8</v>
      </c>
      <c r="BN30" s="650"/>
      <c r="BO30" s="650"/>
      <c r="BP30" s="650"/>
      <c r="BQ30" s="651"/>
      <c r="BR30" s="649">
        <v>99.4</v>
      </c>
      <c r="BS30" s="650"/>
      <c r="BT30" s="650"/>
      <c r="BU30" s="650"/>
      <c r="BV30" s="650"/>
      <c r="BW30" s="650"/>
      <c r="BX30" s="586">
        <v>97.7</v>
      </c>
      <c r="BY30" s="650"/>
      <c r="BZ30" s="650"/>
      <c r="CA30" s="650"/>
      <c r="CB30" s="651"/>
      <c r="CD30" s="654"/>
      <c r="CE30" s="655"/>
      <c r="CF30" s="605" t="s">
        <v>292</v>
      </c>
      <c r="CG30" s="606"/>
      <c r="CH30" s="606"/>
      <c r="CI30" s="606"/>
      <c r="CJ30" s="606"/>
      <c r="CK30" s="606"/>
      <c r="CL30" s="606"/>
      <c r="CM30" s="606"/>
      <c r="CN30" s="606"/>
      <c r="CO30" s="606"/>
      <c r="CP30" s="606"/>
      <c r="CQ30" s="607"/>
      <c r="CR30" s="591">
        <v>256479</v>
      </c>
      <c r="CS30" s="592"/>
      <c r="CT30" s="592"/>
      <c r="CU30" s="592"/>
      <c r="CV30" s="592"/>
      <c r="CW30" s="592"/>
      <c r="CX30" s="592"/>
      <c r="CY30" s="593"/>
      <c r="CZ30" s="625">
        <v>10.7</v>
      </c>
      <c r="DA30" s="626"/>
      <c r="DB30" s="626"/>
      <c r="DC30" s="627"/>
      <c r="DD30" s="600">
        <v>256479</v>
      </c>
      <c r="DE30" s="592"/>
      <c r="DF30" s="592"/>
      <c r="DG30" s="592"/>
      <c r="DH30" s="592"/>
      <c r="DI30" s="592"/>
      <c r="DJ30" s="592"/>
      <c r="DK30" s="593"/>
      <c r="DL30" s="600">
        <v>256479</v>
      </c>
      <c r="DM30" s="592"/>
      <c r="DN30" s="592"/>
      <c r="DO30" s="592"/>
      <c r="DP30" s="592"/>
      <c r="DQ30" s="592"/>
      <c r="DR30" s="592"/>
      <c r="DS30" s="592"/>
      <c r="DT30" s="592"/>
      <c r="DU30" s="592"/>
      <c r="DV30" s="593"/>
      <c r="DW30" s="596">
        <v>17</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26107</v>
      </c>
      <c r="S31" s="592"/>
      <c r="T31" s="592"/>
      <c r="U31" s="592"/>
      <c r="V31" s="592"/>
      <c r="W31" s="592"/>
      <c r="X31" s="592"/>
      <c r="Y31" s="593"/>
      <c r="Z31" s="594">
        <v>1.1000000000000001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98.9</v>
      </c>
      <c r="BH31" s="611"/>
      <c r="BI31" s="611"/>
      <c r="BJ31" s="611"/>
      <c r="BK31" s="611"/>
      <c r="BL31" s="611"/>
      <c r="BM31" s="597">
        <v>96.8</v>
      </c>
      <c r="BN31" s="647"/>
      <c r="BO31" s="647"/>
      <c r="BP31" s="647"/>
      <c r="BQ31" s="648"/>
      <c r="BR31" s="646">
        <v>99.2</v>
      </c>
      <c r="BS31" s="611"/>
      <c r="BT31" s="611"/>
      <c r="BU31" s="611"/>
      <c r="BV31" s="611"/>
      <c r="BW31" s="611"/>
      <c r="BX31" s="597">
        <v>96.7</v>
      </c>
      <c r="BY31" s="647"/>
      <c r="BZ31" s="647"/>
      <c r="CA31" s="647"/>
      <c r="CB31" s="648"/>
      <c r="CD31" s="654"/>
      <c r="CE31" s="655"/>
      <c r="CF31" s="605" t="s">
        <v>296</v>
      </c>
      <c r="CG31" s="606"/>
      <c r="CH31" s="606"/>
      <c r="CI31" s="606"/>
      <c r="CJ31" s="606"/>
      <c r="CK31" s="606"/>
      <c r="CL31" s="606"/>
      <c r="CM31" s="606"/>
      <c r="CN31" s="606"/>
      <c r="CO31" s="606"/>
      <c r="CP31" s="606"/>
      <c r="CQ31" s="607"/>
      <c r="CR31" s="591">
        <v>25509</v>
      </c>
      <c r="CS31" s="611"/>
      <c r="CT31" s="611"/>
      <c r="CU31" s="611"/>
      <c r="CV31" s="611"/>
      <c r="CW31" s="611"/>
      <c r="CX31" s="611"/>
      <c r="CY31" s="612"/>
      <c r="CZ31" s="625">
        <v>1.1000000000000001</v>
      </c>
      <c r="DA31" s="626"/>
      <c r="DB31" s="626"/>
      <c r="DC31" s="627"/>
      <c r="DD31" s="600">
        <v>7842</v>
      </c>
      <c r="DE31" s="611"/>
      <c r="DF31" s="611"/>
      <c r="DG31" s="611"/>
      <c r="DH31" s="611"/>
      <c r="DI31" s="611"/>
      <c r="DJ31" s="611"/>
      <c r="DK31" s="612"/>
      <c r="DL31" s="600">
        <v>7842</v>
      </c>
      <c r="DM31" s="611"/>
      <c r="DN31" s="611"/>
      <c r="DO31" s="611"/>
      <c r="DP31" s="611"/>
      <c r="DQ31" s="611"/>
      <c r="DR31" s="611"/>
      <c r="DS31" s="611"/>
      <c r="DT31" s="611"/>
      <c r="DU31" s="611"/>
      <c r="DV31" s="612"/>
      <c r="DW31" s="596">
        <v>0.5</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68313</v>
      </c>
      <c r="S32" s="592"/>
      <c r="T32" s="592"/>
      <c r="U32" s="592"/>
      <c r="V32" s="592"/>
      <c r="W32" s="592"/>
      <c r="X32" s="592"/>
      <c r="Y32" s="593"/>
      <c r="Z32" s="594">
        <v>2.8</v>
      </c>
      <c r="AA32" s="594"/>
      <c r="AB32" s="594"/>
      <c r="AC32" s="594"/>
      <c r="AD32" s="595">
        <v>239</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v>
      </c>
      <c r="BH32" s="659"/>
      <c r="BI32" s="659"/>
      <c r="BJ32" s="659"/>
      <c r="BK32" s="659"/>
      <c r="BL32" s="659"/>
      <c r="BM32" s="660">
        <v>97.6</v>
      </c>
      <c r="BN32" s="659"/>
      <c r="BO32" s="659"/>
      <c r="BP32" s="659"/>
      <c r="BQ32" s="661"/>
      <c r="BR32" s="658">
        <v>99.3</v>
      </c>
      <c r="BS32" s="659"/>
      <c r="BT32" s="659"/>
      <c r="BU32" s="659"/>
      <c r="BV32" s="659"/>
      <c r="BW32" s="659"/>
      <c r="BX32" s="660">
        <v>97.5</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107200</v>
      </c>
      <c r="S33" s="592"/>
      <c r="T33" s="592"/>
      <c r="U33" s="592"/>
      <c r="V33" s="592"/>
      <c r="W33" s="592"/>
      <c r="X33" s="592"/>
      <c r="Y33" s="593"/>
      <c r="Z33" s="594">
        <v>4.3</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1087521</v>
      </c>
      <c r="CS33" s="611"/>
      <c r="CT33" s="611"/>
      <c r="CU33" s="611"/>
      <c r="CV33" s="611"/>
      <c r="CW33" s="611"/>
      <c r="CX33" s="611"/>
      <c r="CY33" s="612"/>
      <c r="CZ33" s="625">
        <v>45.5</v>
      </c>
      <c r="DA33" s="626"/>
      <c r="DB33" s="626"/>
      <c r="DC33" s="627"/>
      <c r="DD33" s="600">
        <v>989096</v>
      </c>
      <c r="DE33" s="611"/>
      <c r="DF33" s="611"/>
      <c r="DG33" s="611"/>
      <c r="DH33" s="611"/>
      <c r="DI33" s="611"/>
      <c r="DJ33" s="611"/>
      <c r="DK33" s="612"/>
      <c r="DL33" s="600">
        <v>657383</v>
      </c>
      <c r="DM33" s="611"/>
      <c r="DN33" s="611"/>
      <c r="DO33" s="611"/>
      <c r="DP33" s="611"/>
      <c r="DQ33" s="611"/>
      <c r="DR33" s="611"/>
      <c r="DS33" s="611"/>
      <c r="DT33" s="611"/>
      <c r="DU33" s="611"/>
      <c r="DV33" s="612"/>
      <c r="DW33" s="596">
        <v>43.5</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279552</v>
      </c>
      <c r="CS34" s="592"/>
      <c r="CT34" s="592"/>
      <c r="CU34" s="592"/>
      <c r="CV34" s="592"/>
      <c r="CW34" s="592"/>
      <c r="CX34" s="592"/>
      <c r="CY34" s="593"/>
      <c r="CZ34" s="625">
        <v>11.7</v>
      </c>
      <c r="DA34" s="626"/>
      <c r="DB34" s="626"/>
      <c r="DC34" s="627"/>
      <c r="DD34" s="600">
        <v>246237</v>
      </c>
      <c r="DE34" s="592"/>
      <c r="DF34" s="592"/>
      <c r="DG34" s="592"/>
      <c r="DH34" s="592"/>
      <c r="DI34" s="592"/>
      <c r="DJ34" s="592"/>
      <c r="DK34" s="593"/>
      <c r="DL34" s="600">
        <v>203290</v>
      </c>
      <c r="DM34" s="592"/>
      <c r="DN34" s="592"/>
      <c r="DO34" s="592"/>
      <c r="DP34" s="592"/>
      <c r="DQ34" s="592"/>
      <c r="DR34" s="592"/>
      <c r="DS34" s="592"/>
      <c r="DT34" s="592"/>
      <c r="DU34" s="592"/>
      <c r="DV34" s="593"/>
      <c r="DW34" s="596">
        <v>13.4</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73200</v>
      </c>
      <c r="S35" s="592"/>
      <c r="T35" s="592"/>
      <c r="U35" s="592"/>
      <c r="V35" s="592"/>
      <c r="W35" s="592"/>
      <c r="X35" s="592"/>
      <c r="Y35" s="593"/>
      <c r="Z35" s="594">
        <v>3</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334475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1206</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70367</v>
      </c>
      <c r="CS35" s="611"/>
      <c r="CT35" s="611"/>
      <c r="CU35" s="611"/>
      <c r="CV35" s="611"/>
      <c r="CW35" s="611"/>
      <c r="CX35" s="611"/>
      <c r="CY35" s="612"/>
      <c r="CZ35" s="625">
        <v>2.9</v>
      </c>
      <c r="DA35" s="626"/>
      <c r="DB35" s="626"/>
      <c r="DC35" s="627"/>
      <c r="DD35" s="600">
        <v>57885</v>
      </c>
      <c r="DE35" s="611"/>
      <c r="DF35" s="611"/>
      <c r="DG35" s="611"/>
      <c r="DH35" s="611"/>
      <c r="DI35" s="611"/>
      <c r="DJ35" s="611"/>
      <c r="DK35" s="612"/>
      <c r="DL35" s="600">
        <v>56018</v>
      </c>
      <c r="DM35" s="611"/>
      <c r="DN35" s="611"/>
      <c r="DO35" s="611"/>
      <c r="DP35" s="611"/>
      <c r="DQ35" s="611"/>
      <c r="DR35" s="611"/>
      <c r="DS35" s="611"/>
      <c r="DT35" s="611"/>
      <c r="DU35" s="611"/>
      <c r="DV35" s="612"/>
      <c r="DW35" s="596">
        <v>3.7</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2468304</v>
      </c>
      <c r="S36" s="664"/>
      <c r="T36" s="664"/>
      <c r="U36" s="664"/>
      <c r="V36" s="664"/>
      <c r="W36" s="664"/>
      <c r="X36" s="664"/>
      <c r="Y36" s="665"/>
      <c r="Z36" s="666">
        <v>100</v>
      </c>
      <c r="AA36" s="666"/>
      <c r="AB36" s="666"/>
      <c r="AC36" s="666"/>
      <c r="AD36" s="667">
        <v>1438565</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154216</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-21441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194740</v>
      </c>
      <c r="CS36" s="592"/>
      <c r="CT36" s="592"/>
      <c r="CU36" s="592"/>
      <c r="CV36" s="592"/>
      <c r="CW36" s="592"/>
      <c r="CX36" s="592"/>
      <c r="CY36" s="593"/>
      <c r="CZ36" s="625">
        <v>8.1</v>
      </c>
      <c r="DA36" s="626"/>
      <c r="DB36" s="626"/>
      <c r="DC36" s="627"/>
      <c r="DD36" s="600">
        <v>159482</v>
      </c>
      <c r="DE36" s="592"/>
      <c r="DF36" s="592"/>
      <c r="DG36" s="592"/>
      <c r="DH36" s="592"/>
      <c r="DI36" s="592"/>
      <c r="DJ36" s="592"/>
      <c r="DK36" s="593"/>
      <c r="DL36" s="600">
        <v>112104</v>
      </c>
      <c r="DM36" s="592"/>
      <c r="DN36" s="592"/>
      <c r="DO36" s="592"/>
      <c r="DP36" s="592"/>
      <c r="DQ36" s="592"/>
      <c r="DR36" s="592"/>
      <c r="DS36" s="592"/>
      <c r="DT36" s="592"/>
      <c r="DU36" s="592"/>
      <c r="DV36" s="593"/>
      <c r="DW36" s="596">
        <v>7.4</v>
      </c>
      <c r="DX36" s="623"/>
      <c r="DY36" s="623"/>
      <c r="DZ36" s="623"/>
      <c r="EA36" s="623"/>
      <c r="EB36" s="623"/>
      <c r="EC36" s="624"/>
    </row>
    <row r="37" spans="2:133" ht="11.25" customHeight="1">
      <c r="AQ37" s="670" t="s">
        <v>314</v>
      </c>
      <c r="AR37" s="671"/>
      <c r="AS37" s="671"/>
      <c r="AT37" s="671"/>
      <c r="AU37" s="671"/>
      <c r="AV37" s="671"/>
      <c r="AW37" s="671"/>
      <c r="AX37" s="671"/>
      <c r="AY37" s="672"/>
      <c r="AZ37" s="591">
        <v>56601</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282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73958</v>
      </c>
      <c r="CS37" s="611"/>
      <c r="CT37" s="611"/>
      <c r="CU37" s="611"/>
      <c r="CV37" s="611"/>
      <c r="CW37" s="611"/>
      <c r="CX37" s="611"/>
      <c r="CY37" s="612"/>
      <c r="CZ37" s="625">
        <v>3.1</v>
      </c>
      <c r="DA37" s="626"/>
      <c r="DB37" s="626"/>
      <c r="DC37" s="627"/>
      <c r="DD37" s="600">
        <v>73958</v>
      </c>
      <c r="DE37" s="611"/>
      <c r="DF37" s="611"/>
      <c r="DG37" s="611"/>
      <c r="DH37" s="611"/>
      <c r="DI37" s="611"/>
      <c r="DJ37" s="611"/>
      <c r="DK37" s="612"/>
      <c r="DL37" s="600">
        <v>69727</v>
      </c>
      <c r="DM37" s="611"/>
      <c r="DN37" s="611"/>
      <c r="DO37" s="611"/>
      <c r="DP37" s="611"/>
      <c r="DQ37" s="611"/>
      <c r="DR37" s="611"/>
      <c r="DS37" s="611"/>
      <c r="DT37" s="611"/>
      <c r="DU37" s="611"/>
      <c r="DV37" s="612"/>
      <c r="DW37" s="596">
        <v>4.5999999999999996</v>
      </c>
      <c r="DX37" s="623"/>
      <c r="DY37" s="623"/>
      <c r="DZ37" s="623"/>
      <c r="EA37" s="623"/>
      <c r="EB37" s="623"/>
      <c r="EC37" s="624"/>
    </row>
    <row r="38" spans="2:133" ht="11.25" customHeight="1">
      <c r="AQ38" s="670" t="s">
        <v>317</v>
      </c>
      <c r="AR38" s="671"/>
      <c r="AS38" s="671"/>
      <c r="AT38" s="671"/>
      <c r="AU38" s="671"/>
      <c r="AV38" s="671"/>
      <c r="AW38" s="671"/>
      <c r="AX38" s="671"/>
      <c r="AY38" s="672"/>
      <c r="AZ38" s="591" t="s">
        <v>318</v>
      </c>
      <c r="BA38" s="592"/>
      <c r="BB38" s="592"/>
      <c r="BC38" s="592"/>
      <c r="BD38" s="611"/>
      <c r="BE38" s="611"/>
      <c r="BF38" s="648"/>
      <c r="BG38" s="605" t="s">
        <v>319</v>
      </c>
      <c r="BH38" s="606"/>
      <c r="BI38" s="606"/>
      <c r="BJ38" s="606"/>
      <c r="BK38" s="606"/>
      <c r="BL38" s="606"/>
      <c r="BM38" s="606"/>
      <c r="BN38" s="606"/>
      <c r="BO38" s="606"/>
      <c r="BP38" s="606"/>
      <c r="BQ38" s="606"/>
      <c r="BR38" s="606"/>
      <c r="BS38" s="606"/>
      <c r="BT38" s="606"/>
      <c r="BU38" s="607"/>
      <c r="BV38" s="591">
        <v>511</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334475</v>
      </c>
      <c r="CS38" s="592"/>
      <c r="CT38" s="592"/>
      <c r="CU38" s="592"/>
      <c r="CV38" s="592"/>
      <c r="CW38" s="592"/>
      <c r="CX38" s="592"/>
      <c r="CY38" s="593"/>
      <c r="CZ38" s="625">
        <v>14</v>
      </c>
      <c r="DA38" s="626"/>
      <c r="DB38" s="626"/>
      <c r="DC38" s="627"/>
      <c r="DD38" s="600">
        <v>323622</v>
      </c>
      <c r="DE38" s="592"/>
      <c r="DF38" s="592"/>
      <c r="DG38" s="592"/>
      <c r="DH38" s="592"/>
      <c r="DI38" s="592"/>
      <c r="DJ38" s="592"/>
      <c r="DK38" s="593"/>
      <c r="DL38" s="600">
        <v>285971</v>
      </c>
      <c r="DM38" s="592"/>
      <c r="DN38" s="592"/>
      <c r="DO38" s="592"/>
      <c r="DP38" s="592"/>
      <c r="DQ38" s="592"/>
      <c r="DR38" s="592"/>
      <c r="DS38" s="592"/>
      <c r="DT38" s="592"/>
      <c r="DU38" s="592"/>
      <c r="DV38" s="593"/>
      <c r="DW38" s="596">
        <v>18.899999999999999</v>
      </c>
      <c r="DX38" s="623"/>
      <c r="DY38" s="623"/>
      <c r="DZ38" s="623"/>
      <c r="EA38" s="623"/>
      <c r="EB38" s="623"/>
      <c r="EC38" s="624"/>
    </row>
    <row r="39" spans="2:133" ht="11.25" customHeight="1">
      <c r="AQ39" s="670" t="s">
        <v>321</v>
      </c>
      <c r="AR39" s="671"/>
      <c r="AS39" s="671"/>
      <c r="AT39" s="671"/>
      <c r="AU39" s="671"/>
      <c r="AV39" s="671"/>
      <c r="AW39" s="671"/>
      <c r="AX39" s="671"/>
      <c r="AY39" s="672"/>
      <c r="AZ39" s="591" t="s">
        <v>318</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81</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200927</v>
      </c>
      <c r="CS39" s="611"/>
      <c r="CT39" s="611"/>
      <c r="CU39" s="611"/>
      <c r="CV39" s="611"/>
      <c r="CW39" s="611"/>
      <c r="CX39" s="611"/>
      <c r="CY39" s="612"/>
      <c r="CZ39" s="625">
        <v>8.4</v>
      </c>
      <c r="DA39" s="626"/>
      <c r="DB39" s="626"/>
      <c r="DC39" s="627"/>
      <c r="DD39" s="600">
        <v>200000</v>
      </c>
      <c r="DE39" s="611"/>
      <c r="DF39" s="611"/>
      <c r="DG39" s="611"/>
      <c r="DH39" s="611"/>
      <c r="DI39" s="611"/>
      <c r="DJ39" s="611"/>
      <c r="DK39" s="612"/>
      <c r="DL39" s="600" t="s">
        <v>318</v>
      </c>
      <c r="DM39" s="611"/>
      <c r="DN39" s="611"/>
      <c r="DO39" s="611"/>
      <c r="DP39" s="611"/>
      <c r="DQ39" s="611"/>
      <c r="DR39" s="611"/>
      <c r="DS39" s="611"/>
      <c r="DT39" s="611"/>
      <c r="DU39" s="611"/>
      <c r="DV39" s="612"/>
      <c r="DW39" s="596" t="s">
        <v>318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44491</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132</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7460</v>
      </c>
      <c r="CS40" s="592"/>
      <c r="CT40" s="592"/>
      <c r="CU40" s="592"/>
      <c r="CV40" s="592"/>
      <c r="CW40" s="592"/>
      <c r="CX40" s="592"/>
      <c r="CY40" s="593"/>
      <c r="CZ40" s="625">
        <v>0.3</v>
      </c>
      <c r="DA40" s="626"/>
      <c r="DB40" s="626"/>
      <c r="DC40" s="627"/>
      <c r="DD40" s="600">
        <v>1870</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79167</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286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579431</v>
      </c>
      <c r="CS42" s="592"/>
      <c r="CT42" s="592"/>
      <c r="CU42" s="592"/>
      <c r="CV42" s="592"/>
      <c r="CW42" s="592"/>
      <c r="CX42" s="592"/>
      <c r="CY42" s="593"/>
      <c r="CZ42" s="625">
        <v>24.2</v>
      </c>
      <c r="DA42" s="674"/>
      <c r="DB42" s="674"/>
      <c r="DC42" s="675"/>
      <c r="DD42" s="600">
        <v>161063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15143</v>
      </c>
      <c r="CS43" s="611"/>
      <c r="CT43" s="611"/>
      <c r="CU43" s="611"/>
      <c r="CV43" s="611"/>
      <c r="CW43" s="611"/>
      <c r="CX43" s="611"/>
      <c r="CY43" s="612"/>
      <c r="CZ43" s="625">
        <v>0.6</v>
      </c>
      <c r="DA43" s="626"/>
      <c r="DB43" s="626"/>
      <c r="DC43" s="627"/>
      <c r="DD43" s="600">
        <v>15143</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561783</v>
      </c>
      <c r="CS44" s="592"/>
      <c r="CT44" s="592"/>
      <c r="CU44" s="592"/>
      <c r="CV44" s="592"/>
      <c r="CW44" s="592"/>
      <c r="CX44" s="592"/>
      <c r="CY44" s="593"/>
      <c r="CZ44" s="625">
        <v>23.5</v>
      </c>
      <c r="DA44" s="674"/>
      <c r="DB44" s="674"/>
      <c r="DC44" s="675"/>
      <c r="DD44" s="600">
        <v>149077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111179</v>
      </c>
      <c r="CS45" s="611"/>
      <c r="CT45" s="611"/>
      <c r="CU45" s="611"/>
      <c r="CV45" s="611"/>
      <c r="CW45" s="611"/>
      <c r="CX45" s="611"/>
      <c r="CY45" s="612"/>
      <c r="CZ45" s="625">
        <v>4.5999999999999996</v>
      </c>
      <c r="DA45" s="626"/>
      <c r="DB45" s="626"/>
      <c r="DC45" s="627"/>
      <c r="DD45" s="600">
        <v>14070</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450327</v>
      </c>
      <c r="CS46" s="592"/>
      <c r="CT46" s="592"/>
      <c r="CU46" s="592"/>
      <c r="CV46" s="592"/>
      <c r="CW46" s="592"/>
      <c r="CX46" s="592"/>
      <c r="CY46" s="593"/>
      <c r="CZ46" s="625">
        <v>18.8</v>
      </c>
      <c r="DA46" s="674"/>
      <c r="DB46" s="674"/>
      <c r="DC46" s="675"/>
      <c r="DD46" s="600">
        <v>134730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17648</v>
      </c>
      <c r="CS47" s="611"/>
      <c r="CT47" s="611"/>
      <c r="CU47" s="611"/>
      <c r="CV47" s="611"/>
      <c r="CW47" s="611"/>
      <c r="CX47" s="611"/>
      <c r="CY47" s="612"/>
      <c r="CZ47" s="625">
        <v>0.7</v>
      </c>
      <c r="DA47" s="626"/>
      <c r="DB47" s="626"/>
      <c r="DC47" s="627"/>
      <c r="DD47" s="600">
        <v>11986</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2392090</v>
      </c>
      <c r="CS49" s="659"/>
      <c r="CT49" s="659"/>
      <c r="CU49" s="659"/>
      <c r="CV49" s="659"/>
      <c r="CW49" s="659"/>
      <c r="CX49" s="659"/>
      <c r="CY49" s="686"/>
      <c r="CZ49" s="687">
        <v>100</v>
      </c>
      <c r="DA49" s="688"/>
      <c r="DB49" s="688"/>
      <c r="DC49" s="689"/>
      <c r="DD49" s="690">
        <v>1778854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2468</v>
      </c>
      <c r="R7" s="721"/>
      <c r="S7" s="721"/>
      <c r="T7" s="721"/>
      <c r="U7" s="721"/>
      <c r="V7" s="721">
        <v>2392</v>
      </c>
      <c r="W7" s="721"/>
      <c r="X7" s="721"/>
      <c r="Y7" s="721"/>
      <c r="Z7" s="721"/>
      <c r="AA7" s="721">
        <v>76</v>
      </c>
      <c r="AB7" s="721"/>
      <c r="AC7" s="721"/>
      <c r="AD7" s="721"/>
      <c r="AE7" s="722"/>
      <c r="AF7" s="723">
        <v>55</v>
      </c>
      <c r="AG7" s="724"/>
      <c r="AH7" s="724"/>
      <c r="AI7" s="724"/>
      <c r="AJ7" s="725"/>
      <c r="AK7" s="760" t="s">
        <v>526</v>
      </c>
      <c r="AL7" s="761"/>
      <c r="AM7" s="761"/>
      <c r="AN7" s="761"/>
      <c r="AO7" s="761"/>
      <c r="AP7" s="761">
        <v>1903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536</v>
      </c>
      <c r="BT7" s="765"/>
      <c r="BU7" s="765"/>
      <c r="BV7" s="765"/>
      <c r="BW7" s="765"/>
      <c r="BX7" s="765"/>
      <c r="BY7" s="765"/>
      <c r="BZ7" s="765"/>
      <c r="CA7" s="765"/>
      <c r="CB7" s="765"/>
      <c r="CC7" s="765"/>
      <c r="CD7" s="765"/>
      <c r="CE7" s="765"/>
      <c r="CF7" s="765"/>
      <c r="CG7" s="766"/>
      <c r="CH7" s="757">
        <v>-10</v>
      </c>
      <c r="CI7" s="758"/>
      <c r="CJ7" s="758"/>
      <c r="CK7" s="758"/>
      <c r="CL7" s="759"/>
      <c r="CM7" s="757">
        <v>34</v>
      </c>
      <c r="CN7" s="758"/>
      <c r="CO7" s="758"/>
      <c r="CP7" s="758"/>
      <c r="CQ7" s="759"/>
      <c r="CR7" s="757">
        <v>10</v>
      </c>
      <c r="CS7" s="758"/>
      <c r="CT7" s="758"/>
      <c r="CU7" s="758"/>
      <c r="CV7" s="759"/>
      <c r="CW7" s="757" t="s">
        <v>526</v>
      </c>
      <c r="CX7" s="758"/>
      <c r="CY7" s="758"/>
      <c r="CZ7" s="758"/>
      <c r="DA7" s="759"/>
      <c r="DB7" s="757" t="s">
        <v>526</v>
      </c>
      <c r="DC7" s="758"/>
      <c r="DD7" s="758"/>
      <c r="DE7" s="758"/>
      <c r="DF7" s="759"/>
      <c r="DG7" s="757" t="s">
        <v>526</v>
      </c>
      <c r="DH7" s="758"/>
      <c r="DI7" s="758"/>
      <c r="DJ7" s="758"/>
      <c r="DK7" s="759"/>
      <c r="DL7" s="757" t="s">
        <v>526</v>
      </c>
      <c r="DM7" s="758"/>
      <c r="DN7" s="758"/>
      <c r="DO7" s="758"/>
      <c r="DP7" s="759"/>
      <c r="DQ7" s="757" t="s">
        <v>526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2468</v>
      </c>
      <c r="R23" s="780"/>
      <c r="S23" s="780"/>
      <c r="T23" s="780"/>
      <c r="U23" s="780"/>
      <c r="V23" s="780">
        <v>2392</v>
      </c>
      <c r="W23" s="780"/>
      <c r="X23" s="780"/>
      <c r="Y23" s="780"/>
      <c r="Z23" s="780"/>
      <c r="AA23" s="780">
        <v>76</v>
      </c>
      <c r="AB23" s="780"/>
      <c r="AC23" s="780"/>
      <c r="AD23" s="780"/>
      <c r="AE23" s="781"/>
      <c r="AF23" s="782">
        <v>55</v>
      </c>
      <c r="AG23" s="780"/>
      <c r="AH23" s="780"/>
      <c r="AI23" s="780"/>
      <c r="AJ23" s="783"/>
      <c r="AK23" s="784"/>
      <c r="AL23" s="785"/>
      <c r="AM23" s="785"/>
      <c r="AN23" s="785"/>
      <c r="AO23" s="785"/>
      <c r="AP23" s="780">
        <v>1903</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245</v>
      </c>
      <c r="R28" s="809"/>
      <c r="S28" s="809"/>
      <c r="T28" s="809"/>
      <c r="U28" s="809"/>
      <c r="V28" s="809">
        <v>244</v>
      </c>
      <c r="W28" s="809"/>
      <c r="X28" s="809"/>
      <c r="Y28" s="809"/>
      <c r="Z28" s="809"/>
      <c r="AA28" s="809">
        <v>1</v>
      </c>
      <c r="AB28" s="809"/>
      <c r="AC28" s="809"/>
      <c r="AD28" s="809"/>
      <c r="AE28" s="810"/>
      <c r="AF28" s="811">
        <v>1</v>
      </c>
      <c r="AG28" s="809"/>
      <c r="AH28" s="809"/>
      <c r="AI28" s="809"/>
      <c r="AJ28" s="812"/>
      <c r="AK28" s="813">
        <v>44</v>
      </c>
      <c r="AL28" s="804"/>
      <c r="AM28" s="804"/>
      <c r="AN28" s="804"/>
      <c r="AO28" s="804"/>
      <c r="AP28" s="804" t="s">
        <v>526</v>
      </c>
      <c r="AQ28" s="804"/>
      <c r="AR28" s="804"/>
      <c r="AS28" s="804"/>
      <c r="AT28" s="804"/>
      <c r="AU28" s="804" t="s">
        <v>526</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254</v>
      </c>
      <c r="R29" s="745"/>
      <c r="S29" s="745"/>
      <c r="T29" s="745"/>
      <c r="U29" s="745"/>
      <c r="V29" s="745">
        <v>254</v>
      </c>
      <c r="W29" s="745"/>
      <c r="X29" s="745"/>
      <c r="Y29" s="745"/>
      <c r="Z29" s="745"/>
      <c r="AA29" s="745">
        <v>1</v>
      </c>
      <c r="AB29" s="745"/>
      <c r="AC29" s="745"/>
      <c r="AD29" s="745"/>
      <c r="AE29" s="746"/>
      <c r="AF29" s="747">
        <v>1</v>
      </c>
      <c r="AG29" s="748"/>
      <c r="AH29" s="748"/>
      <c r="AI29" s="748"/>
      <c r="AJ29" s="749"/>
      <c r="AK29" s="816">
        <v>48</v>
      </c>
      <c r="AL29" s="817"/>
      <c r="AM29" s="817"/>
      <c r="AN29" s="817"/>
      <c r="AO29" s="817"/>
      <c r="AP29" s="817" t="s">
        <v>526</v>
      </c>
      <c r="AQ29" s="817"/>
      <c r="AR29" s="817"/>
      <c r="AS29" s="817"/>
      <c r="AT29" s="817"/>
      <c r="AU29" s="817" t="s">
        <v>526</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16</v>
      </c>
      <c r="R30" s="745"/>
      <c r="S30" s="745"/>
      <c r="T30" s="745"/>
      <c r="U30" s="745"/>
      <c r="V30" s="745">
        <v>16</v>
      </c>
      <c r="W30" s="745"/>
      <c r="X30" s="745"/>
      <c r="Y30" s="745"/>
      <c r="Z30" s="745"/>
      <c r="AA30" s="745">
        <v>0</v>
      </c>
      <c r="AB30" s="745"/>
      <c r="AC30" s="745"/>
      <c r="AD30" s="745"/>
      <c r="AE30" s="746"/>
      <c r="AF30" s="747">
        <v>0</v>
      </c>
      <c r="AG30" s="748"/>
      <c r="AH30" s="748"/>
      <c r="AI30" s="748"/>
      <c r="AJ30" s="749"/>
      <c r="AK30" s="816">
        <v>7</v>
      </c>
      <c r="AL30" s="817"/>
      <c r="AM30" s="817"/>
      <c r="AN30" s="817"/>
      <c r="AO30" s="817"/>
      <c r="AP30" s="817" t="s">
        <v>526</v>
      </c>
      <c r="AQ30" s="817"/>
      <c r="AR30" s="817"/>
      <c r="AS30" s="817"/>
      <c r="AT30" s="817"/>
      <c r="AU30" s="817" t="s">
        <v>527</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226</v>
      </c>
      <c r="R31" s="745"/>
      <c r="S31" s="745"/>
      <c r="T31" s="745"/>
      <c r="U31" s="745"/>
      <c r="V31" s="745">
        <v>223</v>
      </c>
      <c r="W31" s="745"/>
      <c r="X31" s="745"/>
      <c r="Y31" s="745"/>
      <c r="Z31" s="745"/>
      <c r="AA31" s="745">
        <v>3</v>
      </c>
      <c r="AB31" s="745"/>
      <c r="AC31" s="745"/>
      <c r="AD31" s="745"/>
      <c r="AE31" s="746"/>
      <c r="AF31" s="747">
        <v>3</v>
      </c>
      <c r="AG31" s="748"/>
      <c r="AH31" s="748"/>
      <c r="AI31" s="748"/>
      <c r="AJ31" s="749"/>
      <c r="AK31" s="816">
        <v>154</v>
      </c>
      <c r="AL31" s="817"/>
      <c r="AM31" s="817"/>
      <c r="AN31" s="817"/>
      <c r="AO31" s="817"/>
      <c r="AP31" s="817">
        <v>1126</v>
      </c>
      <c r="AQ31" s="817"/>
      <c r="AR31" s="817"/>
      <c r="AS31" s="817"/>
      <c r="AT31" s="817"/>
      <c r="AU31" s="817">
        <v>1059</v>
      </c>
      <c r="AV31" s="817"/>
      <c r="AW31" s="817"/>
      <c r="AX31" s="817"/>
      <c r="AY31" s="817"/>
      <c r="AZ31" s="818" t="s">
        <v>526</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72</v>
      </c>
      <c r="R32" s="745"/>
      <c r="S32" s="745"/>
      <c r="T32" s="745"/>
      <c r="U32" s="745"/>
      <c r="V32" s="745">
        <v>70</v>
      </c>
      <c r="W32" s="745"/>
      <c r="X32" s="745"/>
      <c r="Y32" s="745"/>
      <c r="Z32" s="745"/>
      <c r="AA32" s="745">
        <v>2</v>
      </c>
      <c r="AB32" s="745"/>
      <c r="AC32" s="745"/>
      <c r="AD32" s="745"/>
      <c r="AE32" s="746"/>
      <c r="AF32" s="747">
        <v>2</v>
      </c>
      <c r="AG32" s="748"/>
      <c r="AH32" s="748"/>
      <c r="AI32" s="748"/>
      <c r="AJ32" s="749"/>
      <c r="AK32" s="816">
        <v>57</v>
      </c>
      <c r="AL32" s="817"/>
      <c r="AM32" s="817"/>
      <c r="AN32" s="817"/>
      <c r="AO32" s="817"/>
      <c r="AP32" s="817">
        <v>475</v>
      </c>
      <c r="AQ32" s="817"/>
      <c r="AR32" s="817"/>
      <c r="AS32" s="817"/>
      <c r="AT32" s="817"/>
      <c r="AU32" s="817">
        <v>465</v>
      </c>
      <c r="AV32" s="817"/>
      <c r="AW32" s="817"/>
      <c r="AX32" s="817"/>
      <c r="AY32" s="817"/>
      <c r="AZ32" s="818" t="s">
        <v>526</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v>
      </c>
      <c r="AG63" s="828"/>
      <c r="AH63" s="828"/>
      <c r="AI63" s="828"/>
      <c r="AJ63" s="829"/>
      <c r="AK63" s="830"/>
      <c r="AL63" s="825"/>
      <c r="AM63" s="825"/>
      <c r="AN63" s="825"/>
      <c r="AO63" s="825"/>
      <c r="AP63" s="828">
        <v>1601</v>
      </c>
      <c r="AQ63" s="828"/>
      <c r="AR63" s="828"/>
      <c r="AS63" s="828"/>
      <c r="AT63" s="828"/>
      <c r="AU63" s="828">
        <v>1524</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389</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483</v>
      </c>
      <c r="R68" s="852"/>
      <c r="S68" s="852"/>
      <c r="T68" s="852"/>
      <c r="U68" s="852"/>
      <c r="V68" s="852">
        <v>453</v>
      </c>
      <c r="W68" s="852"/>
      <c r="X68" s="852"/>
      <c r="Y68" s="852"/>
      <c r="Z68" s="852"/>
      <c r="AA68" s="852">
        <v>30</v>
      </c>
      <c r="AB68" s="852"/>
      <c r="AC68" s="852"/>
      <c r="AD68" s="852"/>
      <c r="AE68" s="852"/>
      <c r="AF68" s="852">
        <v>30</v>
      </c>
      <c r="AG68" s="852"/>
      <c r="AH68" s="852"/>
      <c r="AI68" s="852"/>
      <c r="AJ68" s="852"/>
      <c r="AK68" s="852">
        <v>11</v>
      </c>
      <c r="AL68" s="852"/>
      <c r="AM68" s="852"/>
      <c r="AN68" s="852"/>
      <c r="AO68" s="852"/>
      <c r="AP68" s="852" t="s">
        <v>526</v>
      </c>
      <c r="AQ68" s="852"/>
      <c r="AR68" s="852"/>
      <c r="AS68" s="852"/>
      <c r="AT68" s="852"/>
      <c r="AU68" s="852" t="s">
        <v>526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530</v>
      </c>
      <c r="C69" s="860"/>
      <c r="D69" s="860"/>
      <c r="E69" s="860"/>
      <c r="F69" s="860"/>
      <c r="G69" s="860"/>
      <c r="H69" s="860"/>
      <c r="I69" s="860"/>
      <c r="J69" s="860"/>
      <c r="K69" s="860"/>
      <c r="L69" s="860"/>
      <c r="M69" s="860"/>
      <c r="N69" s="860"/>
      <c r="O69" s="860"/>
      <c r="P69" s="861"/>
      <c r="Q69" s="862">
        <v>154969</v>
      </c>
      <c r="R69" s="817"/>
      <c r="S69" s="817"/>
      <c r="T69" s="817"/>
      <c r="U69" s="817"/>
      <c r="V69" s="817">
        <v>149805</v>
      </c>
      <c r="W69" s="817"/>
      <c r="X69" s="817"/>
      <c r="Y69" s="817"/>
      <c r="Z69" s="817"/>
      <c r="AA69" s="817">
        <v>5164</v>
      </c>
      <c r="AB69" s="817"/>
      <c r="AC69" s="817"/>
      <c r="AD69" s="817"/>
      <c r="AE69" s="817"/>
      <c r="AF69" s="817">
        <v>5163</v>
      </c>
      <c r="AG69" s="817"/>
      <c r="AH69" s="817"/>
      <c r="AI69" s="817"/>
      <c r="AJ69" s="817"/>
      <c r="AK69" s="817">
        <v>2726</v>
      </c>
      <c r="AL69" s="817"/>
      <c r="AM69" s="817"/>
      <c r="AN69" s="817"/>
      <c r="AO69" s="817"/>
      <c r="AP69" s="817" t="s">
        <v>526</v>
      </c>
      <c r="AQ69" s="817"/>
      <c r="AR69" s="817"/>
      <c r="AS69" s="817"/>
      <c r="AT69" s="817"/>
      <c r="AU69" s="817" t="s">
        <v>526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784</v>
      </c>
      <c r="R70" s="817"/>
      <c r="S70" s="817"/>
      <c r="T70" s="817"/>
      <c r="U70" s="817"/>
      <c r="V70" s="817">
        <v>766</v>
      </c>
      <c r="W70" s="817"/>
      <c r="X70" s="817"/>
      <c r="Y70" s="817"/>
      <c r="Z70" s="817"/>
      <c r="AA70" s="817">
        <v>18</v>
      </c>
      <c r="AB70" s="817"/>
      <c r="AC70" s="817"/>
      <c r="AD70" s="817"/>
      <c r="AE70" s="817"/>
      <c r="AF70" s="817">
        <v>18</v>
      </c>
      <c r="AG70" s="817"/>
      <c r="AH70" s="817"/>
      <c r="AI70" s="817"/>
      <c r="AJ70" s="817"/>
      <c r="AK70" s="817">
        <v>8</v>
      </c>
      <c r="AL70" s="817"/>
      <c r="AM70" s="817"/>
      <c r="AN70" s="817"/>
      <c r="AO70" s="817"/>
      <c r="AP70" s="817" t="s">
        <v>527</v>
      </c>
      <c r="AQ70" s="817"/>
      <c r="AR70" s="817"/>
      <c r="AS70" s="817"/>
      <c r="AT70" s="817"/>
      <c r="AU70" s="817" t="s">
        <v>526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529</v>
      </c>
      <c r="C71" s="860"/>
      <c r="D71" s="860"/>
      <c r="E71" s="860"/>
      <c r="F71" s="860"/>
      <c r="G71" s="860"/>
      <c r="H71" s="860"/>
      <c r="I71" s="860"/>
      <c r="J71" s="860"/>
      <c r="K71" s="860"/>
      <c r="L71" s="860"/>
      <c r="M71" s="860"/>
      <c r="N71" s="860"/>
      <c r="O71" s="860"/>
      <c r="P71" s="861"/>
      <c r="Q71" s="862">
        <v>181</v>
      </c>
      <c r="R71" s="817"/>
      <c r="S71" s="817"/>
      <c r="T71" s="817"/>
      <c r="U71" s="817"/>
      <c r="V71" s="817">
        <v>174</v>
      </c>
      <c r="W71" s="817"/>
      <c r="X71" s="817"/>
      <c r="Y71" s="817"/>
      <c r="Z71" s="817"/>
      <c r="AA71" s="817">
        <v>8</v>
      </c>
      <c r="AB71" s="817"/>
      <c r="AC71" s="817"/>
      <c r="AD71" s="817"/>
      <c r="AE71" s="817"/>
      <c r="AF71" s="817">
        <v>8</v>
      </c>
      <c r="AG71" s="817"/>
      <c r="AH71" s="817"/>
      <c r="AI71" s="817"/>
      <c r="AJ71" s="817"/>
      <c r="AK71" s="817">
        <v>15</v>
      </c>
      <c r="AL71" s="817"/>
      <c r="AM71" s="817"/>
      <c r="AN71" s="817"/>
      <c r="AO71" s="817"/>
      <c r="AP71" s="817" t="s">
        <v>526</v>
      </c>
      <c r="AQ71" s="817"/>
      <c r="AR71" s="817"/>
      <c r="AS71" s="817"/>
      <c r="AT71" s="817"/>
      <c r="AU71" s="817" t="s">
        <v>526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202</v>
      </c>
      <c r="R72" s="817"/>
      <c r="S72" s="817"/>
      <c r="T72" s="817"/>
      <c r="U72" s="817"/>
      <c r="V72" s="817">
        <v>193</v>
      </c>
      <c r="W72" s="817"/>
      <c r="X72" s="817"/>
      <c r="Y72" s="817"/>
      <c r="Z72" s="817"/>
      <c r="AA72" s="817">
        <v>9</v>
      </c>
      <c r="AB72" s="817"/>
      <c r="AC72" s="817"/>
      <c r="AD72" s="817"/>
      <c r="AE72" s="817"/>
      <c r="AF72" s="817">
        <v>9</v>
      </c>
      <c r="AG72" s="817"/>
      <c r="AH72" s="817"/>
      <c r="AI72" s="817"/>
      <c r="AJ72" s="817"/>
      <c r="AK72" s="817" t="s">
        <v>526</v>
      </c>
      <c r="AL72" s="817"/>
      <c r="AM72" s="817"/>
      <c r="AN72" s="817"/>
      <c r="AO72" s="817"/>
      <c r="AP72" s="817" t="s">
        <v>526</v>
      </c>
      <c r="AQ72" s="817"/>
      <c r="AR72" s="817"/>
      <c r="AS72" s="817"/>
      <c r="AT72" s="817"/>
      <c r="AU72" s="817" t="s">
        <v>527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4123</v>
      </c>
      <c r="R73" s="817"/>
      <c r="S73" s="817"/>
      <c r="T73" s="817"/>
      <c r="U73" s="817"/>
      <c r="V73" s="817">
        <v>4092</v>
      </c>
      <c r="W73" s="817"/>
      <c r="X73" s="817"/>
      <c r="Y73" s="817"/>
      <c r="Z73" s="817"/>
      <c r="AA73" s="817">
        <v>31</v>
      </c>
      <c r="AB73" s="817"/>
      <c r="AC73" s="817"/>
      <c r="AD73" s="817"/>
      <c r="AE73" s="817"/>
      <c r="AF73" s="817">
        <v>29</v>
      </c>
      <c r="AG73" s="817"/>
      <c r="AH73" s="817"/>
      <c r="AI73" s="817"/>
      <c r="AJ73" s="817"/>
      <c r="AK73" s="817">
        <v>104</v>
      </c>
      <c r="AL73" s="817"/>
      <c r="AM73" s="817"/>
      <c r="AN73" s="817"/>
      <c r="AO73" s="817"/>
      <c r="AP73" s="817">
        <v>1007</v>
      </c>
      <c r="AQ73" s="817"/>
      <c r="AR73" s="817"/>
      <c r="AS73" s="817"/>
      <c r="AT73" s="817"/>
      <c r="AU73" s="817">
        <v>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532</v>
      </c>
      <c r="C74" s="860"/>
      <c r="D74" s="860"/>
      <c r="E74" s="860"/>
      <c r="F74" s="860"/>
      <c r="G74" s="860"/>
      <c r="H74" s="860"/>
      <c r="I74" s="860"/>
      <c r="J74" s="860"/>
      <c r="K74" s="860"/>
      <c r="L74" s="860"/>
      <c r="M74" s="860"/>
      <c r="N74" s="860"/>
      <c r="O74" s="860"/>
      <c r="P74" s="861"/>
      <c r="Q74" s="862">
        <v>4666</v>
      </c>
      <c r="R74" s="817"/>
      <c r="S74" s="817"/>
      <c r="T74" s="817"/>
      <c r="U74" s="817"/>
      <c r="V74" s="817">
        <v>4436</v>
      </c>
      <c r="W74" s="817"/>
      <c r="X74" s="817"/>
      <c r="Y74" s="817"/>
      <c r="Z74" s="817"/>
      <c r="AA74" s="817">
        <v>230</v>
      </c>
      <c r="AB74" s="817"/>
      <c r="AC74" s="817"/>
      <c r="AD74" s="817"/>
      <c r="AE74" s="817"/>
      <c r="AF74" s="817">
        <v>230</v>
      </c>
      <c r="AG74" s="817"/>
      <c r="AH74" s="817"/>
      <c r="AI74" s="817"/>
      <c r="AJ74" s="817"/>
      <c r="AK74" s="817">
        <v>11</v>
      </c>
      <c r="AL74" s="817"/>
      <c r="AM74" s="817"/>
      <c r="AN74" s="817"/>
      <c r="AO74" s="817"/>
      <c r="AP74" s="817">
        <v>4533</v>
      </c>
      <c r="AQ74" s="817"/>
      <c r="AR74" s="817"/>
      <c r="AS74" s="817"/>
      <c r="AT74" s="817"/>
      <c r="AU74" s="817">
        <v>9</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528</v>
      </c>
      <c r="C75" s="860"/>
      <c r="D75" s="860"/>
      <c r="E75" s="860"/>
      <c r="F75" s="860"/>
      <c r="G75" s="860"/>
      <c r="H75" s="860"/>
      <c r="I75" s="860"/>
      <c r="J75" s="860"/>
      <c r="K75" s="860"/>
      <c r="L75" s="860"/>
      <c r="M75" s="860"/>
      <c r="N75" s="860"/>
      <c r="O75" s="860"/>
      <c r="P75" s="861"/>
      <c r="Q75" s="865">
        <v>13392</v>
      </c>
      <c r="R75" s="866"/>
      <c r="S75" s="866"/>
      <c r="T75" s="866"/>
      <c r="U75" s="816"/>
      <c r="V75" s="867">
        <v>13374</v>
      </c>
      <c r="W75" s="866"/>
      <c r="X75" s="866"/>
      <c r="Y75" s="866"/>
      <c r="Z75" s="816"/>
      <c r="AA75" s="867">
        <v>18</v>
      </c>
      <c r="AB75" s="866"/>
      <c r="AC75" s="866"/>
      <c r="AD75" s="866"/>
      <c r="AE75" s="816"/>
      <c r="AF75" s="867">
        <v>18</v>
      </c>
      <c r="AG75" s="866"/>
      <c r="AH75" s="866"/>
      <c r="AI75" s="866"/>
      <c r="AJ75" s="816"/>
      <c r="AK75" s="867">
        <v>520</v>
      </c>
      <c r="AL75" s="866"/>
      <c r="AM75" s="866"/>
      <c r="AN75" s="866"/>
      <c r="AO75" s="816"/>
      <c r="AP75" s="867" t="s">
        <v>526</v>
      </c>
      <c r="AQ75" s="866"/>
      <c r="AR75" s="866"/>
      <c r="AS75" s="866"/>
      <c r="AT75" s="816"/>
      <c r="AU75" s="867" t="s">
        <v>526</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5505</v>
      </c>
      <c r="AG88" s="828"/>
      <c r="AH88" s="828"/>
      <c r="AI88" s="828"/>
      <c r="AJ88" s="828"/>
      <c r="AK88" s="825"/>
      <c r="AL88" s="825"/>
      <c r="AM88" s="825"/>
      <c r="AN88" s="825"/>
      <c r="AO88" s="825"/>
      <c r="AP88" s="828">
        <v>5540</v>
      </c>
      <c r="AQ88" s="828"/>
      <c r="AR88" s="828"/>
      <c r="AS88" s="828"/>
      <c r="AT88" s="828"/>
      <c r="AU88" s="828">
        <v>18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10</v>
      </c>
      <c r="CS102" s="836"/>
      <c r="CT102" s="836"/>
      <c r="CU102" s="836"/>
      <c r="CV102" s="879"/>
      <c r="CW102" s="878" t="s">
        <v>526</v>
      </c>
      <c r="CX102" s="836"/>
      <c r="CY102" s="836"/>
      <c r="CZ102" s="836"/>
      <c r="DA102" s="879"/>
      <c r="DB102" s="878" t="s">
        <v>526</v>
      </c>
      <c r="DC102" s="836"/>
      <c r="DD102" s="836"/>
      <c r="DE102" s="836"/>
      <c r="DF102" s="879"/>
      <c r="DG102" s="878" t="s">
        <v>526</v>
      </c>
      <c r="DH102" s="836"/>
      <c r="DI102" s="836"/>
      <c r="DJ102" s="836"/>
      <c r="DK102" s="879"/>
      <c r="DL102" s="878" t="s">
        <v>526</v>
      </c>
      <c r="DM102" s="836"/>
      <c r="DN102" s="836"/>
      <c r="DO102" s="836"/>
      <c r="DP102" s="879"/>
      <c r="DQ102" s="878" t="s">
        <v>526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286</v>
      </c>
      <c r="AG109" s="881"/>
      <c r="AH109" s="881"/>
      <c r="AI109" s="881"/>
      <c r="AJ109" s="882"/>
      <c r="AK109" s="880" t="s">
        <v>285</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286</v>
      </c>
      <c r="BW109" s="881"/>
      <c r="BX109" s="881"/>
      <c r="BY109" s="881"/>
      <c r="BZ109" s="882"/>
      <c r="CA109" s="880" t="s">
        <v>285</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286</v>
      </c>
      <c r="DM109" s="881"/>
      <c r="DN109" s="881"/>
      <c r="DO109" s="881"/>
      <c r="DP109" s="882"/>
      <c r="DQ109" s="880" t="s">
        <v>285</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320170</v>
      </c>
      <c r="AB110" s="888"/>
      <c r="AC110" s="888"/>
      <c r="AD110" s="888"/>
      <c r="AE110" s="889"/>
      <c r="AF110" s="890">
        <v>281177</v>
      </c>
      <c r="AG110" s="888"/>
      <c r="AH110" s="888"/>
      <c r="AI110" s="888"/>
      <c r="AJ110" s="889"/>
      <c r="AK110" s="890">
        <v>281988</v>
      </c>
      <c r="AL110" s="888"/>
      <c r="AM110" s="888"/>
      <c r="AN110" s="888"/>
      <c r="AO110" s="889"/>
      <c r="AP110" s="891">
        <v>22.8</v>
      </c>
      <c r="AQ110" s="892"/>
      <c r="AR110" s="892"/>
      <c r="AS110" s="892"/>
      <c r="AT110" s="893"/>
      <c r="AU110" s="894" t="s">
        <v>61</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2173629</v>
      </c>
      <c r="BR110" s="925"/>
      <c r="BS110" s="925"/>
      <c r="BT110" s="925"/>
      <c r="BU110" s="925"/>
      <c r="BV110" s="925">
        <v>2052466</v>
      </c>
      <c r="BW110" s="925"/>
      <c r="BX110" s="925"/>
      <c r="BY110" s="925"/>
      <c r="BZ110" s="925"/>
      <c r="CA110" s="925">
        <v>1903187</v>
      </c>
      <c r="CB110" s="925"/>
      <c r="CC110" s="925"/>
      <c r="CD110" s="925"/>
      <c r="CE110" s="925"/>
      <c r="CF110" s="939">
        <v>153.9</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21500</v>
      </c>
      <c r="BR111" s="918"/>
      <c r="BS111" s="918"/>
      <c r="BT111" s="918"/>
      <c r="BU111" s="918"/>
      <c r="BV111" s="918">
        <v>15900</v>
      </c>
      <c r="BW111" s="918"/>
      <c r="BX111" s="918"/>
      <c r="BY111" s="918"/>
      <c r="BZ111" s="918"/>
      <c r="CA111" s="918">
        <v>10450</v>
      </c>
      <c r="CB111" s="918"/>
      <c r="CC111" s="918"/>
      <c r="CD111" s="918"/>
      <c r="CE111" s="918"/>
      <c r="CF111" s="912">
        <v>0.8</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1586344</v>
      </c>
      <c r="BR112" s="918"/>
      <c r="BS112" s="918"/>
      <c r="BT112" s="918"/>
      <c r="BU112" s="918"/>
      <c r="BV112" s="918">
        <v>1525765</v>
      </c>
      <c r="BW112" s="918"/>
      <c r="BX112" s="918"/>
      <c r="BY112" s="918"/>
      <c r="BZ112" s="918"/>
      <c r="CA112" s="918">
        <v>1524133</v>
      </c>
      <c r="CB112" s="918"/>
      <c r="CC112" s="918"/>
      <c r="CD112" s="918"/>
      <c r="CE112" s="918"/>
      <c r="CF112" s="912">
        <v>123.3</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116961</v>
      </c>
      <c r="AB113" s="932"/>
      <c r="AC113" s="932"/>
      <c r="AD113" s="932"/>
      <c r="AE113" s="933"/>
      <c r="AF113" s="934">
        <v>117210</v>
      </c>
      <c r="AG113" s="932"/>
      <c r="AH113" s="932"/>
      <c r="AI113" s="932"/>
      <c r="AJ113" s="933"/>
      <c r="AK113" s="934">
        <v>114187</v>
      </c>
      <c r="AL113" s="932"/>
      <c r="AM113" s="932"/>
      <c r="AN113" s="932"/>
      <c r="AO113" s="933"/>
      <c r="AP113" s="935">
        <v>9.1999999999999993</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28995</v>
      </c>
      <c r="BR113" s="918"/>
      <c r="BS113" s="918"/>
      <c r="BT113" s="918"/>
      <c r="BU113" s="918"/>
      <c r="BV113" s="918">
        <v>23093</v>
      </c>
      <c r="BW113" s="918"/>
      <c r="BX113" s="918"/>
      <c r="BY113" s="918"/>
      <c r="BZ113" s="918"/>
      <c r="CA113" s="918">
        <v>18453</v>
      </c>
      <c r="CB113" s="918"/>
      <c r="CC113" s="918"/>
      <c r="CD113" s="918"/>
      <c r="CE113" s="918"/>
      <c r="CF113" s="912">
        <v>1.5</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8907</v>
      </c>
      <c r="AB114" s="957"/>
      <c r="AC114" s="957"/>
      <c r="AD114" s="957"/>
      <c r="AE114" s="958"/>
      <c r="AF114" s="959">
        <v>5960</v>
      </c>
      <c r="AG114" s="957"/>
      <c r="AH114" s="957"/>
      <c r="AI114" s="957"/>
      <c r="AJ114" s="958"/>
      <c r="AK114" s="959">
        <v>4898</v>
      </c>
      <c r="AL114" s="957"/>
      <c r="AM114" s="957"/>
      <c r="AN114" s="957"/>
      <c r="AO114" s="958"/>
      <c r="AP114" s="960">
        <v>0.4</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257749</v>
      </c>
      <c r="BR114" s="918"/>
      <c r="BS114" s="918"/>
      <c r="BT114" s="918"/>
      <c r="BU114" s="918"/>
      <c r="BV114" s="918">
        <v>148258</v>
      </c>
      <c r="BW114" s="918"/>
      <c r="BX114" s="918"/>
      <c r="BY114" s="918"/>
      <c r="BZ114" s="918"/>
      <c r="CA114" s="918">
        <v>249125</v>
      </c>
      <c r="CB114" s="918"/>
      <c r="CC114" s="918"/>
      <c r="CD114" s="918"/>
      <c r="CE114" s="918"/>
      <c r="CF114" s="912">
        <v>20.2</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5778</v>
      </c>
      <c r="AB115" s="932"/>
      <c r="AC115" s="932"/>
      <c r="AD115" s="932"/>
      <c r="AE115" s="933"/>
      <c r="AF115" s="934">
        <v>5635</v>
      </c>
      <c r="AG115" s="932"/>
      <c r="AH115" s="932"/>
      <c r="AI115" s="932"/>
      <c r="AJ115" s="933"/>
      <c r="AK115" s="934">
        <v>5470</v>
      </c>
      <c r="AL115" s="932"/>
      <c r="AM115" s="932"/>
      <c r="AN115" s="932"/>
      <c r="AO115" s="933"/>
      <c r="AP115" s="935">
        <v>0.4</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21500</v>
      </c>
      <c r="DH116" s="957"/>
      <c r="DI116" s="957"/>
      <c r="DJ116" s="957"/>
      <c r="DK116" s="958"/>
      <c r="DL116" s="959">
        <v>15900</v>
      </c>
      <c r="DM116" s="957"/>
      <c r="DN116" s="957"/>
      <c r="DO116" s="957"/>
      <c r="DP116" s="958"/>
      <c r="DQ116" s="959">
        <v>10450</v>
      </c>
      <c r="DR116" s="957"/>
      <c r="DS116" s="957"/>
      <c r="DT116" s="957"/>
      <c r="DU116" s="958"/>
      <c r="DV116" s="960">
        <v>0.8</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451816</v>
      </c>
      <c r="AB117" s="964"/>
      <c r="AC117" s="964"/>
      <c r="AD117" s="964"/>
      <c r="AE117" s="965"/>
      <c r="AF117" s="963">
        <v>409982</v>
      </c>
      <c r="AG117" s="964"/>
      <c r="AH117" s="964"/>
      <c r="AI117" s="964"/>
      <c r="AJ117" s="965"/>
      <c r="AK117" s="963">
        <v>406543</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286</v>
      </c>
      <c r="AG118" s="881"/>
      <c r="AH118" s="881"/>
      <c r="AI118" s="881"/>
      <c r="AJ118" s="882"/>
      <c r="AK118" s="880" t="s">
        <v>285</v>
      </c>
      <c r="AL118" s="881"/>
      <c r="AM118" s="881"/>
      <c r="AN118" s="881"/>
      <c r="AO118" s="882"/>
      <c r="AP118" s="988" t="s">
        <v>400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428</v>
      </c>
      <c r="BP118" s="992"/>
      <c r="BQ118" s="983">
        <v>4068217</v>
      </c>
      <c r="BR118" s="984"/>
      <c r="BS118" s="984"/>
      <c r="BT118" s="984"/>
      <c r="BU118" s="984"/>
      <c r="BV118" s="984">
        <v>3765482</v>
      </c>
      <c r="BW118" s="984"/>
      <c r="BX118" s="984"/>
      <c r="BY118" s="984"/>
      <c r="BZ118" s="984"/>
      <c r="CA118" s="984">
        <v>3705348</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2211198</v>
      </c>
      <c r="BR119" s="925"/>
      <c r="BS119" s="925"/>
      <c r="BT119" s="925"/>
      <c r="BU119" s="925"/>
      <c r="BV119" s="925">
        <v>2434302</v>
      </c>
      <c r="BW119" s="925"/>
      <c r="BX119" s="925"/>
      <c r="BY119" s="925"/>
      <c r="BZ119" s="925"/>
      <c r="CA119" s="925">
        <v>2658237</v>
      </c>
      <c r="CB119" s="925"/>
      <c r="CC119" s="925"/>
      <c r="CD119" s="925"/>
      <c r="CE119" s="925"/>
      <c r="CF119" s="939">
        <v>215</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124079</v>
      </c>
      <c r="BR120" s="918"/>
      <c r="BS120" s="918"/>
      <c r="BT120" s="918"/>
      <c r="BU120" s="918"/>
      <c r="BV120" s="918">
        <v>93886</v>
      </c>
      <c r="BW120" s="918"/>
      <c r="BX120" s="918"/>
      <c r="BY120" s="918"/>
      <c r="BZ120" s="918"/>
      <c r="CA120" s="918">
        <v>64850</v>
      </c>
      <c r="CB120" s="918"/>
      <c r="CC120" s="918"/>
      <c r="CD120" s="918"/>
      <c r="CE120" s="918"/>
      <c r="CF120" s="912">
        <v>5.2</v>
      </c>
      <c r="CG120" s="913"/>
      <c r="CH120" s="913"/>
      <c r="CI120" s="913"/>
      <c r="CJ120" s="913"/>
      <c r="CK120" s="1011" t="s">
        <v>434</v>
      </c>
      <c r="CL120" s="1012"/>
      <c r="CM120" s="1012"/>
      <c r="CN120" s="1012"/>
      <c r="CO120" s="1013"/>
      <c r="CP120" s="1019" t="s">
        <v>382</v>
      </c>
      <c r="CQ120" s="1020"/>
      <c r="CR120" s="1020"/>
      <c r="CS120" s="1020"/>
      <c r="CT120" s="1020"/>
      <c r="CU120" s="1020"/>
      <c r="CV120" s="1020"/>
      <c r="CW120" s="1020"/>
      <c r="CX120" s="1020"/>
      <c r="CY120" s="1020"/>
      <c r="CZ120" s="1020"/>
      <c r="DA120" s="1020"/>
      <c r="DB120" s="1020"/>
      <c r="DC120" s="1020"/>
      <c r="DD120" s="1020"/>
      <c r="DE120" s="1020"/>
      <c r="DF120" s="1021"/>
      <c r="DG120" s="924">
        <v>1045145</v>
      </c>
      <c r="DH120" s="925"/>
      <c r="DI120" s="925"/>
      <c r="DJ120" s="925"/>
      <c r="DK120" s="925"/>
      <c r="DL120" s="925">
        <v>1027821</v>
      </c>
      <c r="DM120" s="925"/>
      <c r="DN120" s="925"/>
      <c r="DO120" s="925"/>
      <c r="DP120" s="925"/>
      <c r="DQ120" s="925">
        <v>1058649</v>
      </c>
      <c r="DR120" s="925"/>
      <c r="DS120" s="925"/>
      <c r="DT120" s="925"/>
      <c r="DU120" s="925"/>
      <c r="DV120" s="926">
        <v>85.6</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2395894</v>
      </c>
      <c r="BR121" s="984"/>
      <c r="BS121" s="984"/>
      <c r="BT121" s="984"/>
      <c r="BU121" s="984"/>
      <c r="BV121" s="984">
        <v>2292143</v>
      </c>
      <c r="BW121" s="984"/>
      <c r="BX121" s="984"/>
      <c r="BY121" s="984"/>
      <c r="BZ121" s="984"/>
      <c r="CA121" s="984">
        <v>2183948</v>
      </c>
      <c r="CB121" s="984"/>
      <c r="CC121" s="984"/>
      <c r="CD121" s="984"/>
      <c r="CE121" s="984"/>
      <c r="CF121" s="1022">
        <v>176.7</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541199</v>
      </c>
      <c r="DH121" s="918"/>
      <c r="DI121" s="918"/>
      <c r="DJ121" s="918"/>
      <c r="DK121" s="918"/>
      <c r="DL121" s="918">
        <v>497944</v>
      </c>
      <c r="DM121" s="918"/>
      <c r="DN121" s="918"/>
      <c r="DO121" s="918"/>
      <c r="DP121" s="918"/>
      <c r="DQ121" s="918">
        <v>465484</v>
      </c>
      <c r="DR121" s="918"/>
      <c r="DS121" s="918"/>
      <c r="DT121" s="918"/>
      <c r="DU121" s="918"/>
      <c r="DV121" s="919">
        <v>37.700000000000003</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437</v>
      </c>
      <c r="BP122" s="992"/>
      <c r="BQ122" s="1032">
        <v>4731171</v>
      </c>
      <c r="BR122" s="1033"/>
      <c r="BS122" s="1033"/>
      <c r="BT122" s="1033"/>
      <c r="BU122" s="1033"/>
      <c r="BV122" s="1033">
        <v>4820331</v>
      </c>
      <c r="BW122" s="1033"/>
      <c r="BX122" s="1033"/>
      <c r="BY122" s="1033"/>
      <c r="BZ122" s="1033"/>
      <c r="CA122" s="1033">
        <v>4907035</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5000</v>
      </c>
      <c r="AB123" s="957"/>
      <c r="AC123" s="957"/>
      <c r="AD123" s="957"/>
      <c r="AE123" s="958"/>
      <c r="AF123" s="959">
        <v>5000</v>
      </c>
      <c r="AG123" s="957"/>
      <c r="AH123" s="957"/>
      <c r="AI123" s="957"/>
      <c r="AJ123" s="958"/>
      <c r="AK123" s="959">
        <v>5000</v>
      </c>
      <c r="AL123" s="957"/>
      <c r="AM123" s="957"/>
      <c r="AN123" s="957"/>
      <c r="AO123" s="958"/>
      <c r="AP123" s="960">
        <v>0.4</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112</v>
      </c>
      <c r="BR123" s="1025"/>
      <c r="BS123" s="1025"/>
      <c r="BT123" s="1025"/>
      <c r="BU123" s="1025"/>
      <c r="BV123" s="1025" t="s">
        <v>112</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778</v>
      </c>
      <c r="AB127" s="957"/>
      <c r="AC127" s="957"/>
      <c r="AD127" s="957"/>
      <c r="AE127" s="958"/>
      <c r="AF127" s="959">
        <v>635</v>
      </c>
      <c r="AG127" s="957"/>
      <c r="AH127" s="957"/>
      <c r="AI127" s="957"/>
      <c r="AJ127" s="958"/>
      <c r="AK127" s="959">
        <v>470</v>
      </c>
      <c r="AL127" s="957"/>
      <c r="AM127" s="957"/>
      <c r="AN127" s="957"/>
      <c r="AO127" s="958"/>
      <c r="AP127" s="960">
        <v>0</v>
      </c>
      <c r="AQ127" s="961"/>
      <c r="AR127" s="961"/>
      <c r="AS127" s="961"/>
      <c r="AT127" s="962"/>
      <c r="AU127" s="233"/>
      <c r="AV127" s="233"/>
      <c r="AW127" s="233"/>
      <c r="AX127" s="884" t="s">
        <v>448</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18365</v>
      </c>
      <c r="AB128" s="1088"/>
      <c r="AC128" s="1088"/>
      <c r="AD128" s="1088"/>
      <c r="AE128" s="1089"/>
      <c r="AF128" s="1090">
        <v>18197</v>
      </c>
      <c r="AG128" s="1088"/>
      <c r="AH128" s="1088"/>
      <c r="AI128" s="1088"/>
      <c r="AJ128" s="1089"/>
      <c r="AK128" s="1090">
        <v>17667</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1267452</v>
      </c>
      <c r="AB129" s="957"/>
      <c r="AC129" s="957"/>
      <c r="AD129" s="957"/>
      <c r="AE129" s="958"/>
      <c r="AF129" s="959">
        <v>1496824</v>
      </c>
      <c r="AG129" s="957"/>
      <c r="AH129" s="957"/>
      <c r="AI129" s="957"/>
      <c r="AJ129" s="958"/>
      <c r="AK129" s="959">
        <v>1491761</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12.6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280389</v>
      </c>
      <c r="AB130" s="957"/>
      <c r="AC130" s="957"/>
      <c r="AD130" s="957"/>
      <c r="AE130" s="958"/>
      <c r="AF130" s="959">
        <v>246645</v>
      </c>
      <c r="AG130" s="957"/>
      <c r="AH130" s="957"/>
      <c r="AI130" s="957"/>
      <c r="AJ130" s="958"/>
      <c r="AK130" s="959">
        <v>255506</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987063</v>
      </c>
      <c r="AB131" s="996"/>
      <c r="AC131" s="996"/>
      <c r="AD131" s="996"/>
      <c r="AE131" s="997"/>
      <c r="AF131" s="998">
        <v>1250179</v>
      </c>
      <c r="AG131" s="996"/>
      <c r="AH131" s="996"/>
      <c r="AI131" s="996"/>
      <c r="AJ131" s="997"/>
      <c r="AK131" s="998">
        <v>1236255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15.506811620000001</v>
      </c>
      <c r="AB132" s="1102"/>
      <c r="AC132" s="1102"/>
      <c r="AD132" s="1102"/>
      <c r="AE132" s="1103"/>
      <c r="AF132" s="1104">
        <v>11.609537509999999</v>
      </c>
      <c r="AG132" s="1102"/>
      <c r="AH132" s="1102"/>
      <c r="AI132" s="1102"/>
      <c r="AJ132" s="1103"/>
      <c r="AK132" s="1104">
        <v>10.78822735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15.6</v>
      </c>
      <c r="AB133" s="1109"/>
      <c r="AC133" s="1109"/>
      <c r="AD133" s="1109"/>
      <c r="AE133" s="1110"/>
      <c r="AF133" s="1108">
        <v>13.9</v>
      </c>
      <c r="AG133" s="1109"/>
      <c r="AH133" s="1109"/>
      <c r="AI133" s="1109"/>
      <c r="AJ133" s="1110"/>
      <c r="AK133" s="1108">
        <v>12.6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318397</v>
      </c>
      <c r="L9" s="264">
        <v>213976</v>
      </c>
      <c r="M9" s="265">
        <v>183831</v>
      </c>
      <c r="N9" s="266">
        <v>16.399999999999999</v>
      </c>
    </row>
    <row r="10" spans="1:16">
      <c r="A10" s="248"/>
      <c r="B10" s="244"/>
      <c r="C10" s="244"/>
      <c r="D10" s="244"/>
      <c r="E10" s="244"/>
      <c r="F10" s="244"/>
      <c r="G10" s="1117" t="s">
        <v>470</v>
      </c>
      <c r="H10" s="1118"/>
      <c r="I10" s="1118"/>
      <c r="J10" s="1119"/>
      <c r="K10" s="267">
        <v>14940</v>
      </c>
      <c r="L10" s="268">
        <v>10040</v>
      </c>
      <c r="M10" s="269">
        <v>17818</v>
      </c>
      <c r="N10" s="270">
        <v>-43.7</v>
      </c>
    </row>
    <row r="11" spans="1:16" ht="13.5" customHeight="1">
      <c r="A11" s="248"/>
      <c r="B11" s="244"/>
      <c r="C11" s="244"/>
      <c r="D11" s="244"/>
      <c r="E11" s="244"/>
      <c r="F11" s="244"/>
      <c r="G11" s="1117" t="s">
        <v>471</v>
      </c>
      <c r="H11" s="1118"/>
      <c r="I11" s="1118"/>
      <c r="J11" s="1119"/>
      <c r="K11" s="267">
        <v>49579</v>
      </c>
      <c r="L11" s="268">
        <v>33319</v>
      </c>
      <c r="M11" s="269">
        <v>26667</v>
      </c>
      <c r="N11" s="270">
        <v>24.9</v>
      </c>
    </row>
    <row r="12" spans="1:16" ht="13.5" customHeight="1">
      <c r="A12" s="248"/>
      <c r="B12" s="244"/>
      <c r="C12" s="244"/>
      <c r="D12" s="244"/>
      <c r="E12" s="244"/>
      <c r="F12" s="244"/>
      <c r="G12" s="1117" t="s">
        <v>472</v>
      </c>
      <c r="H12" s="1118"/>
      <c r="I12" s="1118"/>
      <c r="J12" s="1119"/>
      <c r="K12" s="267" t="s">
        <v>473</v>
      </c>
      <c r="L12" s="268" t="s">
        <v>473</v>
      </c>
      <c r="M12" s="269">
        <v>2490</v>
      </c>
      <c r="N12" s="270" t="s">
        <v>473</v>
      </c>
    </row>
    <row r="13" spans="1:16" ht="13.5" customHeight="1">
      <c r="A13" s="248"/>
      <c r="B13" s="244"/>
      <c r="C13" s="244"/>
      <c r="D13" s="244"/>
      <c r="E13" s="244"/>
      <c r="F13" s="244"/>
      <c r="G13" s="1117" t="s">
        <v>474</v>
      </c>
      <c r="H13" s="1118"/>
      <c r="I13" s="1118"/>
      <c r="J13" s="1119"/>
      <c r="K13" s="267" t="s">
        <v>473</v>
      </c>
      <c r="L13" s="268" t="s">
        <v>473</v>
      </c>
      <c r="M13" s="269" t="s">
        <v>473</v>
      </c>
      <c r="N13" s="270" t="s">
        <v>473</v>
      </c>
    </row>
    <row r="14" spans="1:16" ht="13.5" customHeight="1">
      <c r="A14" s="248"/>
      <c r="B14" s="244"/>
      <c r="C14" s="244"/>
      <c r="D14" s="244"/>
      <c r="E14" s="244"/>
      <c r="F14" s="244"/>
      <c r="G14" s="1117" t="s">
        <v>475</v>
      </c>
      <c r="H14" s="1118"/>
      <c r="I14" s="1118"/>
      <c r="J14" s="1119"/>
      <c r="K14" s="267">
        <v>27958</v>
      </c>
      <c r="L14" s="268">
        <v>18789</v>
      </c>
      <c r="M14" s="269">
        <v>9105</v>
      </c>
      <c r="N14" s="270">
        <v>106.4</v>
      </c>
    </row>
    <row r="15" spans="1:16" ht="13.5" customHeight="1">
      <c r="A15" s="248"/>
      <c r="B15" s="244"/>
      <c r="C15" s="244"/>
      <c r="D15" s="244"/>
      <c r="E15" s="244"/>
      <c r="F15" s="244"/>
      <c r="G15" s="1117" t="s">
        <v>476</v>
      </c>
      <c r="H15" s="1118"/>
      <c r="I15" s="1118"/>
      <c r="J15" s="1119"/>
      <c r="K15" s="267">
        <v>15143</v>
      </c>
      <c r="L15" s="268">
        <v>10177</v>
      </c>
      <c r="M15" s="269">
        <v>5055</v>
      </c>
      <c r="N15" s="270">
        <v>101.3</v>
      </c>
    </row>
    <row r="16" spans="1:16">
      <c r="A16" s="248"/>
      <c r="B16" s="244"/>
      <c r="C16" s="244"/>
      <c r="D16" s="244"/>
      <c r="E16" s="244"/>
      <c r="F16" s="244"/>
      <c r="G16" s="1120" t="s">
        <v>477</v>
      </c>
      <c r="H16" s="1121"/>
      <c r="I16" s="1121"/>
      <c r="J16" s="1122"/>
      <c r="K16" s="268">
        <v>-41429</v>
      </c>
      <c r="L16" s="268">
        <v>-27842</v>
      </c>
      <c r="M16" s="269">
        <v>-22864</v>
      </c>
      <c r="N16" s="270">
        <v>21.8</v>
      </c>
    </row>
    <row r="17" spans="1:16">
      <c r="A17" s="248"/>
      <c r="B17" s="244"/>
      <c r="C17" s="244"/>
      <c r="D17" s="244"/>
      <c r="E17" s="244"/>
      <c r="F17" s="244"/>
      <c r="G17" s="1120" t="s">
        <v>170</v>
      </c>
      <c r="H17" s="1121"/>
      <c r="I17" s="1121"/>
      <c r="J17" s="1122"/>
      <c r="K17" s="268">
        <v>384588</v>
      </c>
      <c r="L17" s="268">
        <v>258460</v>
      </c>
      <c r="M17" s="269">
        <v>222101</v>
      </c>
      <c r="N17" s="270">
        <v>16.399999999999999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25.54</v>
      </c>
      <c r="L21" s="281">
        <v>20.61</v>
      </c>
      <c r="M21" s="282">
        <v>4.93</v>
      </c>
      <c r="N21" s="249"/>
      <c r="O21" s="283"/>
      <c r="P21" s="279"/>
    </row>
    <row r="22" spans="1:16" s="284" customFormat="1">
      <c r="A22" s="279"/>
      <c r="B22" s="249"/>
      <c r="C22" s="249"/>
      <c r="D22" s="249"/>
      <c r="E22" s="249"/>
      <c r="F22" s="249"/>
      <c r="G22" s="1112" t="s">
        <v>483</v>
      </c>
      <c r="H22" s="1113"/>
      <c r="I22" s="1113"/>
      <c r="J22" s="1114"/>
      <c r="K22" s="285">
        <v>94.8</v>
      </c>
      <c r="L22" s="286">
        <v>94.6</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281988</v>
      </c>
      <c r="L32" s="294">
        <v>189508</v>
      </c>
      <c r="M32" s="295">
        <v>144540</v>
      </c>
      <c r="N32" s="296">
        <v>31.1</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t="s">
        <v>473</v>
      </c>
      <c r="N34" s="296" t="s">
        <v>473</v>
      </c>
    </row>
    <row r="35" spans="1:16" ht="27" customHeight="1">
      <c r="A35" s="248"/>
      <c r="B35" s="244"/>
      <c r="C35" s="244"/>
      <c r="D35" s="244"/>
      <c r="E35" s="244"/>
      <c r="F35" s="244"/>
      <c r="G35" s="1128" t="s">
        <v>490</v>
      </c>
      <c r="H35" s="1129"/>
      <c r="I35" s="1129"/>
      <c r="J35" s="1130"/>
      <c r="K35" s="294">
        <v>114187</v>
      </c>
      <c r="L35" s="294">
        <v>76739</v>
      </c>
      <c r="M35" s="295">
        <v>29964</v>
      </c>
      <c r="N35" s="296">
        <v>156.1</v>
      </c>
    </row>
    <row r="36" spans="1:16" ht="27" customHeight="1">
      <c r="A36" s="248"/>
      <c r="B36" s="244"/>
      <c r="C36" s="244"/>
      <c r="D36" s="244"/>
      <c r="E36" s="244"/>
      <c r="F36" s="244"/>
      <c r="G36" s="1128" t="s">
        <v>491</v>
      </c>
      <c r="H36" s="1129"/>
      <c r="I36" s="1129"/>
      <c r="J36" s="1130"/>
      <c r="K36" s="294">
        <v>4898</v>
      </c>
      <c r="L36" s="294">
        <v>3292</v>
      </c>
      <c r="M36" s="295">
        <v>6972</v>
      </c>
      <c r="N36" s="296">
        <v>-52.8</v>
      </c>
    </row>
    <row r="37" spans="1:16" ht="13.5" customHeight="1">
      <c r="A37" s="248"/>
      <c r="B37" s="244"/>
      <c r="C37" s="244"/>
      <c r="D37" s="244"/>
      <c r="E37" s="244"/>
      <c r="F37" s="244"/>
      <c r="G37" s="1128" t="s">
        <v>492</v>
      </c>
      <c r="H37" s="1129"/>
      <c r="I37" s="1129"/>
      <c r="J37" s="1130"/>
      <c r="K37" s="294">
        <v>5470</v>
      </c>
      <c r="L37" s="294">
        <v>3676</v>
      </c>
      <c r="M37" s="295">
        <v>2692</v>
      </c>
      <c r="N37" s="296">
        <v>36.6</v>
      </c>
    </row>
    <row r="38" spans="1:16" ht="27" customHeight="1">
      <c r="A38" s="248"/>
      <c r="B38" s="244"/>
      <c r="C38" s="244"/>
      <c r="D38" s="244"/>
      <c r="E38" s="244"/>
      <c r="F38" s="244"/>
      <c r="G38" s="1131" t="s">
        <v>493</v>
      </c>
      <c r="H38" s="1132"/>
      <c r="I38" s="1132"/>
      <c r="J38" s="1133"/>
      <c r="K38" s="297" t="s">
        <v>473</v>
      </c>
      <c r="L38" s="297" t="s">
        <v>473</v>
      </c>
      <c r="M38" s="298">
        <v>44</v>
      </c>
      <c r="N38" s="299" t="s">
        <v>473</v>
      </c>
      <c r="O38" s="293"/>
    </row>
    <row r="39" spans="1:16">
      <c r="A39" s="248"/>
      <c r="B39" s="244"/>
      <c r="C39" s="244"/>
      <c r="D39" s="244"/>
      <c r="E39" s="244"/>
      <c r="F39" s="244"/>
      <c r="G39" s="1131" t="s">
        <v>494</v>
      </c>
      <c r="H39" s="1132"/>
      <c r="I39" s="1132"/>
      <c r="J39" s="1133"/>
      <c r="K39" s="300">
        <v>-17667</v>
      </c>
      <c r="L39" s="300">
        <v>-11873</v>
      </c>
      <c r="M39" s="301">
        <v>-7752</v>
      </c>
      <c r="N39" s="302">
        <v>53.2</v>
      </c>
      <c r="O39" s="293"/>
    </row>
    <row r="40" spans="1:16" ht="27" customHeight="1">
      <c r="A40" s="248"/>
      <c r="B40" s="244"/>
      <c r="C40" s="244"/>
      <c r="D40" s="244"/>
      <c r="E40" s="244"/>
      <c r="F40" s="244"/>
      <c r="G40" s="1128" t="s">
        <v>495</v>
      </c>
      <c r="H40" s="1129"/>
      <c r="I40" s="1129"/>
      <c r="J40" s="1130"/>
      <c r="K40" s="300">
        <v>-255506</v>
      </c>
      <c r="L40" s="300">
        <v>-171711</v>
      </c>
      <c r="M40" s="301">
        <v>-125847</v>
      </c>
      <c r="N40" s="302">
        <v>36.4</v>
      </c>
      <c r="O40" s="293"/>
    </row>
    <row r="41" spans="1:16">
      <c r="A41" s="248"/>
      <c r="B41" s="244"/>
      <c r="C41" s="244"/>
      <c r="D41" s="244"/>
      <c r="E41" s="244"/>
      <c r="F41" s="244"/>
      <c r="G41" s="1134" t="s">
        <v>280</v>
      </c>
      <c r="H41" s="1135"/>
      <c r="I41" s="1135"/>
      <c r="J41" s="1136"/>
      <c r="K41" s="294">
        <v>133370</v>
      </c>
      <c r="L41" s="300">
        <v>89630</v>
      </c>
      <c r="M41" s="301">
        <v>50612</v>
      </c>
      <c r="N41" s="302">
        <v>77.099999999999994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515547</v>
      </c>
      <c r="J51" s="320">
        <v>323430</v>
      </c>
      <c r="K51" s="321">
        <v>148.19999999999999</v>
      </c>
      <c r="L51" s="322">
        <v>262834</v>
      </c>
      <c r="M51" s="323">
        <v>48.9</v>
      </c>
      <c r="N51" s="324">
        <v>99.3</v>
      </c>
    </row>
    <row r="52" spans="1:14">
      <c r="A52" s="248"/>
      <c r="B52" s="244"/>
      <c r="C52" s="244"/>
      <c r="D52" s="244"/>
      <c r="E52" s="244"/>
      <c r="F52" s="244"/>
      <c r="G52" s="325"/>
      <c r="H52" s="326" t="s">
        <v>506</v>
      </c>
      <c r="I52" s="327">
        <v>477161</v>
      </c>
      <c r="J52" s="328">
        <v>299348</v>
      </c>
      <c r="K52" s="329">
        <v>166.9</v>
      </c>
      <c r="L52" s="330">
        <v>147509</v>
      </c>
      <c r="M52" s="331">
        <v>95.6</v>
      </c>
      <c r="N52" s="332">
        <v>71.3</v>
      </c>
    </row>
    <row r="53" spans="1:14">
      <c r="A53" s="248"/>
      <c r="B53" s="244"/>
      <c r="C53" s="244"/>
      <c r="D53" s="244"/>
      <c r="E53" s="244"/>
      <c r="F53" s="244"/>
      <c r="G53" s="310" t="s">
        <v>507</v>
      </c>
      <c r="H53" s="311"/>
      <c r="I53" s="319">
        <v>716266</v>
      </c>
      <c r="J53" s="320">
        <v>459439</v>
      </c>
      <c r="K53" s="321">
        <v>42.1</v>
      </c>
      <c r="L53" s="322">
        <v>334234</v>
      </c>
      <c r="M53" s="323">
        <v>27.2</v>
      </c>
      <c r="N53" s="324">
        <v>14.9</v>
      </c>
    </row>
    <row r="54" spans="1:14">
      <c r="A54" s="248"/>
      <c r="B54" s="244"/>
      <c r="C54" s="244"/>
      <c r="D54" s="244"/>
      <c r="E54" s="244"/>
      <c r="F54" s="244"/>
      <c r="G54" s="325"/>
      <c r="H54" s="326" t="s">
        <v>506</v>
      </c>
      <c r="I54" s="327">
        <v>363125</v>
      </c>
      <c r="J54" s="328">
        <v>232922</v>
      </c>
      <c r="K54" s="329">
        <v>-22.2</v>
      </c>
      <c r="L54" s="330">
        <v>135366</v>
      </c>
      <c r="M54" s="331">
        <v>-8.1999999999999993</v>
      </c>
      <c r="N54" s="332">
        <v>-14</v>
      </c>
    </row>
    <row r="55" spans="1:14">
      <c r="A55" s="248"/>
      <c r="B55" s="244"/>
      <c r="C55" s="244"/>
      <c r="D55" s="244"/>
      <c r="E55" s="244"/>
      <c r="F55" s="244"/>
      <c r="G55" s="310" t="s">
        <v>508</v>
      </c>
      <c r="H55" s="311"/>
      <c r="I55" s="319">
        <v>582342</v>
      </c>
      <c r="J55" s="320">
        <v>381613</v>
      </c>
      <c r="K55" s="321">
        <v>-16.899999999999999</v>
      </c>
      <c r="L55" s="322">
        <v>216155</v>
      </c>
      <c r="M55" s="323">
        <v>-35.299999999999997</v>
      </c>
      <c r="N55" s="324">
        <v>18.399999999999999</v>
      </c>
    </row>
    <row r="56" spans="1:14">
      <c r="A56" s="248"/>
      <c r="B56" s="244"/>
      <c r="C56" s="244"/>
      <c r="D56" s="244"/>
      <c r="E56" s="244"/>
      <c r="F56" s="244"/>
      <c r="G56" s="325"/>
      <c r="H56" s="326" t="s">
        <v>506</v>
      </c>
      <c r="I56" s="327">
        <v>527752</v>
      </c>
      <c r="J56" s="328">
        <v>345840</v>
      </c>
      <c r="K56" s="329">
        <v>48.5</v>
      </c>
      <c r="L56" s="330">
        <v>108827</v>
      </c>
      <c r="M56" s="331">
        <v>-19.600000000000001</v>
      </c>
      <c r="N56" s="332">
        <v>68.099999999999994</v>
      </c>
    </row>
    <row r="57" spans="1:14">
      <c r="A57" s="248"/>
      <c r="B57" s="244"/>
      <c r="C57" s="244"/>
      <c r="D57" s="244"/>
      <c r="E57" s="244"/>
      <c r="F57" s="244"/>
      <c r="G57" s="310" t="s">
        <v>509</v>
      </c>
      <c r="H57" s="311"/>
      <c r="I57" s="319">
        <v>321481</v>
      </c>
      <c r="J57" s="320">
        <v>215326</v>
      </c>
      <c r="K57" s="321">
        <v>-43.6</v>
      </c>
      <c r="L57" s="322">
        <v>228305</v>
      </c>
      <c r="M57" s="323">
        <v>5.6</v>
      </c>
      <c r="N57" s="324">
        <v>-49.2</v>
      </c>
    </row>
    <row r="58" spans="1:14">
      <c r="A58" s="248"/>
      <c r="B58" s="244"/>
      <c r="C58" s="244"/>
      <c r="D58" s="244"/>
      <c r="E58" s="244"/>
      <c r="F58" s="244"/>
      <c r="G58" s="325"/>
      <c r="H58" s="326" t="s">
        <v>506</v>
      </c>
      <c r="I58" s="327">
        <v>265893</v>
      </c>
      <c r="J58" s="328">
        <v>178093</v>
      </c>
      <c r="K58" s="329">
        <v>-48.5</v>
      </c>
      <c r="L58" s="330">
        <v>86611</v>
      </c>
      <c r="M58" s="331">
        <v>-20.399999999999999</v>
      </c>
      <c r="N58" s="332">
        <v>-28.1</v>
      </c>
    </row>
    <row r="59" spans="1:14">
      <c r="A59" s="248"/>
      <c r="B59" s="244"/>
      <c r="C59" s="244"/>
      <c r="D59" s="244"/>
      <c r="E59" s="244"/>
      <c r="F59" s="244"/>
      <c r="G59" s="310" t="s">
        <v>510</v>
      </c>
      <c r="H59" s="311"/>
      <c r="I59" s="319">
        <v>561783</v>
      </c>
      <c r="J59" s="320">
        <v>377542</v>
      </c>
      <c r="K59" s="321">
        <v>75.3</v>
      </c>
      <c r="L59" s="322">
        <v>316331</v>
      </c>
      <c r="M59" s="323">
        <v>38.6</v>
      </c>
      <c r="N59" s="324">
        <v>36.700000000000003</v>
      </c>
    </row>
    <row r="60" spans="1:14">
      <c r="A60" s="248"/>
      <c r="B60" s="244"/>
      <c r="C60" s="244"/>
      <c r="D60" s="244"/>
      <c r="E60" s="244"/>
      <c r="F60" s="244"/>
      <c r="G60" s="325"/>
      <c r="H60" s="326" t="s">
        <v>506</v>
      </c>
      <c r="I60" s="333">
        <v>450327</v>
      </c>
      <c r="J60" s="328">
        <v>302639</v>
      </c>
      <c r="K60" s="329">
        <v>69.900000000000006</v>
      </c>
      <c r="L60" s="330">
        <v>106387</v>
      </c>
      <c r="M60" s="331">
        <v>22.8</v>
      </c>
      <c r="N60" s="332">
        <v>47.1</v>
      </c>
    </row>
    <row r="61" spans="1:14">
      <c r="A61" s="248"/>
      <c r="B61" s="244"/>
      <c r="C61" s="244"/>
      <c r="D61" s="244"/>
      <c r="E61" s="244"/>
      <c r="F61" s="244"/>
      <c r="G61" s="310" t="s">
        <v>511</v>
      </c>
      <c r="H61" s="334"/>
      <c r="I61" s="335">
        <v>539484</v>
      </c>
      <c r="J61" s="336">
        <v>351470</v>
      </c>
      <c r="K61" s="337">
        <v>41</v>
      </c>
      <c r="L61" s="338">
        <v>271572</v>
      </c>
      <c r="M61" s="339">
        <v>17</v>
      </c>
      <c r="N61" s="324">
        <v>24</v>
      </c>
    </row>
    <row r="62" spans="1:14">
      <c r="A62" s="248"/>
      <c r="B62" s="244"/>
      <c r="C62" s="244"/>
      <c r="D62" s="244"/>
      <c r="E62" s="244"/>
      <c r="F62" s="244"/>
      <c r="G62" s="325"/>
      <c r="H62" s="326" t="s">
        <v>506</v>
      </c>
      <c r="I62" s="327">
        <v>416852</v>
      </c>
      <c r="J62" s="328">
        <v>271768</v>
      </c>
      <c r="K62" s="329">
        <v>42.9</v>
      </c>
      <c r="L62" s="330">
        <v>116940</v>
      </c>
      <c r="M62" s="331">
        <v>14</v>
      </c>
      <c r="N62" s="332">
        <v>28.9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90.08</v>
      </c>
      <c r="G47" s="12">
        <v>92.82</v>
      </c>
      <c r="H47" s="12">
        <v>146.51</v>
      </c>
      <c r="I47" s="12">
        <v>137.09</v>
      </c>
      <c r="J47" s="13">
        <v>153.69999999999999</v>
      </c>
    </row>
    <row r="48" spans="2:10" ht="57.75" customHeight="1">
      <c r="B48" s="14"/>
      <c r="C48" s="1139" t="s">
        <v>4</v>
      </c>
      <c r="D48" s="1139"/>
      <c r="E48" s="1140"/>
      <c r="F48" s="15">
        <v>4.29</v>
      </c>
      <c r="G48" s="16">
        <v>4.18</v>
      </c>
      <c r="H48" s="16">
        <v>5.01</v>
      </c>
      <c r="I48" s="16">
        <v>3.82</v>
      </c>
      <c r="J48" s="17">
        <v>3.7</v>
      </c>
    </row>
    <row r="49" spans="2:10" ht="57.75" customHeight="1" thickBot="1">
      <c r="B49" s="18"/>
      <c r="C49" s="1141" t="s">
        <v>5</v>
      </c>
      <c r="D49" s="1141"/>
      <c r="E49" s="1142"/>
      <c r="F49" s="19">
        <v>20.9</v>
      </c>
      <c r="G49" s="20">
        <v>7.47</v>
      </c>
      <c r="H49" s="20">
        <v>46.11</v>
      </c>
      <c r="I49" s="20">
        <v>9.9499999999999993</v>
      </c>
      <c r="J49" s="21">
        <v>13.33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518</v>
      </c>
      <c r="D34" s="1149"/>
      <c r="E34" s="1150"/>
      <c r="F34" s="32">
        <v>4.29</v>
      </c>
      <c r="G34" s="33">
        <v>4.18</v>
      </c>
      <c r="H34" s="33">
        <v>5.01</v>
      </c>
      <c r="I34" s="33">
        <v>3.82</v>
      </c>
      <c r="J34" s="34">
        <v>3.7</v>
      </c>
      <c r="K34" s="22"/>
      <c r="L34" s="22"/>
      <c r="M34" s="22"/>
      <c r="N34" s="22"/>
      <c r="O34" s="22"/>
      <c r="P34" s="22"/>
    </row>
    <row r="35" spans="1:16" ht="39" customHeight="1">
      <c r="A35" s="22"/>
      <c r="B35" s="35"/>
      <c r="C35" s="1143" t="s">
        <v>519</v>
      </c>
      <c r="D35" s="1144"/>
      <c r="E35" s="1145"/>
      <c r="F35" s="36">
        <v>0.01</v>
      </c>
      <c r="G35" s="37">
        <v>0.12</v>
      </c>
      <c r="H35" s="37">
        <v>0.11</v>
      </c>
      <c r="I35" s="37">
        <v>0.02</v>
      </c>
      <c r="J35" s="38">
        <v>0.19</v>
      </c>
      <c r="K35" s="22"/>
      <c r="L35" s="22"/>
      <c r="M35" s="22"/>
      <c r="N35" s="22"/>
      <c r="O35" s="22"/>
      <c r="P35" s="22"/>
    </row>
    <row r="36" spans="1:16" ht="39" customHeight="1">
      <c r="A36" s="22"/>
      <c r="B36" s="35"/>
      <c r="C36" s="1143" t="s">
        <v>520</v>
      </c>
      <c r="D36" s="1144"/>
      <c r="E36" s="1145"/>
      <c r="F36" s="36">
        <v>0.08</v>
      </c>
      <c r="G36" s="37">
        <v>7.0000000000000007E-2</v>
      </c>
      <c r="H36" s="37">
        <v>0.05</v>
      </c>
      <c r="I36" s="37">
        <v>0.02</v>
      </c>
      <c r="J36" s="38">
        <v>0.11</v>
      </c>
      <c r="K36" s="22"/>
      <c r="L36" s="22"/>
      <c r="M36" s="22"/>
      <c r="N36" s="22"/>
      <c r="O36" s="22"/>
      <c r="P36" s="22"/>
    </row>
    <row r="37" spans="1:16" ht="39" customHeight="1">
      <c r="A37" s="22"/>
      <c r="B37" s="35"/>
      <c r="C37" s="1143" t="s">
        <v>521</v>
      </c>
      <c r="D37" s="1144"/>
      <c r="E37" s="1145"/>
      <c r="F37" s="36">
        <v>0.28000000000000003</v>
      </c>
      <c r="G37" s="37">
        <v>0.11</v>
      </c>
      <c r="H37" s="37">
        <v>0.15</v>
      </c>
      <c r="I37" s="37">
        <v>0.12</v>
      </c>
      <c r="J37" s="38">
        <v>0.08</v>
      </c>
      <c r="K37" s="22"/>
      <c r="L37" s="22"/>
      <c r="M37" s="22"/>
      <c r="N37" s="22"/>
      <c r="O37" s="22"/>
      <c r="P37" s="22"/>
    </row>
    <row r="38" spans="1:16" ht="39" customHeight="1">
      <c r="A38" s="22"/>
      <c r="B38" s="35"/>
      <c r="C38" s="1143" t="s">
        <v>522</v>
      </c>
      <c r="D38" s="1144"/>
      <c r="E38" s="1145"/>
      <c r="F38" s="36">
        <v>0.08</v>
      </c>
      <c r="G38" s="37">
        <v>0.12</v>
      </c>
      <c r="H38" s="37">
        <v>0.31</v>
      </c>
      <c r="I38" s="37">
        <v>0.05</v>
      </c>
      <c r="J38" s="38">
        <v>0.06</v>
      </c>
      <c r="K38" s="22"/>
      <c r="L38" s="22"/>
      <c r="M38" s="22"/>
      <c r="N38" s="22"/>
      <c r="O38" s="22"/>
      <c r="P38" s="22"/>
    </row>
    <row r="39" spans="1:16" ht="39" customHeight="1">
      <c r="A39" s="22"/>
      <c r="B39" s="35"/>
      <c r="C39" s="1143" t="s">
        <v>523</v>
      </c>
      <c r="D39" s="1144"/>
      <c r="E39" s="1145"/>
      <c r="F39" s="36">
        <v>0</v>
      </c>
      <c r="G39" s="37">
        <v>0</v>
      </c>
      <c r="H39" s="37">
        <v>0</v>
      </c>
      <c r="I39" s="37">
        <v>0</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524</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525</v>
      </c>
      <c r="D43" s="1147"/>
      <c r="E43" s="1148"/>
      <c r="F43" s="41">
        <v>0</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331</v>
      </c>
      <c r="L45" s="60">
        <v>332</v>
      </c>
      <c r="M45" s="60">
        <v>320</v>
      </c>
      <c r="N45" s="60">
        <v>281</v>
      </c>
      <c r="O45" s="61">
        <v>282</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116</v>
      </c>
      <c r="L48" s="64">
        <v>120</v>
      </c>
      <c r="M48" s="64">
        <v>117</v>
      </c>
      <c r="N48" s="64">
        <v>117</v>
      </c>
      <c r="O48" s="65">
        <v>114</v>
      </c>
      <c r="P48" s="48"/>
      <c r="Q48" s="48"/>
      <c r="R48" s="48"/>
      <c r="S48" s="48"/>
      <c r="T48" s="48"/>
      <c r="U48" s="48"/>
    </row>
    <row r="49" spans="1:21" ht="30.75" customHeight="1">
      <c r="A49" s="48"/>
      <c r="B49" s="1161"/>
      <c r="C49" s="1162"/>
      <c r="D49" s="62"/>
      <c r="E49" s="1153" t="s">
        <v>16</v>
      </c>
      <c r="F49" s="1153"/>
      <c r="G49" s="1153"/>
      <c r="H49" s="1153"/>
      <c r="I49" s="1153"/>
      <c r="J49" s="1154"/>
      <c r="K49" s="63">
        <v>7</v>
      </c>
      <c r="L49" s="64">
        <v>6</v>
      </c>
      <c r="M49" s="64">
        <v>9</v>
      </c>
      <c r="N49" s="64">
        <v>6</v>
      </c>
      <c r="O49" s="65">
        <v>5</v>
      </c>
      <c r="P49" s="48"/>
      <c r="Q49" s="48"/>
      <c r="R49" s="48"/>
      <c r="S49" s="48"/>
      <c r="T49" s="48"/>
      <c r="U49" s="48"/>
    </row>
    <row r="50" spans="1:21" ht="30.75" customHeight="1">
      <c r="A50" s="48"/>
      <c r="B50" s="1161"/>
      <c r="C50" s="1162"/>
      <c r="D50" s="62"/>
      <c r="E50" s="1153" t="s">
        <v>17</v>
      </c>
      <c r="F50" s="1153"/>
      <c r="G50" s="1153"/>
      <c r="H50" s="1153"/>
      <c r="I50" s="1153"/>
      <c r="J50" s="1154"/>
      <c r="K50" s="63">
        <v>6</v>
      </c>
      <c r="L50" s="64">
        <v>6</v>
      </c>
      <c r="M50" s="64">
        <v>6</v>
      </c>
      <c r="N50" s="64">
        <v>6</v>
      </c>
      <c r="O50" s="65">
        <v>5</v>
      </c>
      <c r="P50" s="48"/>
      <c r="Q50" s="48"/>
      <c r="R50" s="48"/>
      <c r="S50" s="48"/>
      <c r="T50" s="48"/>
      <c r="U50" s="48"/>
    </row>
    <row r="51" spans="1:21" ht="30.75" customHeight="1">
      <c r="A51" s="48"/>
      <c r="B51" s="1163"/>
      <c r="C51" s="1164"/>
      <c r="D51" s="66"/>
      <c r="E51" s="1153" t="s">
        <v>18</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19</v>
      </c>
      <c r="C52" s="1152"/>
      <c r="D52" s="66"/>
      <c r="E52" s="1153" t="s">
        <v>20</v>
      </c>
      <c r="F52" s="1153"/>
      <c r="G52" s="1153"/>
      <c r="H52" s="1153"/>
      <c r="I52" s="1153"/>
      <c r="J52" s="1154"/>
      <c r="K52" s="63">
        <v>302</v>
      </c>
      <c r="L52" s="64">
        <v>309</v>
      </c>
      <c r="M52" s="64">
        <v>299</v>
      </c>
      <c r="N52" s="64">
        <v>265</v>
      </c>
      <c r="O52" s="65">
        <v>273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158</v>
      </c>
      <c r="L53" s="69">
        <v>155</v>
      </c>
      <c r="M53" s="69">
        <v>153</v>
      </c>
      <c r="N53" s="69">
        <v>145</v>
      </c>
      <c r="O53" s="70">
        <v>133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dcterms:created xsi:type="dcterms:W3CDTF">2015-02-17T05:56:58Z</dcterms:created>
  <dcterms:modified xsi:type="dcterms:W3CDTF">2015-05-07T13:48:01Z</dcterms:modified>
  <cp:category/>
</cp:coreProperties>
</file>