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9→30（H28財政状況資料集）\02_平成30年5月末公表\05_10月修正\"/>
    </mc:Choice>
  </mc:AlternateContent>
  <bookViews>
    <workbookView xWindow="240" yWindow="660" windowWidth="14940" windowHeight="7875" tabRatio="88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4" i="9" l="1"/>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BE37" i="9"/>
  <c r="AM37" i="9"/>
  <c r="C37" i="9"/>
  <c r="BE36" i="9"/>
  <c r="AM36" i="9"/>
  <c r="C36" i="9"/>
  <c r="BE35" i="9"/>
  <c r="AM35" i="9"/>
  <c r="C35" i="9"/>
  <c r="CO34" i="9"/>
  <c r="CO35" i="9" s="1"/>
  <c r="CO36" i="9" s="1"/>
  <c r="CO37" i="9" s="1"/>
  <c r="BW34" i="9"/>
  <c r="BW35" i="9" s="1"/>
  <c r="BW36" i="9" s="1"/>
  <c r="BW37" i="9" s="1"/>
  <c r="BW38" i="9" s="1"/>
  <c r="BW39" i="9" s="1"/>
  <c r="BW40" i="9" s="1"/>
  <c r="BW41" i="9" s="1"/>
  <c r="BW42" i="9" s="1"/>
  <c r="BW43" i="9" s="1"/>
  <c r="C34" i="9"/>
  <c r="U34" i="9" l="1"/>
  <c r="U35" i="9" s="1"/>
  <c r="U36" i="9" s="1"/>
  <c r="U37" i="9" s="1"/>
  <c r="U38"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<sst xmlns="http://schemas.openxmlformats.org/spreadsheetml/2006/main" count="1050" uniqueCount="567">
  <si>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</si>
  <si>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</si>
  <si>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</si>
  <si>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</si>
  <si>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</si>
  <si>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</si>
  <si>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</si>
  <si>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</si>
  <si>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</si>
  <si>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</si>
  <si>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</si>
  <si>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</si>
  <si>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</si>
  <si>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</si>
  <si>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</si>
  <si>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</si>
  <si>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</si>
  <si>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</si>
  <si>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</si>
  <si>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</si>
  <si>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</si>
  <si>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</si>
  <si>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</si>
  <si>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</si>
  <si>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</si>
  <si>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</si>
  <si>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</si>
  <si>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</si>
  <si>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</si>
  <si>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</si>
  <si>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</si>
  <si>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</si>
  <si>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</si>
  <si>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</si>
  <si>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</si>
  <si>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</si>
  <si>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</si>
  <si>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</si>
  <si>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</si>
  <si>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</si>
  <si>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</si>
  <si>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</si>
  <si>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</si>
  <si>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</si>
  <si>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</si>
  <si>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</si>
  <si>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</si>
  <si>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</si>
  <si>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</si>
  <si>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</si>
  <si>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</si>
  <si>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</si>
  <si>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</si>
  <si>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</si>
  <si>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</si>
  <si>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</si>
  <si>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</si>
  <si>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</si>
  <si>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</si>
  <si>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</si>
  <si>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</si>
  <si>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</si>
  <si>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</si>
  <si>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</si>
  <si>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</si>
  <si>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</si>
  <si>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</si>
  <si>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</si>
  <si>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</si>
  <si>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</si>
  <si>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</si>
  <si>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</si>
  <si>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</si>
  <si>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</si>
  <si>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</si>
  <si>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</si>
  <si>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</si>
  <si>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</si>
  <si>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</si>
  <si>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</si>
  <si>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</si>
  <si>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</si>
  <si>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深浦町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</si>
  <si>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</si>
  <si>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</si>
  <si>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</si>
  <si>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</si>
  <si>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</si>
  <si>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</si>
  <si>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</si>
  <si>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</si>
  <si>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</si>
  <si>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</si>
  <si>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</si>
  <si>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</si>
  <si>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</si>
  <si>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</si>
  <si>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</si>
  <si>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</si>
  <si>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</si>
  <si>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</si>
  <si>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</si>
  <si>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</si>
  <si>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</si>
  <si>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</si>
  <si>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</si>
  <si>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</si>
  <si>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</si>
  <si>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</si>
  <si>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</si>
  <si>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</si>
  <si>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</si>
  <si>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</si>
  <si>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</si>
  <si>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</si>
  <si>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</si>
  <si>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</si>
  <si>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</si>
  <si>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</si>
  <si>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</si>
  <si>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</si>
  <si>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</si>
  <si>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</si>
  <si>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</si>
  <si>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</si>
  <si>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</si>
  <si>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</si>
  <si>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</si>
  <si>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</si>
  <si>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</si>
  <si>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</si>
  <si>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</si>
  <si>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</si>
  <si>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</si>
  <si>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</si>
  <si>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</si>
  <si>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</si>
  <si>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-2.3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</si>
  <si>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</si>
  <si>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</si>
  <si>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</si>
  <si>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</si>
  <si>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</si>
  <si>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</si>
  <si>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</si>
  <si>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</si>
  <si>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</si>
  <si>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</si>
  <si>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</si>
  <si>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</si>
  <si>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</si>
  <si>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</si>
  <si>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</si>
  <si>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</si>
  <si>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</si>
  <si>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</si>
  <si>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</si>
  <si>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</si>
  <si>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</si>
  <si>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</si>
  <si>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</si>
  <si>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</si>
  <si>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</si>
  <si>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</si>
  <si>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</si>
  <si>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</si>
  <si>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</si>
  <si>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</si>
  <si>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</si>
  <si>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</si>
  <si>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</si>
  <si>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</si>
  <si>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</si>
  <si>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</si>
  <si>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</si>
  <si>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</si>
  <si>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</si>
  <si>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</si>
  <si>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</si>
  <si>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</si>
  <si>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</si>
  <si>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</si>
  <si>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</si>
  <si>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</si>
  <si>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</si>
  <si>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</si>
  <si>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</si>
  <si>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</si>
  <si>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</si>
  <si>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</si>
  <si>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</si>
  <si>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</si>
  <si>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</si>
  <si>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</si>
  <si>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</si>
  <si>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</si>
  <si>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</si>
  <si>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青森県深浦町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</si>
  <si>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</si>
  <si>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</si>
  <si>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</si>
  <si>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</si>
  <si>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</si>
  <si>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</si>
  <si>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</si>
  <si>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</si>
  <si>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</si>
  <si>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</si>
  <si>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</si>
  <si>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</si>
  <si>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</si>
  <si>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</si>
  <si>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</si>
  <si>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</si>
  <si>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</si>
  <si>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</si>
  <si>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</si>
  <si>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</si>
  <si>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</si>
  <si>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</si>
  <si>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</si>
  <si>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</si>
  <si>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</si>
  <si>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</si>
  <si>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</si>
  <si>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</si>
  <si>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</si>
  <si>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</si>
  <si>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</si>
  <si>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</si>
  <si>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</si>
  <si>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</si>
  <si>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</si>
  <si>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</si>
  <si>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</si>
  <si>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</si>
  <si>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</si>
  <si>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</si>
  <si>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</si>
  <si>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</si>
  <si>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</si>
  <si>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</si>
  <si>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</si>
  <si>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</si>
  <si>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</si>
  <si>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</si>
  <si>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</si>
  <si>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</si>
  <si>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</si>
  <si>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</si>
  <si>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</si>
  <si>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</si>
  <si>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</si>
  <si>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</si>
  <si>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</si>
  <si>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</si>
  <si>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</si>
  <si>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</si>
  <si>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</si>
  <si>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</si>
  <si>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</si>
  <si>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</si>
  <si>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</si>
  <si>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</si>
  <si>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</si>
  <si>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</si>
  <si>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</si>
  <si>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</si>
  <si>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</si>
  <si>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</si>
  <si>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</si>
  <si>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</si>
  <si>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</si>
  <si>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</si>
  <si>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</si>
  <si>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</si>
  <si>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</si>
  <si>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</si>
  <si>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</si>
  <si>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</si>
  <si>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</si>
  <si>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</si>
  <si>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</si>
  <si>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</si>
  <si>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</si>
  <si>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</si>
  <si>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</si>
  <si>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</si>
  <si>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</si>
  <si>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</si>
  <si>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</si>
  <si>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</si>
  <si>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</si>
  <si>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</si>
  <si>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</si>
  <si>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</si>
  <si>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</si>
  <si>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</si>
  <si>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</si>
  <si>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</si>
  <si>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</si>
  <si>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</si>
  <si>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</si>
  <si>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</si>
  <si>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</si>
  <si>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</si>
  <si>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</si>
  <si>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</si>
  <si>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</si>
  <si>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</si>
  <si>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</si>
  <si>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</si>
  <si>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</si>
  <si>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</si>
  <si>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</si>
  <si>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</si>
  <si>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</si>
  <si>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</si>
  <si>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病院</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</si>
  <si>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</si>
  <si>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</si>
  <si>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</si>
  <si>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</si>
  <si>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</si>
  <si>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</si>
  <si>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</si>
  <si>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</si>
  <si>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</si>
  <si>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</si>
  <si>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</si>
  <si>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</si>
  <si>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</si>
  <si>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</si>
  <si>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</si>
  <si>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</si>
  <si>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</si>
  <si>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</si>
  <si>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</si>
  <si>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</si>
  <si>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</si>
  <si>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</si>
  <si>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</si>
  <si>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</si>
  <si>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</si>
  <si>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</si>
  <si>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</si>
  <si>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青森県深浦町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</si>
  <si>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</si>
  <si>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</si>
  <si>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</si>
  <si>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</si>
  <si>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</si>
  <si>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</si>
  <si>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</si>
  <si>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</si>
  <si>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</si>
  <si>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</si>
  <si>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</si>
  <si>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</si>
  <si>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</si>
  <si>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</si>
  <si>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</si>
  <si>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</si>
  <si>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</si>
  <si>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</si>
  <si>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</si>
  <si>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</si>
  <si>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</si>
  <si>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</si>
  <si>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</si>
  <si>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</si>
  <si>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</si>
  <si>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</si>
  <si>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</si>
  <si>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</si>
  <si>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</si>
  <si>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</si>
  <si>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</si>
  <si>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</si>
  <si>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</si>
  <si>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</si>
  <si>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</si>
  <si>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後期高齢者医療特別会計</t>
    <phoneticPr fontId="5"/>
  </si>
  <si>
    <t>介護保険特別会計</t>
    <phoneticPr fontId="5"/>
  </si>
  <si>
    <t>訪問看護ステーション特別会計</t>
    <phoneticPr fontId="5"/>
  </si>
  <si>
    <t>水道事業会計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</si>
  <si>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</si>
  <si>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</si>
  <si>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</si>
  <si>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</si>
  <si>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</si>
  <si>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</si>
  <si>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</si>
  <si>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</si>
  <si>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</si>
  <si>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</si>
  <si>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</si>
  <si>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</si>
  <si>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</si>
  <si>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</si>
  <si>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</si>
  <si>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</si>
  <si>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</si>
  <si>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</si>
  <si>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</si>
  <si>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</si>
  <si>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</si>
  <si>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</si>
  <si>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</si>
  <si>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</si>
  <si>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</si>
  <si>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</si>
  <si>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</si>
  <si>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</si>
  <si>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</si>
  <si>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</si>
  <si>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</si>
  <si>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</si>
  <si>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</si>
  <si>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</si>
  <si>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</si>
  <si>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</si>
  <si>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</si>
  <si>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</si>
  <si>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</si>
  <si>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</si>
  <si>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</si>
  <si>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</si>
  <si>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</si>
  <si>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</si>
  <si>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</si>
  <si>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</si>
  <si>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</si>
  <si>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</si>
  <si>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</si>
  <si>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</si>
  <si>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</si>
  <si>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</si>
  <si>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</si>
  <si>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</si>
  <si>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国民健康保険事業特別会計（直診勘定）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</si>
  <si>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</si>
  <si>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</si>
  <si>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</si>
  <si>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</si>
  <si>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</si>
  <si>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</si>
  <si>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</si>
  <si>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</si>
  <si>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</si>
  <si>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</si>
  <si>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</si>
  <si>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</si>
  <si>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</si>
  <si>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</si>
  <si>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</si>
  <si>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</si>
  <si>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</si>
  <si>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</si>
  <si>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</si>
  <si>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</si>
  <si>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</si>
  <si>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</si>
  <si>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</si>
  <si>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</si>
  <si>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</si>
  <si>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</si>
  <si>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</si>
  <si>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</si>
  <si>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</si>
  <si>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</si>
  <si>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</si>
  <si>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</si>
  <si>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</si>
  <si>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</si>
  <si>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</si>
  <si>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</si>
  <si>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</si>
  <si>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</si>
  <si>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</si>
  <si>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</si>
  <si>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</si>
  <si>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</si>
  <si>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</si>
  <si>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</si>
  <si>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</si>
  <si>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</si>
  <si>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</si>
  <si>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</si>
  <si>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</si>
  <si>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</si>
  <si>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</si>
  <si>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</si>
  <si>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</si>
  <si>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</si>
  <si>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</si>
  <si>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</si>
  <si>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</si>
  <si>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</si>
  <si>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</si>
  <si>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</si>
  <si>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</si>
  <si>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</si>
  <si>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</si>
  <si>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</si>
  <si>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</si>
  <si>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</si>
  <si>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</si>
  <si>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</si>
  <si>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</si>
  <si>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</si>
  <si>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</si>
  <si>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</si>
  <si>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</si>
  <si>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</si>
  <si>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</si>
  <si>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</si>
  <si>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</si>
  <si>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</si>
  <si>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</si>
  <si>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</si>
  <si>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</si>
  <si>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</si>
  <si>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</si>
  <si>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0.01</t>
  </si>
  <si>
    <t>▲ 1.26</t>
  </si>
  <si>
    <t>一般会計</t>
  </si>
  <si>
    <t>水道事業会計</t>
  </si>
  <si>
    <t>介護保険特別会計</t>
  </si>
  <si>
    <t>国民健康保険事業特別会計(事業勘定)</t>
  </si>
  <si>
    <t>国民健康保険事業特別会計(直診勘定)</t>
  </si>
  <si>
    <t>訪問看護ステーション特別会計</t>
  </si>
  <si>
    <t>下水道事業特別会計</t>
  </si>
  <si>
    <t>後期高齢者医療特別会計</t>
  </si>
  <si>
    <t>その他会計（赤字）</t>
  </si>
  <si>
    <t>その他会計（黒字）</t>
  </si>
  <si>
    <t>法適用企業</t>
  </si>
  <si>
    <t>法非適用企業</t>
  </si>
  <si>
    <t>青森県市町村総合事務組合</t>
    <rPh sb="0" eb="3">
      <t>アオモリケン</t>
    </rPh>
    <rPh sb="3" eb="6">
      <t>シチョウソン</t>
    </rPh>
    <rPh sb="6" eb="8">
      <t>ソウゴウ</t>
    </rPh>
    <rPh sb="8" eb="10">
      <t>ジム</t>
    </rPh>
    <rPh sb="10" eb="12">
      <t>クミアイ</t>
    </rPh>
    <phoneticPr fontId="24"/>
  </si>
  <si>
    <t>-</t>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</si>
  <si>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4"/>
  </si>
  <si>
    <t>西海岸衛生処理組合</t>
    <rPh sb="0" eb="3">
      <t>ニシカイガン</t>
    </rPh>
    <rPh sb="3" eb="5">
      <t>エイセイ</t>
    </rPh>
    <rPh sb="5" eb="7">
      <t>ショリ</t>
    </rPh>
    <rPh sb="7" eb="9">
      <t>クミアイ</t>
    </rPh>
    <phoneticPr fontId="24"/>
  </si>
  <si>
    <t>西北五広域福祉事務組合</t>
    <rPh sb="0" eb="2">
      <t>セイホク</t>
    </rPh>
    <rPh sb="2" eb="3">
      <t>ゴ</t>
    </rPh>
    <rPh sb="3" eb="5">
      <t>コウイキ</t>
    </rPh>
    <rPh sb="5" eb="7">
      <t>フクシ</t>
    </rPh>
    <rPh sb="7" eb="9">
      <t>ジム</t>
    </rPh>
    <rPh sb="9" eb="11">
      <t>クミアイ</t>
    </rPh>
    <phoneticPr fontId="24"/>
  </si>
  <si>
    <t>青森県交通災害共済組合</t>
    <rPh sb="0" eb="3">
      <t>アオモリケン</t>
    </rPh>
    <rPh sb="3" eb="5">
      <t>コウツウ</t>
    </rPh>
    <rPh sb="5" eb="7">
      <t>サイガイ</t>
    </rPh>
    <rPh sb="7" eb="9">
      <t>キョウサイ</t>
    </rPh>
    <rPh sb="9" eb="11">
      <t>クミアイ</t>
    </rPh>
    <phoneticPr fontId="24"/>
  </si>
  <si>
    <t>鰺ヶ沢地区消防事務組合</t>
    <rPh sb="0" eb="3">
      <t>アジガサワ</t>
    </rPh>
    <rPh sb="3" eb="5">
      <t>チク</t>
    </rPh>
    <rPh sb="5" eb="7">
      <t>ショウボウ</t>
    </rPh>
    <rPh sb="7" eb="9">
      <t>ジム</t>
    </rPh>
    <rPh sb="9" eb="11">
      <t>クミアイ</t>
    </rPh>
    <phoneticPr fontId="24"/>
  </si>
  <si>
    <t>つがる西北五広域連合（一般会計）</t>
    <rPh sb="3" eb="5">
      <t>セイホク</t>
    </rPh>
    <rPh sb="5" eb="6">
      <t>ゴ</t>
    </rPh>
    <rPh sb="6" eb="8">
      <t>コウイキ</t>
    </rPh>
    <rPh sb="8" eb="10">
      <t>レンゴウ</t>
    </rPh>
    <rPh sb="11" eb="13">
      <t>イッパン</t>
    </rPh>
    <rPh sb="13" eb="15">
      <t>カイケイ</t>
    </rPh>
    <phoneticPr fontId="24"/>
  </si>
  <si>
    <t>つがる西北五広域連合（病院事業会計）</t>
    <rPh sb="3" eb="5">
      <t>セイホク</t>
    </rPh>
    <rPh sb="5" eb="6">
      <t>ゴ</t>
    </rPh>
    <rPh sb="6" eb="8">
      <t>コウイキ</t>
    </rPh>
    <rPh sb="8" eb="10">
      <t>レンゴウ</t>
    </rPh>
    <rPh sb="11" eb="13">
      <t>ビョウイン</t>
    </rPh>
    <rPh sb="13" eb="15">
      <t>ジギョウ</t>
    </rPh>
    <rPh sb="15" eb="17">
      <t>カイケイ</t>
    </rPh>
    <phoneticPr fontId="24"/>
  </si>
  <si>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4"/>
  </si>
  <si>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</si>
  <si>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t>
  </si>
  <si>
    <t>新深浦町漁業協同組合</t>
    <rPh sb="0" eb="1">
      <t>シン</t>
    </rPh>
    <rPh sb="1" eb="4">
      <t>フカウラマチ</t>
    </rPh>
    <rPh sb="4" eb="6">
      <t>ギョギョウ</t>
    </rPh>
    <rPh sb="6" eb="8">
      <t>キョウドウ</t>
    </rPh>
    <rPh sb="8" eb="10">
      <t>クミアイ</t>
    </rPh>
    <phoneticPr fontId="24"/>
  </si>
  <si>
    <t>株式会社ふかうら開発</t>
    <rPh sb="0" eb="2">
      <t>カブシキ</t>
    </rPh>
    <rPh sb="2" eb="4">
      <t>カイシャ</t>
    </rPh>
    <rPh sb="8" eb="10">
      <t>カイハツ</t>
    </rPh>
    <phoneticPr fontId="24"/>
  </si>
  <si>
    <t>しらかみ十二湖株式会社</t>
    <rPh sb="4" eb="7">
      <t>ジュウニコ</t>
    </rPh>
    <rPh sb="7" eb="9">
      <t>カブシキ</t>
    </rPh>
    <rPh sb="9" eb="11">
      <t>カイシャ</t>
    </rPh>
    <phoneticPr fontId="24"/>
  </si>
  <si>
    <t>一般財団法人深浦町食産業振興公社</t>
    <rPh sb="0" eb="2">
      <t>イッパン</t>
    </rPh>
    <rPh sb="2" eb="4">
      <t>ザイダン</t>
    </rPh>
    <rPh sb="4" eb="6">
      <t>ホウジン</t>
    </rPh>
    <rPh sb="6" eb="9">
      <t>フカウラマチ</t>
    </rPh>
    <rPh sb="9" eb="10">
      <t>ショク</t>
    </rPh>
    <rPh sb="10" eb="12">
      <t>サンギョウ</t>
    </rPh>
    <rPh sb="12" eb="14">
      <t>シンコウ</t>
    </rPh>
    <rPh sb="14" eb="16">
      <t>コウシャ</t>
    </rPh>
    <phoneticPr fontId="24"/>
  </si>
  <si>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</si>
  <si>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</si>
  <si>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</si>
  <si>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</si>
  <si>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</si>
  <si>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</si>
  <si>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</si>
  <si>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</si>
  <si>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</si>
  <si>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</si>
  <si>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</si>
  <si>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平成27年度において、有形固定資産減価償却率はほぼ類似団体内平均値となっている一方で、将来負担比率は類似団体内平均値と比較して高い水準にある。地方債の新規発行抑制等により将来負担比率は減少していく見込みであるが、各施設の老朽化が進んでおり、有形固定資産減価償却率は上昇する見込みである。公共施設等総合管理計画に基づき、今後、老朽化対策に積極的に取り組んでいく。</t>
    <phoneticPr fontId="5"/>
  </si>
  <si>
    <t>　将来負担比率、実質公債費比率とも類似団体内平均値と比較して高い水準にあるが、地方債の新規発行抑制等の効果により、地方債残高の減少とともに元利償還も減少してきており、両比率とも減少傾向にある。今後も地方債の発行抑制を継続し、公債費の適正化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</si>
</sst>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27" fillId="0" borderId="41" xfId="34" applyFont="1" applyFill="1" applyBorder="1" applyAlignment="1" applyProtection="1">
      <alignment horizontal="left" vertical="top" wrapText="1"/>
      <protection locked="0"/>
    </xf>
    <xf numFmtId="0" fontId="27" fillId="0" borderId="12" xfId="34" applyFont="1" applyFill="1" applyBorder="1" applyAlignment="1" applyProtection="1">
      <alignment horizontal="left" vertical="top" wrapText="1"/>
      <protection locked="0"/>
    </xf>
    <xf numFmtId="0" fontId="27" fillId="0" borderId="46" xfId="34" applyFont="1" applyFill="1" applyBorder="1" applyAlignment="1" applyProtection="1">
      <alignment horizontal="left" vertical="top" wrapText="1"/>
      <protection locked="0"/>
    </xf>
    <xf numFmtId="0" fontId="27" fillId="0" borderId="60" xfId="34" applyFont="1" applyFill="1" applyBorder="1" applyAlignment="1" applyProtection="1">
      <alignment horizontal="left" vertical="top" wrapText="1"/>
      <protection locked="0"/>
    </xf>
    <xf numFmtId="0" fontId="27" fillId="0" borderId="0" xfId="34" applyFont="1" applyFill="1" applyBorder="1" applyAlignment="1" applyProtection="1">
      <alignment horizontal="left" vertical="top" wrapText="1"/>
      <protection locked="0"/>
    </xf>
    <xf numFmtId="0" fontId="27" fillId="0" borderId="38" xfId="34" applyFont="1" applyFill="1" applyBorder="1" applyAlignment="1" applyProtection="1">
      <alignment horizontal="left" vertical="top" wrapText="1"/>
      <protection locked="0"/>
    </xf>
    <xf numFmtId="0" fontId="27" fillId="0" borderId="37" xfId="34" applyFont="1" applyFill="1" applyBorder="1" applyAlignment="1" applyProtection="1">
      <alignment horizontal="left" vertical="top" wrapText="1"/>
      <protection locked="0"/>
    </xf>
    <xf numFmtId="0" fontId="27" fillId="0" borderId="49" xfId="34" applyFont="1" applyFill="1" applyBorder="1" applyAlignment="1" applyProtection="1">
      <alignment horizontal="left" vertical="top" wrapText="1"/>
      <protection locked="0"/>
    </xf>
    <xf numFmtId="0" fontId="27"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168868</c:v>
                </c:pt>
              </c:numCache>
            </c:numRef>
          </c:val>
          <c:smooth val="0"/>
          <c:extLst>
            <c:ext xmlns:c16="http://schemas.microsoft.com/office/drawing/2014/chart" uri="{C3380CC4-5D6E-409C-BE32-E72D297353CC}">
              <c16:uniqueId val="{00000000-F72C-47B1-B05F-9B3C6D50007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115205</c:v>
                </c:pt>
                <c:pt idx="1">
                  <c:v>84556</c:v>
                </c:pt>
                <c:pt idx="2">
                  <c:v>59906</c:v>
                </c:pt>
                <c:pt idx="3">
                  <c:v>89939</c:v>
                </c:pt>
                <c:pt idx="4">
                  <c:v>101662</c:v>
                </c:pt>
              </c:numCache>
            </c:numRef>
          </c:val>
          <c:smooth val="0"/>
          <c:extLst>
            <c:ext xmlns:c16="http://schemas.microsoft.com/office/drawing/2014/chart" uri="{C3380CC4-5D6E-409C-BE32-E72D297353CC}">
              <c16:uniqueId val="{00000001-F72C-47B1-B05F-9B3C6D500079}"/>
            </c:ext>
          </c:extLst>
        </c:ser>
        <c:dLbls>
          <c:showLegendKey val="0"/>
          <c:showVal val="0"/>
          <c:showCatName val="0"/>
          <c:showSerName val="0"/>
          <c:showPercent val="0"/>
          <c:showBubbleSize val="0"/>
        </c:dLbls>
        <c:marker val="1"/>
        <c:smooth val="0"/>
        <c:axId val="161407360"/>
        <c:axId val="161441664"/>
      </c:lineChart>
      <c:catAx>
        <c:axId val="1614073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1441664"/>
        <c:crosses val="autoZero"/>
        <c:auto val="1"/>
        <c:lblAlgn val="ctr"/>
        <c:lblOffset val="100"/>
        <c:tickLblSkip val="1"/>
        <c:tickMarkSkip val="1"/>
        <c:noMultiLvlLbl val="0"/>
      </c:catAx>
      <c:valAx>
        <c:axId val="16144166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1407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5.14</c:v>
                </c:pt>
                <c:pt idx="1">
                  <c:v>5.12</c:v>
                </c:pt>
                <c:pt idx="2">
                  <c:v>5.21</c:v>
                </c:pt>
                <c:pt idx="3">
                  <c:v>5.34</c:v>
                </c:pt>
                <c:pt idx="4">
                  <c:v>4.26</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20.21</c:v>
                </c:pt>
                <c:pt idx="1">
                  <c:v>31.04</c:v>
                </c:pt>
                <c:pt idx="2">
                  <c:v>36.9</c:v>
                </c:pt>
                <c:pt idx="3">
                  <c:v>42.9</c:v>
                </c:pt>
                <c:pt idx="4">
                  <c:v>47.36</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0993792"/>
        <c:axId val="90996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1.2</c:v>
                </c:pt>
                <c:pt idx="1">
                  <c:v>5.56</c:v>
                </c:pt>
                <c:pt idx="2">
                  <c:v>-0.01</c:v>
                </c:pt>
                <c:pt idx="3">
                  <c:v>0.03</c:v>
                </c:pt>
                <c:pt idx="4">
                  <c:v>-1.26</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0993792"/>
        <c:axId val="90996096"/>
      </c:lineChart>
      <c:catAx>
        <c:axId val="9099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996096"/>
        <c:crosses val="autoZero"/>
        <c:auto val="1"/>
        <c:lblAlgn val="ctr"/>
        <c:lblOffset val="100"/>
        <c:tickLblSkip val="1"/>
        <c:tickMarkSkip val="1"/>
        <c:noMultiLvlLbl val="0"/>
      </c:catAx>
      <c:valAx>
        <c:axId val="90996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993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0.03</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c:v>
                </c:pt>
                <c:pt idx="2">
                  <c:v>#N/A</c:v>
                </c:pt>
                <c:pt idx="3">
                  <c:v>0.08</c:v>
                </c:pt>
                <c:pt idx="4">
                  <c:v>#N/A</c:v>
                </c:pt>
                <c:pt idx="5">
                  <c:v>0.02</c:v>
                </c:pt>
                <c:pt idx="6">
                  <c:v>#N/A</c:v>
                </c:pt>
                <c:pt idx="7">
                  <c:v>0.09</c:v>
                </c:pt>
                <c:pt idx="8">
                  <c:v>#N/A</c:v>
                </c:pt>
                <c:pt idx="9">
                  <c:v>0.03</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訪問看護ステーション特別会計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0.12</c:v>
                </c:pt>
                <c:pt idx="2">
                  <c:v>#N/A</c:v>
                </c:pt>
                <c:pt idx="3">
                  <c:v>0.04</c:v>
                </c:pt>
                <c:pt idx="4">
                  <c:v>#N/A</c:v>
                </c:pt>
                <c:pt idx="5">
                  <c:v>0.02</c:v>
                </c:pt>
                <c:pt idx="6">
                  <c:v>#N/A</c:v>
                </c:pt>
                <c:pt idx="7">
                  <c:v>0.05</c:v>
                </c:pt>
                <c:pt idx="8">
                  <c:v>#N/A</c:v>
                </c:pt>
                <c:pt idx="9">
                  <c:v>0.08</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国民健康保険事業特別会計(直診勘定)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0.04</c:v>
                </c:pt>
                <c:pt idx="2">
                  <c:v>#N/A</c:v>
                </c:pt>
                <c:pt idx="3">
                  <c:v>0.06</c:v>
                </c:pt>
                <c:pt idx="4">
                  <c:v>#N/A</c:v>
                </c:pt>
                <c:pt idx="5">
                  <c:v>0.1</c:v>
                </c:pt>
                <c:pt idx="6">
                  <c:v>#N/A</c:v>
                </c:pt>
                <c:pt idx="7">
                  <c:v>0.06</c:v>
                </c:pt>
                <c:pt idx="8">
                  <c:v>#N/A</c:v>
                </c:pt>
                <c:pt idx="9">
                  <c:v>0.11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0.49</c:v>
                </c:pt>
                <c:pt idx="2">
                  <c:v>#N/A</c:v>
                </c:pt>
                <c:pt idx="3">
                  <c:v>0.62</c:v>
                </c:pt>
                <c:pt idx="4">
                  <c:v>#N/A</c:v>
                </c:pt>
                <c:pt idx="5">
                  <c:v>0.59</c:v>
                </c:pt>
                <c:pt idx="6">
                  <c:v>#N/A</c:v>
                </c:pt>
                <c:pt idx="7">
                  <c:v>0.28000000000000003</c:v>
                </c:pt>
                <c:pt idx="8">
                  <c:v>#N/A</c:v>
                </c:pt>
                <c:pt idx="9">
                  <c:v>0.13</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0.7</c:v>
                </c:pt>
                <c:pt idx="2">
                  <c:v>#N/A</c:v>
                </c:pt>
                <c:pt idx="3">
                  <c:v>0.51</c:v>
                </c:pt>
                <c:pt idx="4">
                  <c:v>#N/A</c:v>
                </c:pt>
                <c:pt idx="5">
                  <c:v>0.75</c:v>
                </c:pt>
                <c:pt idx="6">
                  <c:v>#N/A</c:v>
                </c:pt>
                <c:pt idx="7">
                  <c:v>0.97</c:v>
                </c:pt>
                <c:pt idx="8">
                  <c:v>#N/A</c:v>
                </c:pt>
                <c:pt idx="9">
                  <c:v>1.1100000000000001</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0.65</c:v>
                </c:pt>
                <c:pt idx="2">
                  <c:v>#N/A</c:v>
                </c:pt>
                <c:pt idx="3">
                  <c:v>0.83</c:v>
                </c:pt>
                <c:pt idx="4">
                  <c:v>#N/A</c:v>
                </c:pt>
                <c:pt idx="5">
                  <c:v>1.4</c:v>
                </c:pt>
                <c:pt idx="6">
                  <c:v>#N/A</c:v>
                </c:pt>
                <c:pt idx="7">
                  <c:v>2.27</c:v>
                </c:pt>
                <c:pt idx="8">
                  <c:v>#N/A</c:v>
                </c:pt>
                <c:pt idx="9">
                  <c:v>3.09</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5.14</c:v>
                </c:pt>
                <c:pt idx="2">
                  <c:v>#N/A</c:v>
                </c:pt>
                <c:pt idx="3">
                  <c:v>5.1100000000000003</c:v>
                </c:pt>
                <c:pt idx="4">
                  <c:v>#N/A</c:v>
                </c:pt>
                <c:pt idx="5">
                  <c:v>5.21</c:v>
                </c:pt>
                <c:pt idx="6">
                  <c:v>#N/A</c:v>
                </c:pt>
                <c:pt idx="7">
                  <c:v>5.34</c:v>
                </c:pt>
                <c:pt idx="8">
                  <c:v>#N/A</c:v>
                </c:pt>
                <c:pt idx="9">
                  <c:v>4.26</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8491648"/>
        <c:axId val="148567936"/>
      </c:barChart>
      <c:catAx>
        <c:axId val="148491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567936"/>
        <c:crosses val="autoZero"/>
        <c:auto val="1"/>
        <c:lblAlgn val="ctr"/>
        <c:lblOffset val="100"/>
        <c:tickLblSkip val="1"/>
        <c:tickMarkSkip val="1"/>
        <c:noMultiLvlLbl val="0"/>
      </c:catAx>
      <c:valAx>
        <c:axId val="148567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491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1223</c:v>
                </c:pt>
                <c:pt idx="5">
                  <c:v>1196</c:v>
                </c:pt>
                <c:pt idx="8">
                  <c:v>1203</c:v>
                </c:pt>
                <c:pt idx="11">
                  <c:v>1116</c:v>
                </c:pt>
                <c:pt idx="14">
                  <c:v>1016</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1</c:v>
                </c:pt>
                <c:pt idx="6">
                  <c:v>0</c:v>
                </c:pt>
                <c:pt idx="9">
                  <c:v>1</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157</c:v>
                </c:pt>
                <c:pt idx="3">
                  <c:v>159</c:v>
                </c:pt>
                <c:pt idx="6">
                  <c:v>153</c:v>
                </c:pt>
                <c:pt idx="9">
                  <c:v>47</c:v>
                </c:pt>
                <c:pt idx="12">
                  <c:v>24</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231</c:v>
                </c:pt>
                <c:pt idx="3">
                  <c:v>228</c:v>
                </c:pt>
                <c:pt idx="6">
                  <c:v>253</c:v>
                </c:pt>
                <c:pt idx="9">
                  <c:v>232</c:v>
                </c:pt>
                <c:pt idx="12">
                  <c:v>212</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1422</c:v>
                </c:pt>
                <c:pt idx="3">
                  <c:v>1361</c:v>
                </c:pt>
                <c:pt idx="6">
                  <c:v>1348</c:v>
                </c:pt>
                <c:pt idx="9">
                  <c:v>1327</c:v>
                </c:pt>
                <c:pt idx="12">
                  <c:v>1261</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9545984"/>
        <c:axId val="159563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589</c:v>
                </c:pt>
                <c:pt idx="2">
                  <c:v>#N/A</c:v>
                </c:pt>
                <c:pt idx="3">
                  <c:v>#N/A</c:v>
                </c:pt>
                <c:pt idx="4">
                  <c:v>554</c:v>
                </c:pt>
                <c:pt idx="5">
                  <c:v>#N/A</c:v>
                </c:pt>
                <c:pt idx="6">
                  <c:v>#N/A</c:v>
                </c:pt>
                <c:pt idx="7">
                  <c:v>551</c:v>
                </c:pt>
                <c:pt idx="8">
                  <c:v>#N/A</c:v>
                </c:pt>
                <c:pt idx="9">
                  <c:v>#N/A</c:v>
                </c:pt>
                <c:pt idx="10">
                  <c:v>491</c:v>
                </c:pt>
                <c:pt idx="11">
                  <c:v>#N/A</c:v>
                </c:pt>
                <c:pt idx="12">
                  <c:v>#N/A</c:v>
                </c:pt>
                <c:pt idx="13">
                  <c:v>481</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9545984"/>
        <c:axId val="159563136"/>
      </c:lineChart>
      <c:catAx>
        <c:axId val="159545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9563136"/>
        <c:crosses val="autoZero"/>
        <c:auto val="1"/>
        <c:lblAlgn val="ctr"/>
        <c:lblOffset val="100"/>
        <c:tickLblSkip val="1"/>
        <c:tickMarkSkip val="1"/>
        <c:noMultiLvlLbl val="0"/>
      </c:catAx>
      <c:valAx>
        <c:axId val="159563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545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10098</c:v>
                </c:pt>
                <c:pt idx="5">
                  <c:v>9889</c:v>
                </c:pt>
                <c:pt idx="8">
                  <c:v>9499</c:v>
                </c:pt>
                <c:pt idx="11">
                  <c:v>8959</c:v>
                </c:pt>
                <c:pt idx="14">
                  <c:v>8677</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46</c:v>
                </c:pt>
                <c:pt idx="5">
                  <c:v>43</c:v>
                </c:pt>
                <c:pt idx="8">
                  <c:v>53</c:v>
                </c:pt>
                <c:pt idx="11">
                  <c:v>50</c:v>
                </c:pt>
                <c:pt idx="14">
                  <c:v>46</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1852</c:v>
                </c:pt>
                <c:pt idx="5">
                  <c:v>2442</c:v>
                </c:pt>
                <c:pt idx="8">
                  <c:v>2675</c:v>
                </c:pt>
                <c:pt idx="11">
                  <c:v>2928</c:v>
                </c:pt>
                <c:pt idx="14">
                  <c:v>3161</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74</c:v>
                </c:pt>
                <c:pt idx="3">
                  <c:v>43</c:v>
                </c:pt>
                <c:pt idx="6">
                  <c:v>84</c:v>
                </c:pt>
                <c:pt idx="9">
                  <c:v>77</c:v>
                </c:pt>
                <c:pt idx="12">
                  <c:v>32</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1272</c:v>
                </c:pt>
                <c:pt idx="3">
                  <c:v>1220</c:v>
                </c:pt>
                <c:pt idx="6">
                  <c:v>1106</c:v>
                </c:pt>
                <c:pt idx="9">
                  <c:v>1063</c:v>
                </c:pt>
                <c:pt idx="12">
                  <c:v>1006</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467</c:v>
                </c:pt>
                <c:pt idx="3">
                  <c:v>502</c:v>
                </c:pt>
                <c:pt idx="6">
                  <c:v>361</c:v>
                </c:pt>
                <c:pt idx="9">
                  <c:v>320</c:v>
                </c:pt>
                <c:pt idx="12">
                  <c:v>302</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3451</c:v>
                </c:pt>
                <c:pt idx="3">
                  <c:v>3434</c:v>
                </c:pt>
                <c:pt idx="6">
                  <c:v>3576</c:v>
                </c:pt>
                <c:pt idx="9">
                  <c:v>3648</c:v>
                </c:pt>
                <c:pt idx="12">
                  <c:v>3691</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11033</c:v>
                </c:pt>
                <c:pt idx="3">
                  <c:v>10728</c:v>
                </c:pt>
                <c:pt idx="6">
                  <c:v>10307</c:v>
                </c:pt>
                <c:pt idx="9">
                  <c:v>9736</c:v>
                </c:pt>
                <c:pt idx="12">
                  <c:v>9243</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59847552"/>
        <c:axId val="159853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4302</c:v>
                </c:pt>
                <c:pt idx="2">
                  <c:v>#N/A</c:v>
                </c:pt>
                <c:pt idx="3">
                  <c:v>#N/A</c:v>
                </c:pt>
                <c:pt idx="4">
                  <c:v>3553</c:v>
                </c:pt>
                <c:pt idx="5">
                  <c:v>#N/A</c:v>
                </c:pt>
                <c:pt idx="6">
                  <c:v>#N/A</c:v>
                </c:pt>
                <c:pt idx="7">
                  <c:v>3206</c:v>
                </c:pt>
                <c:pt idx="8">
                  <c:v>#N/A</c:v>
                </c:pt>
                <c:pt idx="9">
                  <c:v>#N/A</c:v>
                </c:pt>
                <c:pt idx="10">
                  <c:v>2906</c:v>
                </c:pt>
                <c:pt idx="11">
                  <c:v>#N/A</c:v>
                </c:pt>
                <c:pt idx="12">
                  <c:v>#N/A</c:v>
                </c:pt>
                <c:pt idx="13">
                  <c:v>2390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59847552"/>
        <c:axId val="159853184"/>
      </c:lineChart>
      <c:catAx>
        <c:axId val="159847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9853184"/>
        <c:crosses val="autoZero"/>
        <c:auto val="1"/>
        <c:lblAlgn val="ctr"/>
        <c:lblOffset val="100"/>
        <c:tickLblSkip val="1"/>
        <c:tickMarkSkip val="1"/>
        <c:noMultiLvlLbl val="0"/>
      </c:catAx>
      <c:valAx>
        <c:axId val="159853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847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{1D04C42A-B912-453E-BD8A-44F2587AD639}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B68A-419D-A341-8EA122E11CEA}"/>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{418F9F60-73C4-4157-BB22-B82EC03AEE3F}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B68A-419D-A341-8EA122E11CEA}"/>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{A5C7BEE6-07F0-4FDD-A255-47FDCA806E1C}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B68A-419D-A341-8EA122E11CEA}"/>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{D96CC389-2316-40C5-9E44-916B6E5A5DD7}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B68A-419D-A341-8EA122E11CEA}"/>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{6EBA1178-C707-4E86-A55C-6FC40D899CC0}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B68A-419D-A341-8EA122E11CE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57.2</c:v>
                </c:pt>
              </c:numCache>
            </c:numRef>
          </c:xVal>
          <c:yVal>
            <c:numRef>
              <c:f>公会計指標分析・財政指標組合せ分析表!$K$51:$O$51</c:f>
              <c:numCache>
                <c:formatCode>#,##0.0;"▲ "#,##0.0</c:formatCode>
                <c:ptCount val="5"/>
                <c:pt idx="3">
                  <c:v>75.7</c:v>
                </c:pt>
              </c:numCache>
            </c:numRef>
          </c:yVal>
          <c:smooth val="0"/>
          <c:extLst>
            <c:ext xmlns:c16="http://schemas.microsoft.com/office/drawing/2014/chart" uri="{C3380CC4-5D6E-409C-BE32-E72D297353CC}">
              <c16:uniqueId val="{00000005-B68A-419D-A341-8EA122E11CEA}"/>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{620FB822-2040-47CB-962B-6257323E908E}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B68A-419D-A341-8EA122E11CEA}"/>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{5E030A35-DFA8-4FF4-8BE0-23F7D9923D9E}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B68A-419D-A341-8EA122E11CEA}"/>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{1963093A-C6A6-4E15-9D62-093CF356218F}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B68A-419D-A341-8EA122E11CEA}"/>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{4D187680-287B-496A-B7A0-441B3EED4D42}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B68A-419D-A341-8EA122E11CEA}"/>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{B55E1D9B-739E-466B-BA58-78BCA9C70CF9}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B68A-419D-A341-8EA122E11CE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55.3</c:v>
                </c:pt>
              </c:numCache>
            </c:numRef>
          </c:xVal>
          <c:yVal>
            <c:numRef>
              <c:f>公会計指標分析・財政指標組合せ分析表!$K$55:$O$55</c:f>
              <c:numCache>
                <c:formatCode>#,##0.0;"▲ "#,##0.0</c:formatCode>
                <c:ptCount val="5"/>
                <c:pt idx="3">
                  <c:v>0</c:v>
                </c:pt>
              </c:numCache>
            </c:numRef>
          </c:yVal>
          <c:smooth val="0"/>
          <c:extLst>
            <c:ext xmlns:c16="http://schemas.microsoft.com/office/drawing/2014/chart" uri="{C3380CC4-5D6E-409C-BE32-E72D297353CC}">
              <c16:uniqueId val="{0000000B-B68A-419D-A341-8EA122E11CEA}"/>
            </c:ext>
          </c:extLst>
        </c:ser>
        <c:dLbls>
          <c:showLegendKey val="0"/>
          <c:showVal val="0"/>
          <c:showCatName val="0"/>
          <c:showSerName val="0"/>
          <c:showPercent val="0"/>
          <c:showBubbleSize val="0"/>
        </c:dLbls>
        <c:axId val="73920512"/>
        <c:axId val="73922432"/>
      </c:scatterChart>
      <c:valAx>
        <c:axId val="73920512"/>
        <c:scaling>
          <c:orientation val="minMax"/>
          <c:max val="57.4"/>
          <c:min val="55.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922432"/>
        <c:crosses val="autoZero"/>
        <c:crossBetween val="midCat"/>
      </c:valAx>
      <c:valAx>
        <c:axId val="73922432"/>
        <c:scaling>
          <c:orientation val="minMax"/>
          <c:max val="89"/>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920512"/>
        <c:crosses val="autoZero"/>
        <c:crossBetween val="midCat"/>
        <c:majorUnit val="9"/>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{4A821CA8-82E3-492B-986C-81F4C6B6F989}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DB8D-41B7-A896-9E9FEACE1161}"/>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{7C998710-571E-43AA-BDC7-2C16BF743844}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DB8D-41B7-A896-9E9FEACE1161}"/>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{130AE896-3746-4ED5-A52C-61B769518B41}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DB8D-41B7-A896-9E9FEACE1161}"/>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{842EB7E8-3D24-4553-AD4A-4EC15033BF94}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DB8D-41B7-A896-9E9FEACE1161}"/>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{A0B3044A-E9F7-48C1-9729-D38FB7FB12A8}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DB8D-41B7-A896-9E9FEACE116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16.3</c:v>
                </c:pt>
                <c:pt idx="1">
                  <c:v>15.3</c:v>
                </c:pt>
                <c:pt idx="2">
                  <c:v>14.3</c:v>
                </c:pt>
                <c:pt idx="3">
                  <c:v>13.7</c:v>
                </c:pt>
                <c:pt idx="4">
                  <c:v>13.3</c:v>
                </c:pt>
              </c:numCache>
            </c:numRef>
          </c:xVal>
          <c:yVal>
            <c:numRef>
              <c:f>公会計指標分析・財政指標組合せ分析表!$K$73:$O$73</c:f>
              <c:numCache>
                <c:formatCode>#,##0.0;"▲ "#,##0.0</c:formatCode>
                <c:ptCount val="5"/>
                <c:pt idx="0">
                  <c:v>107.7</c:v>
                </c:pt>
                <c:pt idx="1">
                  <c:v>89.5</c:v>
                </c:pt>
                <c:pt idx="2">
                  <c:v>83.3</c:v>
                </c:pt>
                <c:pt idx="3">
                  <c:v>75.7</c:v>
                </c:pt>
                <c:pt idx="4">
                  <c:v>63.4</c:v>
                </c:pt>
              </c:numCache>
            </c:numRef>
          </c:yVal>
          <c:smooth val="0"/>
          <c:extLst>
            <c:ext xmlns:c16="http://schemas.microsoft.com/office/drawing/2014/chart" uri="{C3380CC4-5D6E-409C-BE32-E72D297353CC}">
              <c16:uniqueId val="{00000005-DB8D-41B7-A896-9E9FEACE1161}"/>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{A8A24340-BEE5-46DC-BE21-D478E3689FD1}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DB8D-41B7-A896-9E9FEACE1161}"/>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{BE5A3051-524A-4974-BBAC-27338CAF04CA}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DB8D-41B7-A896-9E9FEACE1161}"/>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{0865D883-D0F5-4588-9FAA-BF1A30D64A0C}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DB8D-41B7-A896-9E9FEACE1161}"/>
                </c:ext>
              </c:extLst>
            </c:dLbl>
            <c:dLbl>
              <c:idx val="3"/>
              <c:layout>
                <c:manualLayout>
                  <c:x val="-2.2945664623659389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{722E1A92-662D-4CCA-9601-C3F8A4214ED1}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DB8D-41B7-A896-9E9FEACE1161}"/>
                </c:ext>
              </c:extLst>
            </c:dLbl>
            <c:dLbl>
              <c:idx val="4"/>
              <c:layout>
                <c:manualLayout>
                  <c:x val="-4.0465259899968062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{FA71E81B-8640-47E2-B977-9BC5C81F61BA}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DB8D-41B7-A896-9E9FEACE116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8.5</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c:ext xmlns:c16="http://schemas.microsoft.com/office/drawing/2014/chart" uri="{C3380CC4-5D6E-409C-BE32-E72D297353CC}">
              <c16:uniqueId val="{0000000B-DB8D-41B7-A896-9E9FEACE1161}"/>
            </c:ext>
          </c:extLst>
        </c:ser>
        <c:dLbls>
          <c:showLegendKey val="0"/>
          <c:showVal val="0"/>
          <c:showCatName val="0"/>
          <c:showSerName val="0"/>
          <c:showPercent val="0"/>
          <c:showBubbleSize val="0"/>
        </c:dLbls>
        <c:axId val="73739648"/>
        <c:axId val="73741824"/>
      </c:scatterChart>
      <c:valAx>
        <c:axId val="73739648"/>
        <c:scaling>
          <c:orientation val="minMax"/>
          <c:max val="17"/>
          <c:min val="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741824"/>
        <c:crosses val="autoZero"/>
        <c:crossBetween val="midCat"/>
      </c:valAx>
      <c:valAx>
        <c:axId val="73741824"/>
        <c:scaling>
          <c:orientation val="minMax"/>
          <c:max val="13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739648"/>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青森県深浦町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年度決算における実質公債費比率は</a:t>
          </a:r>
          <a:r>
            <a:rPr kumimoji="1" lang="en-US" altLang="ja-JP" sz="1200">
              <a:solidFill>
                <a:schemeClr val="dk1"/>
              </a:solidFill>
              <a:effectLst/>
              <a:latin typeface="+mn-lt"/>
              <a:ea typeface="+mn-ea"/>
              <a:cs typeface="+mn-cs"/>
            </a:rPr>
            <a:t>13.3</a:t>
          </a:r>
          <a:r>
            <a:rPr kumimoji="1" lang="ja-JP" altLang="ja-JP" sz="1200">
              <a:solidFill>
                <a:schemeClr val="dk1"/>
              </a:solidFill>
              <a:effectLst/>
              <a:latin typeface="+mn-lt"/>
              <a:ea typeface="+mn-ea"/>
              <a:cs typeface="+mn-cs"/>
            </a:rPr>
            <a:t>％となり、平成</a:t>
          </a:r>
          <a:r>
            <a:rPr kumimoji="1" lang="en-US" altLang="ja-JP" sz="1200">
              <a:solidFill>
                <a:schemeClr val="dk1"/>
              </a:solidFill>
              <a:effectLst/>
              <a:latin typeface="+mn-lt"/>
              <a:ea typeface="+mn-ea"/>
              <a:cs typeface="+mn-cs"/>
            </a:rPr>
            <a:t>19</a:t>
          </a:r>
          <a:r>
            <a:rPr kumimoji="1" lang="ja-JP" altLang="ja-JP" sz="1200">
              <a:solidFill>
                <a:schemeClr val="dk1"/>
              </a:solidFill>
              <a:effectLst/>
              <a:latin typeface="+mn-lt"/>
              <a:ea typeface="+mn-ea"/>
              <a:cs typeface="+mn-cs"/>
            </a:rPr>
            <a:t>年度の算定開始以来年々減少している。</a:t>
          </a:r>
          <a:endParaRPr lang="ja-JP" altLang="ja-JP" sz="1200">
            <a:effectLst/>
          </a:endParaRPr>
        </a:p>
        <a:p>
          <a:r>
            <a:rPr kumimoji="1" lang="ja-JP" altLang="ja-JP" sz="1200">
              <a:solidFill>
                <a:schemeClr val="dk1"/>
              </a:solidFill>
              <a:effectLst/>
              <a:latin typeface="+mn-lt"/>
              <a:ea typeface="+mn-ea"/>
              <a:cs typeface="+mn-cs"/>
            </a:rPr>
            <a:t>　分子の主要素である元利償還金は、町債の新規発行抑制や繰上償還などの公債費対策により、年々に減少している。また、元利償還金の減少に伴い、算入公債費等も緩やかに減少しているが、分子全体としての公債費負担は年々着実に軽減されている。</a:t>
          </a:r>
          <a:endParaRPr lang="ja-JP" altLang="ja-JP" sz="1200">
            <a:effectLst/>
          </a:endParaRPr>
        </a:p>
        <a:p>
          <a:r>
            <a:rPr kumimoji="1" lang="ja-JP" altLang="ja-JP" sz="1200">
              <a:solidFill>
                <a:schemeClr val="dk1"/>
              </a:solidFill>
              <a:effectLst/>
              <a:latin typeface="+mn-lt"/>
              <a:ea typeface="+mn-ea"/>
              <a:cs typeface="+mn-cs"/>
            </a:rPr>
            <a:t>　公営企業債の元利償還金に対する繰入金は、建設事業が継続していることなどから、概ね横ばいとなっているが、今後も大きな増減はない見込みである。</a:t>
          </a:r>
          <a:endParaRPr lang="ja-JP" altLang="ja-JP" sz="1200">
            <a:effectLst/>
          </a:endParaRPr>
        </a:p>
        <a:p>
          <a:r>
            <a:rPr kumimoji="1" lang="ja-JP" altLang="ja-JP" sz="1200">
              <a:solidFill>
                <a:schemeClr val="dk1"/>
              </a:solidFill>
              <a:effectLst/>
              <a:latin typeface="+mn-lt"/>
              <a:ea typeface="+mn-ea"/>
              <a:cs typeface="+mn-cs"/>
            </a:rPr>
            <a:t>　組合等の元利償還金に対する負担金等は、西海岸衛生処理組合の起債の元金償還が終了したため、平成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年度に大幅に減少しており、当面の間は横ばいとなる見込みである。</a:t>
          </a:r>
          <a:endParaRPr lang="ja-JP" altLang="ja-JP" sz="12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青森県深浦町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50">
              <a:solidFill>
                <a:schemeClr val="dk1"/>
              </a:solidFill>
              <a:effectLst/>
              <a:latin typeface="+mn-lt"/>
              <a:ea typeface="+mn-ea"/>
              <a:cs typeface="+mn-cs"/>
            </a:rPr>
            <a:t>　平成</a:t>
          </a:r>
          <a:r>
            <a:rPr kumimoji="1" lang="en-US" altLang="ja-JP" sz="1250">
              <a:solidFill>
                <a:schemeClr val="dk1"/>
              </a:solidFill>
              <a:effectLst/>
              <a:latin typeface="+mn-lt"/>
              <a:ea typeface="+mn-ea"/>
              <a:cs typeface="+mn-cs"/>
            </a:rPr>
            <a:t>28</a:t>
          </a:r>
          <a:r>
            <a:rPr kumimoji="1" lang="ja-JP" altLang="ja-JP" sz="1250">
              <a:solidFill>
                <a:schemeClr val="dk1"/>
              </a:solidFill>
              <a:effectLst/>
              <a:latin typeface="+mn-lt"/>
              <a:ea typeface="+mn-ea"/>
              <a:cs typeface="+mn-cs"/>
            </a:rPr>
            <a:t>年度決算における将来負担比率は</a:t>
          </a:r>
          <a:r>
            <a:rPr kumimoji="1" lang="en-US" altLang="ja-JP" sz="1250">
              <a:solidFill>
                <a:schemeClr val="dk1"/>
              </a:solidFill>
              <a:effectLst/>
              <a:latin typeface="+mn-lt"/>
              <a:ea typeface="+mn-ea"/>
              <a:cs typeface="+mn-cs"/>
            </a:rPr>
            <a:t>63.4</a:t>
          </a:r>
          <a:r>
            <a:rPr kumimoji="1" lang="ja-JP" altLang="ja-JP" sz="1250">
              <a:solidFill>
                <a:schemeClr val="dk1"/>
              </a:solidFill>
              <a:effectLst/>
              <a:latin typeface="+mn-lt"/>
              <a:ea typeface="+mn-ea"/>
              <a:cs typeface="+mn-cs"/>
            </a:rPr>
            <a:t>％となり、平成</a:t>
          </a:r>
          <a:r>
            <a:rPr kumimoji="1" lang="en-US" altLang="ja-JP" sz="1250">
              <a:solidFill>
                <a:schemeClr val="dk1"/>
              </a:solidFill>
              <a:effectLst/>
              <a:latin typeface="+mn-lt"/>
              <a:ea typeface="+mn-ea"/>
              <a:cs typeface="+mn-cs"/>
            </a:rPr>
            <a:t>19</a:t>
          </a:r>
          <a:r>
            <a:rPr kumimoji="1" lang="ja-JP" altLang="ja-JP" sz="1250">
              <a:solidFill>
                <a:schemeClr val="dk1"/>
              </a:solidFill>
              <a:effectLst/>
              <a:latin typeface="+mn-lt"/>
              <a:ea typeface="+mn-ea"/>
              <a:cs typeface="+mn-cs"/>
            </a:rPr>
            <a:t>年度の算定開始以来年々減少している。</a:t>
          </a:r>
          <a:endParaRPr lang="ja-JP" altLang="ja-JP" sz="1250">
            <a:effectLst/>
          </a:endParaRPr>
        </a:p>
        <a:p>
          <a:r>
            <a:rPr kumimoji="1" lang="ja-JP" altLang="ja-JP" sz="1250">
              <a:solidFill>
                <a:schemeClr val="dk1"/>
              </a:solidFill>
              <a:effectLst/>
              <a:latin typeface="+mn-lt"/>
              <a:ea typeface="+mn-ea"/>
              <a:cs typeface="+mn-cs"/>
            </a:rPr>
            <a:t>　分子の主要素である一般会計等の地方債現在高は、町債の新規発行抑制や繰上償還などの公債費対策により年々減少している。地方債残高の減少に伴い、充当可能財源の基準財政需要額算入見込額も減少傾向にあるが、全体的な将来負担（比率の分子部分）は年々着実に軽減されている。</a:t>
          </a:r>
          <a:endParaRPr lang="ja-JP" altLang="ja-JP" sz="1250">
            <a:effectLst/>
          </a:endParaRPr>
        </a:p>
        <a:p>
          <a:r>
            <a:rPr kumimoji="1" lang="ja-JP" altLang="ja-JP" sz="1250">
              <a:solidFill>
                <a:schemeClr val="dk1"/>
              </a:solidFill>
              <a:effectLst/>
              <a:latin typeface="+mn-lt"/>
              <a:ea typeface="+mn-ea"/>
              <a:cs typeface="+mn-cs"/>
            </a:rPr>
            <a:t>　その他の将来負担見込みも概ね横ばいから減少傾向となっており、今後も関係団体の起債や債務残高の減少により、当面の間緩やかに減少していくと見込まれる。</a:t>
          </a:r>
          <a:endParaRPr lang="ja-JP" altLang="ja-JP" sz="1250">
            <a:effectLst/>
          </a:endParaRPr>
        </a:p>
        <a:p>
          <a:r>
            <a:rPr kumimoji="1" lang="ja-JP" altLang="ja-JP" sz="1250">
              <a:solidFill>
                <a:schemeClr val="dk1"/>
              </a:solidFill>
              <a:effectLst/>
              <a:latin typeface="+mn-lt"/>
              <a:ea typeface="+mn-ea"/>
              <a:cs typeface="+mn-cs"/>
            </a:rPr>
            <a:t>　充当可能財源である充当可能基金は、財政調整基金の積立てなどにより年々着実に増加しており、将来負担を圧縮する重要な財源となっているが、今後の地方交付税の動向によっては減少に転じることも想定される。</a:t>
          </a:r>
          <a:endParaRPr lang="ja-JP" altLang="ja-JP" sz="1250">
            <a:effectLst/>
          </a:endParaRPr>
        </a:p>
        <a:p>
          <a:r>
            <a:rPr kumimoji="1" lang="ja-JP" altLang="ja-JP" sz="1250">
              <a:solidFill>
                <a:schemeClr val="dk1"/>
              </a:solidFill>
              <a:effectLst/>
              <a:latin typeface="+mn-lt"/>
              <a:ea typeface="+mn-ea"/>
              <a:cs typeface="+mn-cs"/>
            </a:rPr>
            <a:t>　今後においても将来負担を軽減するため、起債の着実な償還と併せて、プライマリーバランスの黒字化と積極的な基金積立てを継続する。</a:t>
          </a:r>
          <a:endParaRPr lang="ja-JP" altLang="ja-JP" sz="125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青森県深浦町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8,724
8,709
488.89
7,245,039
7,035,709
203,507
4,777,125
9,242,601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63.4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　平成</a:t>
          </a:r>
          <a:r>
            <a:rPr kumimoji="1" lang="en-US" altLang="ja-JP" sz="1200">
              <a:solidFill>
                <a:schemeClr val="dk1"/>
              </a:solidFill>
              <a:effectLst/>
              <a:latin typeface="+mj-ea"/>
              <a:ea typeface="+mj-ea"/>
              <a:cs typeface="+mn-cs"/>
            </a:rPr>
            <a:t>27</a:t>
          </a:r>
          <a:r>
            <a:rPr kumimoji="1" lang="ja-JP" altLang="ja-JP" sz="1200">
              <a:solidFill>
                <a:schemeClr val="dk1"/>
              </a:solidFill>
              <a:effectLst/>
              <a:latin typeface="+mj-ea"/>
              <a:ea typeface="+mj-ea"/>
              <a:cs typeface="+mn-cs"/>
            </a:rPr>
            <a:t>年度有形固定資産減価償却率は</a:t>
          </a:r>
          <a:r>
            <a:rPr kumimoji="1" lang="en-US" altLang="ja-JP" sz="1200">
              <a:solidFill>
                <a:schemeClr val="dk1"/>
              </a:solidFill>
              <a:effectLst/>
              <a:latin typeface="+mj-ea"/>
              <a:ea typeface="+mj-ea"/>
              <a:cs typeface="+mn-cs"/>
            </a:rPr>
            <a:t>57.2</a:t>
          </a:r>
          <a:r>
            <a:rPr kumimoji="1" lang="ja-JP" altLang="ja-JP" sz="1200">
              <a:solidFill>
                <a:schemeClr val="dk1"/>
              </a:solidFill>
              <a:effectLst/>
              <a:latin typeface="+mj-ea"/>
              <a:ea typeface="+mj-ea"/>
              <a:cs typeface="+mn-cs"/>
            </a:rPr>
            <a:t>％であり、ほぼ類似団体内平均値となっている。今後、それぞれの公共施設等について、個別施設計画を策定する予定であり、計画の策定と並行して適切な維持管理を進めていく。</a:t>
          </a:r>
          <a:endParaRPr lang="ja-JP" altLang="ja-JP" sz="1200">
            <a:effectLst/>
            <a:latin typeface="+mj-ea"/>
            <a:ea typeface="+mj-ea"/>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31623</xdr:rowOff>
    </xdr:from>
    <xdr:to>
      <xdr:col>3</xdr:col>
      <xdr:colOff>1170940</xdr:colOff>
      <xdr:row>33</xdr:row>
      <xdr:rowOff>68580</xdr:rowOff>
    </xdr:to>
    <xdr:cxnSp macro="">
      <xdr:nvCxnSpPr>
        <xdr:cNvPr id="62" name="直線コネクタ 61"/>
        <xdr:cNvCxnSpPr/>
      </xdr:nvCxnSpPr>
      <xdr:spPr>
        <a:xfrm flipV="1">
          <a:off x="4760595" y="5270373"/>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72407</xdr:rowOff>
    </xdr:from>
    <xdr:ext cx="405111" cy="259045"/>
    <xdr:sp macro="" textlink="">
      <xdr:nvSpPr>
        <xdr:cNvPr id="63"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3</xdr:col>
      <xdr:colOff>1082675</xdr:colOff>
      <xdr:row>33</xdr:row>
      <xdr:rowOff>68580</xdr:rowOff>
    </xdr:from>
    <xdr:to>
      <xdr:col>3</xdr:col>
      <xdr:colOff>1260475</xdr:colOff>
      <xdr:row>33</xdr:row>
      <xdr:rowOff>68580</xdr:rowOff>
    </xdr:to>
    <xdr:cxnSp macro="">
      <xdr:nvCxnSpPr>
        <xdr:cNvPr id="64" name="直線コネクタ 63"/>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149750</xdr:rowOff>
    </xdr:from>
    <xdr:ext cx="405111" cy="259045"/>
    <xdr:sp macro="" textlink="">
      <xdr:nvSpPr>
        <xdr:cNvPr id="65" name="有形固定資産減価償却率最大値テキスト"/>
        <xdr:cNvSpPr txBox="1"/>
      </xdr:nvSpPr>
      <xdr:spPr>
        <a:xfrm>
          <a:off x="4813300" y="5045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3</xdr:col>
      <xdr:colOff>1082675</xdr:colOff>
      <xdr:row>26</xdr:row>
      <xdr:rowOff>31623</xdr:rowOff>
    </xdr:from>
    <xdr:to>
      <xdr:col>3</xdr:col>
      <xdr:colOff>1260475</xdr:colOff>
      <xdr:row>26</xdr:row>
      <xdr:rowOff>31623</xdr:rowOff>
    </xdr:to>
    <xdr:cxnSp macro="">
      <xdr:nvCxnSpPr>
        <xdr:cNvPr id="66" name="直線コネクタ 65"/>
        <xdr:cNvCxnSpPr/>
      </xdr:nvCxnSpPr>
      <xdr:spPr>
        <a:xfrm>
          <a:off x="4673600" y="527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64533</xdr:rowOff>
    </xdr:from>
    <xdr:ext cx="405111" cy="259045"/>
    <xdr:sp macro="" textlink="">
      <xdr:nvSpPr>
        <xdr:cNvPr id="67" name="有形固定資産減価償却率平均値テキスト"/>
        <xdr:cNvSpPr txBox="1"/>
      </xdr:nvSpPr>
      <xdr:spPr>
        <a:xfrm>
          <a:off x="4813300" y="5817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68" name="フローチャート : 判断 67"/>
        <xdr:cNvSpPr/>
      </xdr:nvSpPr>
      <xdr:spPr>
        <a:xfrm>
          <a:off x="47117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114173</xdr:rowOff>
    </xdr:from>
    <xdr:to>
      <xdr:col>3</xdr:col>
      <xdr:colOff>511175</xdr:colOff>
      <xdr:row>30</xdr:row>
      <xdr:rowOff>44323</xdr:rowOff>
    </xdr:to>
    <xdr:sp macro="" textlink="">
      <xdr:nvSpPr>
        <xdr:cNvPr id="69" name="フローチャート : 判断 68"/>
        <xdr:cNvSpPr/>
      </xdr:nvSpPr>
      <xdr:spPr>
        <a:xfrm>
          <a:off x="4000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73152</xdr:rowOff>
    </xdr:from>
    <xdr:to>
      <xdr:col>3</xdr:col>
      <xdr:colOff>511175</xdr:colOff>
      <xdr:row>30</xdr:row>
      <xdr:rowOff>3302</xdr:rowOff>
    </xdr:to>
    <xdr:sp macro="" textlink="">
      <xdr:nvSpPr>
        <xdr:cNvPr id="75" name="円/楕円 74"/>
        <xdr:cNvSpPr/>
      </xdr:nvSpPr>
      <xdr:spPr>
        <a:xfrm>
          <a:off x="4000500" y="582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35450</xdr:rowOff>
    </xdr:from>
    <xdr:ext cx="405111" cy="259045"/>
    <xdr:sp macro="" textlink="">
      <xdr:nvSpPr>
        <xdr:cNvPr id="76" name="n_1aveValue有形固定資産減価償却率"/>
        <xdr:cNvSpPr txBox="1"/>
      </xdr:nvSpPr>
      <xdr:spPr>
        <a:xfrm>
          <a:off x="3836043" y="596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19829</xdr:rowOff>
    </xdr:from>
    <xdr:ext cx="405111" cy="259045"/>
    <xdr:sp macro="" textlink="">
      <xdr:nvSpPr>
        <xdr:cNvPr id="77" name="n_1mainValue有形固定資産減価償却率"/>
        <xdr:cNvSpPr txBox="1"/>
      </xdr:nvSpPr>
      <xdr:spPr>
        <a:xfrm>
          <a:off x="3836043"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青森県深浦町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8,724
8,709
488.89
7,245,039
7,035,709
203,507
4,777,125
9,242,601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63.4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163068</xdr:rowOff>
    </xdr:from>
    <xdr:to>
      <xdr:col>6</xdr:col>
      <xdr:colOff>510540</xdr:colOff>
      <xdr:row>41</xdr:row>
      <xdr:rowOff>96774</xdr:rowOff>
    </xdr:to>
    <xdr:cxnSp macro="">
      <xdr:nvCxnSpPr>
        <xdr:cNvPr id="55" name="直線コネクタ 54"/>
        <xdr:cNvCxnSpPr/>
      </xdr:nvCxnSpPr>
      <xdr:spPr>
        <a:xfrm flipV="1">
          <a:off x="4634865" y="5992368"/>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100601</xdr:rowOff>
    </xdr:from>
    <xdr:ext cx="405111" cy="259045"/>
    <xdr:sp macro="" textlink="">
      <xdr:nvSpPr>
        <xdr:cNvPr id="56" name="【道路】&#10;有形固定資産減価償却率最小値テキスト"/>
        <xdr:cNvSpPr txBox="1"/>
      </xdr:nvSpPr>
      <xdr:spPr>
        <a:xfrm>
          <a:off x="47244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41</xdr:row>
      <xdr:rowOff>96774</xdr:rowOff>
    </xdr:from>
    <xdr:to>
      <xdr:col>6</xdr:col>
      <xdr:colOff>600075</xdr:colOff>
      <xdr:row>41</xdr:row>
      <xdr:rowOff>96774</xdr:rowOff>
    </xdr:to>
    <xdr:cxnSp macro="">
      <xdr:nvCxnSpPr>
        <xdr:cNvPr id="57" name="直線コネクタ 56"/>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109745</xdr:rowOff>
    </xdr:from>
    <xdr:ext cx="405111" cy="259045"/>
    <xdr:sp macro="" textlink="">
      <xdr:nvSpPr>
        <xdr:cNvPr id="58" name="【道路】&#10;有形固定資産減価償却率最大値テキスト"/>
        <xdr:cNvSpPr txBox="1"/>
      </xdr:nvSpPr>
      <xdr:spPr>
        <a:xfrm>
          <a:off x="4724400" y="576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34</xdr:row>
      <xdr:rowOff>163068</xdr:rowOff>
    </xdr:from>
    <xdr:to>
      <xdr:col>6</xdr:col>
      <xdr:colOff>600075</xdr:colOff>
      <xdr:row>34</xdr:row>
      <xdr:rowOff>163068</xdr:rowOff>
    </xdr:to>
    <xdr:cxnSp macro="">
      <xdr:nvCxnSpPr>
        <xdr:cNvPr id="59" name="直線コネクタ 58"/>
        <xdr:cNvCxnSpPr/>
      </xdr:nvCxnSpPr>
      <xdr:spPr>
        <a:xfrm>
          <a:off x="4546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115841</xdr:rowOff>
    </xdr:from>
    <xdr:ext cx="405111" cy="259045"/>
    <xdr:sp macro="" textlink="">
      <xdr:nvSpPr>
        <xdr:cNvPr id="60" name="【道路】&#10;有形固定資産減価償却率平均値テキスト"/>
        <xdr:cNvSpPr txBox="1"/>
      </xdr:nvSpPr>
      <xdr:spPr>
        <a:xfrm>
          <a:off x="4724400" y="645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137414</xdr:rowOff>
    </xdr:from>
    <xdr:to>
      <xdr:col>6</xdr:col>
      <xdr:colOff>561975</xdr:colOff>
      <xdr:row>38</xdr:row>
      <xdr:rowOff>67564</xdr:rowOff>
    </xdr:to>
    <xdr:sp macro="" textlink="">
      <xdr:nvSpPr>
        <xdr:cNvPr id="61" name="フローチャート : 判断 60"/>
        <xdr:cNvSpPr/>
      </xdr:nvSpPr>
      <xdr:spPr>
        <a:xfrm>
          <a:off x="4584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36830</xdr:rowOff>
    </xdr:from>
    <xdr:to>
      <xdr:col>5</xdr:col>
      <xdr:colOff>409575</xdr:colOff>
      <xdr:row>37</xdr:row>
      <xdr:rowOff>138430</xdr:rowOff>
    </xdr:to>
    <xdr:sp macro="" textlink="">
      <xdr:nvSpPr>
        <xdr:cNvPr id="62" name="フローチャート : 判断 61"/>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155702</xdr:rowOff>
    </xdr:from>
    <xdr:to>
      <xdr:col>5</xdr:col>
      <xdr:colOff>409575</xdr:colOff>
      <xdr:row>38</xdr:row>
      <xdr:rowOff>85852</xdr:rowOff>
    </xdr:to>
    <xdr:sp macro="" textlink="">
      <xdr:nvSpPr>
        <xdr:cNvPr id="68" name="円/楕円 67"/>
        <xdr:cNvSpPr/>
      </xdr:nvSpPr>
      <xdr:spPr>
        <a:xfrm>
          <a:off x="3746500" y="64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154957</xdr:rowOff>
    </xdr:from>
    <xdr:ext cx="405111" cy="259045"/>
    <xdr:sp macro="" textlink="">
      <xdr:nvSpPr>
        <xdr:cNvPr id="69" name="n_1aveValue【道路】&#10;有形固定資産減価償却率"/>
        <xdr:cNvSpPr txBox="1"/>
      </xdr:nvSpPr>
      <xdr:spPr>
        <a:xfrm>
          <a:off x="3582043"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76979</xdr:rowOff>
    </xdr:from>
    <xdr:ext cx="405111" cy="259045"/>
    <xdr:sp macro="" textlink="">
      <xdr:nvSpPr>
        <xdr:cNvPr id="70" name="n_1mainValue【道路】&#10;有形固定資産減価償却率"/>
        <xdr:cNvSpPr txBox="1"/>
      </xdr:nvSpPr>
      <xdr:spPr>
        <a:xfrm>
          <a:off x="3582043" y="659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4" name="テキスト ボックス 8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6" name="テキスト ボックス 8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8" name="テキスト ボックス 8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0" name="テキスト ボックス 8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2" name="テキスト ボックス 9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61254</xdr:rowOff>
    </xdr:from>
    <xdr:to>
      <xdr:col>15</xdr:col>
      <xdr:colOff>180340</xdr:colOff>
      <xdr:row>41</xdr:row>
      <xdr:rowOff>46395</xdr:rowOff>
    </xdr:to>
    <xdr:cxnSp macro="">
      <xdr:nvCxnSpPr>
        <xdr:cNvPr id="96" name="直線コネクタ 95"/>
        <xdr:cNvCxnSpPr/>
      </xdr:nvCxnSpPr>
      <xdr:spPr>
        <a:xfrm flipV="1">
          <a:off x="10476865" y="5719104"/>
          <a:ext cx="0"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50222</xdr:rowOff>
    </xdr:from>
    <xdr:ext cx="534377" cy="259045"/>
    <xdr:sp macro="" textlink="">
      <xdr:nvSpPr>
        <xdr:cNvPr id="97" name="【道路】&#10;一人当たり延長最小値テキスト"/>
        <xdr:cNvSpPr txBox="1"/>
      </xdr:nvSpPr>
      <xdr:spPr>
        <a:xfrm>
          <a:off x="10566400" y="70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19.988</a:t>
          </a:r>
          <a:endParaRPr kumimoji="1" lang="ja-JP" altLang="en-US" sz="1000" b="1">
            <a:latin typeface="ＭＳ Ｐゴシック"/>
          </a:endParaRPr>
        </a:p>
      </xdr:txBody>
    </xdr:sp>
    <xdr:clientData/>
  </xdr:oneCellAnchor>
  <xdr:twoCellAnchor>
    <xdr:from>
      <xdr:col>15</xdr:col>
      <xdr:colOff>92075</xdr:colOff>
      <xdr:row>41</xdr:row>
      <xdr:rowOff>46395</xdr:rowOff>
    </xdr:from>
    <xdr:to>
      <xdr:col>15</xdr:col>
      <xdr:colOff>269875</xdr:colOff>
      <xdr:row>41</xdr:row>
      <xdr:rowOff>46395</xdr:rowOff>
    </xdr:to>
    <xdr:cxnSp macro="">
      <xdr:nvCxnSpPr>
        <xdr:cNvPr id="98" name="直線コネクタ 97"/>
        <xdr:cNvCxnSpPr/>
      </xdr:nvCxnSpPr>
      <xdr:spPr>
        <a:xfrm>
          <a:off x="10388600" y="707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7931</xdr:rowOff>
    </xdr:from>
    <xdr:ext cx="599010" cy="259045"/>
    <xdr:sp macro="" textlink="">
      <xdr:nvSpPr>
        <xdr:cNvPr id="99" name="【道路】&#10;一人当たり延長最大値テキスト"/>
        <xdr:cNvSpPr txBox="1"/>
      </xdr:nvSpPr>
      <xdr:spPr>
        <a:xfrm>
          <a:off x="10566400" y="549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144.623</a:t>
          </a:r>
          <a:endParaRPr kumimoji="1" lang="ja-JP" altLang="en-US" sz="1000" b="1">
            <a:latin typeface="ＭＳ Ｐゴシック"/>
          </a:endParaRPr>
        </a:p>
      </xdr:txBody>
    </xdr:sp>
    <xdr:clientData/>
  </xdr:oneCellAnchor>
  <xdr:twoCellAnchor>
    <xdr:from>
      <xdr:col>15</xdr:col>
      <xdr:colOff>92075</xdr:colOff>
      <xdr:row>33</xdr:row>
      <xdr:rowOff>61254</xdr:rowOff>
    </xdr:from>
    <xdr:to>
      <xdr:col>15</xdr:col>
      <xdr:colOff>269875</xdr:colOff>
      <xdr:row>33</xdr:row>
      <xdr:rowOff>61254</xdr:rowOff>
    </xdr:to>
    <xdr:cxnSp macro="">
      <xdr:nvCxnSpPr>
        <xdr:cNvPr id="100" name="直線コネクタ 99"/>
        <xdr:cNvCxnSpPr/>
      </xdr:nvCxnSpPr>
      <xdr:spPr>
        <a:xfrm>
          <a:off x="10388600" y="571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124179</xdr:rowOff>
    </xdr:from>
    <xdr:ext cx="534377" cy="259045"/>
    <xdr:sp macro="" textlink="">
      <xdr:nvSpPr>
        <xdr:cNvPr id="101" name="【道路】&#10;一人当たり延長平均値テキスト"/>
        <xdr:cNvSpPr txBox="1"/>
      </xdr:nvSpPr>
      <xdr:spPr>
        <a:xfrm>
          <a:off x="10566400" y="6467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69.194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145752</xdr:rowOff>
    </xdr:from>
    <xdr:to>
      <xdr:col>15</xdr:col>
      <xdr:colOff>231775</xdr:colOff>
      <xdr:row>38</xdr:row>
      <xdr:rowOff>75902</xdr:rowOff>
    </xdr:to>
    <xdr:sp macro="" textlink="">
      <xdr:nvSpPr>
        <xdr:cNvPr id="102" name="フローチャート : 判断 101"/>
        <xdr:cNvSpPr/>
      </xdr:nvSpPr>
      <xdr:spPr>
        <a:xfrm>
          <a:off x="10426700" y="648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129860</xdr:rowOff>
    </xdr:from>
    <xdr:to>
      <xdr:col>14</xdr:col>
      <xdr:colOff>79375</xdr:colOff>
      <xdr:row>39</xdr:row>
      <xdr:rowOff>60010</xdr:rowOff>
    </xdr:to>
    <xdr:sp macro="" textlink="">
      <xdr:nvSpPr>
        <xdr:cNvPr id="103" name="フローチャート : 判断 102"/>
        <xdr:cNvSpPr/>
      </xdr:nvSpPr>
      <xdr:spPr>
        <a:xfrm>
          <a:off x="9588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139591</xdr:rowOff>
    </xdr:from>
    <xdr:to>
      <xdr:col>14</xdr:col>
      <xdr:colOff>79375</xdr:colOff>
      <xdr:row>40</xdr:row>
      <xdr:rowOff>69741</xdr:rowOff>
    </xdr:to>
    <xdr:sp macro="" textlink="">
      <xdr:nvSpPr>
        <xdr:cNvPr id="109" name="円/楕円 108"/>
        <xdr:cNvSpPr/>
      </xdr:nvSpPr>
      <xdr:spPr>
        <a:xfrm>
          <a:off x="9588500" y="682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76536</xdr:rowOff>
    </xdr:from>
    <xdr:ext cx="534377" cy="259045"/>
    <xdr:sp macro="" textlink="">
      <xdr:nvSpPr>
        <xdr:cNvPr id="110" name="n_1aveValue【道路】&#10;一人当たり延長"/>
        <xdr:cNvSpPr txBox="1"/>
      </xdr:nvSpPr>
      <xdr:spPr>
        <a:xfrm>
          <a:off x="9359410"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54.904</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60868</xdr:rowOff>
    </xdr:from>
    <xdr:ext cx="534377" cy="259045"/>
    <xdr:sp macro="" textlink="">
      <xdr:nvSpPr>
        <xdr:cNvPr id="111" name="n_1mainValue【道路】&#10;一人当たり延長"/>
        <xdr:cNvSpPr txBox="1"/>
      </xdr:nvSpPr>
      <xdr:spPr>
        <a:xfrm>
          <a:off x="9359410" y="691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38.260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80010</xdr:rowOff>
    </xdr:from>
    <xdr:to>
      <xdr:col>6</xdr:col>
      <xdr:colOff>510540</xdr:colOff>
      <xdr:row>63</xdr:row>
      <xdr:rowOff>154305</xdr:rowOff>
    </xdr:to>
    <xdr:cxnSp macro="">
      <xdr:nvCxnSpPr>
        <xdr:cNvPr id="136" name="直線コネクタ 135"/>
        <xdr:cNvCxnSpPr/>
      </xdr:nvCxnSpPr>
      <xdr:spPr>
        <a:xfrm flipV="1">
          <a:off x="4634865" y="968121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158132</xdr:rowOff>
    </xdr:from>
    <xdr:ext cx="405111" cy="259045"/>
    <xdr:sp macro="" textlink="">
      <xdr:nvSpPr>
        <xdr:cNvPr id="137" name="【橋りょう・トンネル】&#10;有形固定資産減価償却率最小値テキスト"/>
        <xdr:cNvSpPr txBox="1"/>
      </xdr:nvSpPr>
      <xdr:spPr>
        <a:xfrm>
          <a:off x="4724400"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63</xdr:row>
      <xdr:rowOff>154305</xdr:rowOff>
    </xdr:from>
    <xdr:to>
      <xdr:col>6</xdr:col>
      <xdr:colOff>600075</xdr:colOff>
      <xdr:row>63</xdr:row>
      <xdr:rowOff>154305</xdr:rowOff>
    </xdr:to>
    <xdr:cxnSp macro="">
      <xdr:nvCxnSpPr>
        <xdr:cNvPr id="138" name="直線コネクタ 137"/>
        <xdr:cNvCxnSpPr/>
      </xdr:nvCxnSpPr>
      <xdr:spPr>
        <a:xfrm>
          <a:off x="4546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26687</xdr:rowOff>
    </xdr:from>
    <xdr:ext cx="405111" cy="259045"/>
    <xdr:sp macro="" textlink="">
      <xdr:nvSpPr>
        <xdr:cNvPr id="139" name="【橋りょう・トンネル】&#10;有形固定資産減価償却率最大値テキスト"/>
        <xdr:cNvSpPr txBox="1"/>
      </xdr:nvSpPr>
      <xdr:spPr>
        <a:xfrm>
          <a:off x="47244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6</xdr:col>
      <xdr:colOff>422275</xdr:colOff>
      <xdr:row>56</xdr:row>
      <xdr:rowOff>80010</xdr:rowOff>
    </xdr:from>
    <xdr:to>
      <xdr:col>6</xdr:col>
      <xdr:colOff>600075</xdr:colOff>
      <xdr:row>56</xdr:row>
      <xdr:rowOff>80010</xdr:rowOff>
    </xdr:to>
    <xdr:cxnSp macro="">
      <xdr:nvCxnSpPr>
        <xdr:cNvPr id="140" name="直線コネクタ 139"/>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76217</xdr:rowOff>
    </xdr:from>
    <xdr:ext cx="405111" cy="259045"/>
    <xdr:sp macro="" textlink="">
      <xdr:nvSpPr>
        <xdr:cNvPr id="141" name="【橋りょう・トンネル】&#10;有形固定資産減価償却率平均値テキスト"/>
        <xdr:cNvSpPr txBox="1"/>
      </xdr:nvSpPr>
      <xdr:spPr>
        <a:xfrm>
          <a:off x="47244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97790</xdr:rowOff>
    </xdr:from>
    <xdr:to>
      <xdr:col>6</xdr:col>
      <xdr:colOff>561975</xdr:colOff>
      <xdr:row>61</xdr:row>
      <xdr:rowOff>27940</xdr:rowOff>
    </xdr:to>
    <xdr:sp macro="" textlink="">
      <xdr:nvSpPr>
        <xdr:cNvPr id="142" name="フローチャート : 判断 141"/>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139700</xdr:rowOff>
    </xdr:from>
    <xdr:to>
      <xdr:col>5</xdr:col>
      <xdr:colOff>409575</xdr:colOff>
      <xdr:row>61</xdr:row>
      <xdr:rowOff>69850</xdr:rowOff>
    </xdr:to>
    <xdr:sp macro="" textlink="">
      <xdr:nvSpPr>
        <xdr:cNvPr id="143" name="フローチャート : 判断 142"/>
        <xdr:cNvSpPr/>
      </xdr:nvSpPr>
      <xdr:spPr>
        <a:xfrm>
          <a:off x="3746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153035</xdr:rowOff>
    </xdr:from>
    <xdr:to>
      <xdr:col>5</xdr:col>
      <xdr:colOff>409575</xdr:colOff>
      <xdr:row>59</xdr:row>
      <xdr:rowOff>83185</xdr:rowOff>
    </xdr:to>
    <xdr:sp macro="" textlink="">
      <xdr:nvSpPr>
        <xdr:cNvPr id="149" name="円/楕円 148"/>
        <xdr:cNvSpPr/>
      </xdr:nvSpPr>
      <xdr:spPr>
        <a:xfrm>
          <a:off x="3746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60977</xdr:rowOff>
    </xdr:from>
    <xdr:ext cx="405111" cy="259045"/>
    <xdr:sp macro="" textlink="">
      <xdr:nvSpPr>
        <xdr:cNvPr id="150" name="n_1aveValue【橋りょう・トンネル】&#10;有形固定資産減価償却率"/>
        <xdr:cNvSpPr txBox="1"/>
      </xdr:nvSpPr>
      <xdr:spPr>
        <a:xfrm>
          <a:off x="3582043"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99712</xdr:rowOff>
    </xdr:from>
    <xdr:ext cx="405111" cy="259045"/>
    <xdr:sp macro="" textlink="">
      <xdr:nvSpPr>
        <xdr:cNvPr id="151" name="n_1mainValue【橋りょう・トンネル】&#10;有形固定資産減価償却率"/>
        <xdr:cNvSpPr txBox="1"/>
      </xdr:nvSpPr>
      <xdr:spPr>
        <a:xfrm>
          <a:off x="3582043"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5" name="テキスト ボックス 16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7" name="テキスト ボックス 16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9" name="テキスト ボックス 16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86324</xdr:rowOff>
    </xdr:from>
    <xdr:to>
      <xdr:col>15</xdr:col>
      <xdr:colOff>180340</xdr:colOff>
      <xdr:row>63</xdr:row>
      <xdr:rowOff>165532</xdr:rowOff>
    </xdr:to>
    <xdr:cxnSp macro="">
      <xdr:nvCxnSpPr>
        <xdr:cNvPr id="173" name="直線コネクタ 172"/>
        <xdr:cNvCxnSpPr/>
      </xdr:nvCxnSpPr>
      <xdr:spPr>
        <a:xfrm flipV="1">
          <a:off x="10476865" y="9858974"/>
          <a:ext cx="0" cy="1107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169359</xdr:rowOff>
    </xdr:from>
    <xdr:ext cx="534377" cy="259045"/>
    <xdr:sp macro="" textlink="">
      <xdr:nvSpPr>
        <xdr:cNvPr id="174" name="【橋りょう・トンネル】&#10;一人当たり有形固定資産（償却資産）額最小値テキスト"/>
        <xdr:cNvSpPr txBox="1"/>
      </xdr:nvSpPr>
      <xdr:spPr>
        <a:xfrm>
          <a:off x="10566400" y="109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12,944</a:t>
          </a:r>
          <a:endParaRPr kumimoji="1" lang="ja-JP" altLang="en-US" sz="1000" b="1">
            <a:latin typeface="ＭＳ Ｐゴシック"/>
          </a:endParaRPr>
        </a:p>
      </xdr:txBody>
    </xdr:sp>
    <xdr:clientData/>
  </xdr:oneCellAnchor>
  <xdr:twoCellAnchor>
    <xdr:from>
      <xdr:col>15</xdr:col>
      <xdr:colOff>92075</xdr:colOff>
      <xdr:row>63</xdr:row>
      <xdr:rowOff>165532</xdr:rowOff>
    </xdr:from>
    <xdr:to>
      <xdr:col>15</xdr:col>
      <xdr:colOff>269875</xdr:colOff>
      <xdr:row>63</xdr:row>
      <xdr:rowOff>165532</xdr:rowOff>
    </xdr:to>
    <xdr:cxnSp macro="">
      <xdr:nvCxnSpPr>
        <xdr:cNvPr id="175" name="直線コネクタ 174"/>
        <xdr:cNvCxnSpPr/>
      </xdr:nvCxnSpPr>
      <xdr:spPr>
        <a:xfrm>
          <a:off x="10388600" y="1096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33001</xdr:rowOff>
    </xdr:from>
    <xdr:ext cx="690189" cy="259045"/>
    <xdr:sp macro="" textlink="">
      <xdr:nvSpPr>
        <xdr:cNvPr id="176" name="【橋りょう・トンネル】&#10;一人当たり有形固定資産（償却資産）額最大値テキスト"/>
        <xdr:cNvSpPr txBox="1"/>
      </xdr:nvSpPr>
      <xdr:spPr>
        <a:xfrm>
          <a:off x="10566400" y="96342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2,436,190</a:t>
          </a:r>
          <a:endParaRPr kumimoji="1" lang="ja-JP" altLang="en-US" sz="1000" b="1">
            <a:latin typeface="ＭＳ Ｐゴシック"/>
          </a:endParaRPr>
        </a:p>
      </xdr:txBody>
    </xdr:sp>
    <xdr:clientData/>
  </xdr:oneCellAnchor>
  <xdr:twoCellAnchor>
    <xdr:from>
      <xdr:col>15</xdr:col>
      <xdr:colOff>92075</xdr:colOff>
      <xdr:row>57</xdr:row>
      <xdr:rowOff>86324</xdr:rowOff>
    </xdr:from>
    <xdr:to>
      <xdr:col>15</xdr:col>
      <xdr:colOff>269875</xdr:colOff>
      <xdr:row>57</xdr:row>
      <xdr:rowOff>86324</xdr:rowOff>
    </xdr:to>
    <xdr:cxnSp macro="">
      <xdr:nvCxnSpPr>
        <xdr:cNvPr id="177" name="直線コネクタ 176"/>
        <xdr:cNvCxnSpPr/>
      </xdr:nvCxnSpPr>
      <xdr:spPr>
        <a:xfrm>
          <a:off x="10388600" y="985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145095</xdr:rowOff>
    </xdr:from>
    <xdr:ext cx="690189" cy="259045"/>
    <xdr:sp macro="" textlink="">
      <xdr:nvSpPr>
        <xdr:cNvPr id="178" name="【橋りょう・トンネル】&#10;一人当たり有形固定資産（償却資産）額平均値テキスト"/>
        <xdr:cNvSpPr txBox="1"/>
      </xdr:nvSpPr>
      <xdr:spPr>
        <a:xfrm>
          <a:off x="10566400" y="1043209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1,024,348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166668</xdr:rowOff>
    </xdr:from>
    <xdr:to>
      <xdr:col>15</xdr:col>
      <xdr:colOff>231775</xdr:colOff>
      <xdr:row>61</xdr:row>
      <xdr:rowOff>96818</xdr:rowOff>
    </xdr:to>
    <xdr:sp macro="" textlink="">
      <xdr:nvSpPr>
        <xdr:cNvPr id="179" name="フローチャート : 判断 178"/>
        <xdr:cNvSpPr/>
      </xdr:nvSpPr>
      <xdr:spPr>
        <a:xfrm>
          <a:off x="10426700" y="1045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144233</xdr:rowOff>
    </xdr:from>
    <xdr:to>
      <xdr:col>14</xdr:col>
      <xdr:colOff>79375</xdr:colOff>
      <xdr:row>62</xdr:row>
      <xdr:rowOff>74383</xdr:rowOff>
    </xdr:to>
    <xdr:sp macro="" textlink="">
      <xdr:nvSpPr>
        <xdr:cNvPr id="180" name="フローチャート : 判断 179"/>
        <xdr:cNvSpPr/>
      </xdr:nvSpPr>
      <xdr:spPr>
        <a:xfrm>
          <a:off x="9588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11074</xdr:rowOff>
    </xdr:from>
    <xdr:to>
      <xdr:col>14</xdr:col>
      <xdr:colOff>79375</xdr:colOff>
      <xdr:row>63</xdr:row>
      <xdr:rowOff>112674</xdr:rowOff>
    </xdr:to>
    <xdr:sp macro="" textlink="">
      <xdr:nvSpPr>
        <xdr:cNvPr id="186" name="円/楕円 185"/>
        <xdr:cNvSpPr/>
      </xdr:nvSpPr>
      <xdr:spPr>
        <a:xfrm>
          <a:off x="9588500" y="1081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90910</xdr:rowOff>
    </xdr:from>
    <xdr:ext cx="599010" cy="259045"/>
    <xdr:sp macro="" textlink="">
      <xdr:nvSpPr>
        <xdr:cNvPr id="187" name="n_1aveValue【橋りょう・トンネル】&#10;一人当たり有形固定資産（償却資産）額"/>
        <xdr:cNvSpPr txBox="1"/>
      </xdr:nvSpPr>
      <xdr:spPr>
        <a:xfrm>
          <a:off x="9327094"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698,418</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103801</xdr:rowOff>
    </xdr:from>
    <xdr:ext cx="599010" cy="259045"/>
    <xdr:sp macro="" textlink="">
      <xdr:nvSpPr>
        <xdr:cNvPr id="188" name="n_1mainValue【橋りょう・トンネル】&#10;一人当たり有形固定資産（償却資産）額"/>
        <xdr:cNvSpPr txBox="1"/>
      </xdr:nvSpPr>
      <xdr:spPr>
        <a:xfrm>
          <a:off x="9327094" y="1090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239,668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7" name="正方形/長方形 1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8" name="正方形/長方形 1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9" name="正方形/長方形 1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0" name="正方形/長方形 1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1" name="正方形/長方形 2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2" name="正方形/長方形 2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3" name="正方形/長方形 2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4" name="正方形/長方形 20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5" name="正方形/長方形 2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6" name="正方形/長方形 2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7" name="正方形/長方形 2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8" name="正方形/長方形 2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9" name="正方形/長方形 2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0" name="正方形/長方形 2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1" name="正方形/長方形 2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2" name="正方形/長方形 21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3" name="テキスト ボックス 21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4" name="直線コネクタ 21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15" name="テキスト ボックス 21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16" name="直線コネクタ 21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17" name="テキスト ボックス 216"/>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18" name="直線コネクタ 21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19" name="テキスト ボックス 21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20" name="直線コネクタ 21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21" name="テキスト ボックス 22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22" name="直線コネクタ 22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223" name="テキスト ボックス 222"/>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4" name="直線コネクタ 22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25" name="テキスト ボックス 22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96774</xdr:rowOff>
    </xdr:from>
    <xdr:to>
      <xdr:col>6</xdr:col>
      <xdr:colOff>510540</xdr:colOff>
      <xdr:row>108</xdr:row>
      <xdr:rowOff>5335</xdr:rowOff>
    </xdr:to>
    <xdr:cxnSp macro="">
      <xdr:nvCxnSpPr>
        <xdr:cNvPr id="227" name="直線コネクタ 226"/>
        <xdr:cNvCxnSpPr/>
      </xdr:nvCxnSpPr>
      <xdr:spPr>
        <a:xfrm flipV="1">
          <a:off x="4634865" y="17241774"/>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9162</xdr:rowOff>
    </xdr:from>
    <xdr:ext cx="405111" cy="259045"/>
    <xdr:sp macro="" textlink="">
      <xdr:nvSpPr>
        <xdr:cNvPr id="228" name="【港湾・漁港】&#10;有形固定資産減価償却率最小値テキスト"/>
        <xdr:cNvSpPr txBox="1"/>
      </xdr:nvSpPr>
      <xdr:spPr>
        <a:xfrm>
          <a:off x="4724400" y="18525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a:t>
          </a:r>
          <a:endParaRPr kumimoji="1" lang="ja-JP" altLang="en-US" sz="1000" b="1">
            <a:latin typeface="ＭＳ Ｐゴシック"/>
          </a:endParaRPr>
        </a:p>
      </xdr:txBody>
    </xdr:sp>
    <xdr:clientData/>
  </xdr:oneCellAnchor>
  <xdr:twoCellAnchor>
    <xdr:from>
      <xdr:col>6</xdr:col>
      <xdr:colOff>422275</xdr:colOff>
      <xdr:row>108</xdr:row>
      <xdr:rowOff>5335</xdr:rowOff>
    </xdr:from>
    <xdr:to>
      <xdr:col>6</xdr:col>
      <xdr:colOff>600075</xdr:colOff>
      <xdr:row>108</xdr:row>
      <xdr:rowOff>5335</xdr:rowOff>
    </xdr:to>
    <xdr:cxnSp macro="">
      <xdr:nvCxnSpPr>
        <xdr:cNvPr id="229" name="直線コネクタ 228"/>
        <xdr:cNvCxnSpPr/>
      </xdr:nvCxnSpPr>
      <xdr:spPr>
        <a:xfrm>
          <a:off x="4546600" y="18521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43451</xdr:rowOff>
    </xdr:from>
    <xdr:ext cx="405111" cy="259045"/>
    <xdr:sp macro="" textlink="">
      <xdr:nvSpPr>
        <xdr:cNvPr id="230" name="【港湾・漁港】&#10;有形固定資産減価償却率最大値テキスト"/>
        <xdr:cNvSpPr txBox="1"/>
      </xdr:nvSpPr>
      <xdr:spPr>
        <a:xfrm>
          <a:off x="4724400" y="1701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100</xdr:row>
      <xdr:rowOff>96774</xdr:rowOff>
    </xdr:from>
    <xdr:to>
      <xdr:col>6</xdr:col>
      <xdr:colOff>600075</xdr:colOff>
      <xdr:row>100</xdr:row>
      <xdr:rowOff>96774</xdr:rowOff>
    </xdr:to>
    <xdr:cxnSp macro="">
      <xdr:nvCxnSpPr>
        <xdr:cNvPr id="231" name="直線コネクタ 230"/>
        <xdr:cNvCxnSpPr/>
      </xdr:nvCxnSpPr>
      <xdr:spPr>
        <a:xfrm>
          <a:off x="4546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51833</xdr:rowOff>
    </xdr:from>
    <xdr:ext cx="405111" cy="259045"/>
    <xdr:sp macro="" textlink="">
      <xdr:nvSpPr>
        <xdr:cNvPr id="232" name="【港湾・漁港】&#10;有形固定資産減価償却率平均値テキスト"/>
        <xdr:cNvSpPr txBox="1"/>
      </xdr:nvSpPr>
      <xdr:spPr>
        <a:xfrm>
          <a:off x="4724400" y="173682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73406</xdr:rowOff>
    </xdr:from>
    <xdr:to>
      <xdr:col>6</xdr:col>
      <xdr:colOff>561975</xdr:colOff>
      <xdr:row>102</xdr:row>
      <xdr:rowOff>3556</xdr:rowOff>
    </xdr:to>
    <xdr:sp macro="" textlink="">
      <xdr:nvSpPr>
        <xdr:cNvPr id="233" name="フローチャート : 判断 232"/>
        <xdr:cNvSpPr/>
      </xdr:nvSpPr>
      <xdr:spPr>
        <a:xfrm>
          <a:off x="4584700" y="1738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135128</xdr:rowOff>
    </xdr:from>
    <xdr:to>
      <xdr:col>5</xdr:col>
      <xdr:colOff>409575</xdr:colOff>
      <xdr:row>109</xdr:row>
      <xdr:rowOff>65278</xdr:rowOff>
    </xdr:to>
    <xdr:sp macro="" textlink="">
      <xdr:nvSpPr>
        <xdr:cNvPr id="234" name="フローチャート : 判断 233"/>
        <xdr:cNvSpPr/>
      </xdr:nvSpPr>
      <xdr:spPr>
        <a:xfrm>
          <a:off x="3746500" y="1865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35" name="テキスト ボックス 23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6" name="テキスト ボックス 23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37" name="テキスト ボックス 23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38" name="テキスト ボックス 23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39" name="テキスト ボックス 23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108</xdr:row>
      <xdr:rowOff>39115</xdr:rowOff>
    </xdr:from>
    <xdr:to>
      <xdr:col>5</xdr:col>
      <xdr:colOff>409575</xdr:colOff>
      <xdr:row>108</xdr:row>
      <xdr:rowOff>140715</xdr:rowOff>
    </xdr:to>
    <xdr:sp macro="" textlink="">
      <xdr:nvSpPr>
        <xdr:cNvPr id="240" name="円/楕円 239"/>
        <xdr:cNvSpPr/>
      </xdr:nvSpPr>
      <xdr:spPr>
        <a:xfrm>
          <a:off x="3746500" y="185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56405</xdr:rowOff>
    </xdr:from>
    <xdr:ext cx="405111" cy="259045"/>
    <xdr:sp macro="" textlink="">
      <xdr:nvSpPr>
        <xdr:cNvPr id="241" name="n_1aveValue【港湾・漁港】&#10;有形固定資産減価償却率"/>
        <xdr:cNvSpPr txBox="1"/>
      </xdr:nvSpPr>
      <xdr:spPr>
        <a:xfrm>
          <a:off x="3582043" y="18744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oneCellAnchor>
    <xdr:from>
      <xdr:col>5</xdr:col>
      <xdr:colOff>143518</xdr:colOff>
      <xdr:row>106</xdr:row>
      <xdr:rowOff>157242</xdr:rowOff>
    </xdr:from>
    <xdr:ext cx="405111" cy="259045"/>
    <xdr:sp macro="" textlink="">
      <xdr:nvSpPr>
        <xdr:cNvPr id="242" name="n_1mainValue【港湾・漁港】&#10;有形固定資産減価償却率"/>
        <xdr:cNvSpPr txBox="1"/>
      </xdr:nvSpPr>
      <xdr:spPr>
        <a:xfrm>
          <a:off x="3582043" y="183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3" name="正方形/長方形 2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4" name="正方形/長方形 2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5" name="正方形/長方形 2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6" name="正方形/長方形 2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7" name="正方形/長方形 2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48" name="正方形/長方形 2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49" name="正方形/長方形 2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0" name="正方形/長方形 2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1" name="テキスト ボックス 2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2" name="直線コネクタ 2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253" name="直線コネクタ 25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254" name="テキスト ボックス 25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255" name="直線コネクタ 25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104</xdr:row>
      <xdr:rowOff>162577</xdr:rowOff>
    </xdr:from>
    <xdr:ext cx="685572" cy="259045"/>
    <xdr:sp macro="" textlink="">
      <xdr:nvSpPr>
        <xdr:cNvPr id="256" name="テキスト ボックス 255"/>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257" name="直線コネクタ 25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102</xdr:row>
      <xdr:rowOff>48277</xdr:rowOff>
    </xdr:from>
    <xdr:ext cx="685572" cy="259045"/>
    <xdr:sp macro="" textlink="">
      <xdr:nvSpPr>
        <xdr:cNvPr id="258" name="テキスト ボックス 257"/>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259" name="直線コネクタ 25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99</xdr:row>
      <xdr:rowOff>105427</xdr:rowOff>
    </xdr:from>
    <xdr:ext cx="685572" cy="259045"/>
    <xdr:sp macro="" textlink="">
      <xdr:nvSpPr>
        <xdr:cNvPr id="260" name="テキスト ボックス 259"/>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1" name="直線コネクタ 26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262" name="テキスト ボックス 26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26881</xdr:rowOff>
    </xdr:from>
    <xdr:to>
      <xdr:col>15</xdr:col>
      <xdr:colOff>180340</xdr:colOff>
      <xdr:row>108</xdr:row>
      <xdr:rowOff>65643</xdr:rowOff>
    </xdr:to>
    <xdr:cxnSp macro="">
      <xdr:nvCxnSpPr>
        <xdr:cNvPr id="264" name="直線コネクタ 263"/>
        <xdr:cNvCxnSpPr/>
      </xdr:nvCxnSpPr>
      <xdr:spPr>
        <a:xfrm flipV="1">
          <a:off x="10476865" y="17343331"/>
          <a:ext cx="0" cy="1238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69470</xdr:rowOff>
    </xdr:from>
    <xdr:ext cx="534377" cy="259045"/>
    <xdr:sp macro="" textlink="">
      <xdr:nvSpPr>
        <xdr:cNvPr id="265" name="【港湾・漁港】&#10;一人当たり有形固定資産（償却資産）額最小値テキスト"/>
        <xdr:cNvSpPr txBox="1"/>
      </xdr:nvSpPr>
      <xdr:spPr>
        <a:xfrm>
          <a:off x="10566400" y="1858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46,182</a:t>
          </a:r>
          <a:endParaRPr kumimoji="1" lang="ja-JP" altLang="en-US" sz="1000" b="1">
            <a:latin typeface="ＭＳ Ｐゴシック"/>
          </a:endParaRPr>
        </a:p>
      </xdr:txBody>
    </xdr:sp>
    <xdr:clientData/>
  </xdr:oneCellAnchor>
  <xdr:twoCellAnchor>
    <xdr:from>
      <xdr:col>15</xdr:col>
      <xdr:colOff>92075</xdr:colOff>
      <xdr:row>108</xdr:row>
      <xdr:rowOff>65643</xdr:rowOff>
    </xdr:from>
    <xdr:to>
      <xdr:col>15</xdr:col>
      <xdr:colOff>269875</xdr:colOff>
      <xdr:row>108</xdr:row>
      <xdr:rowOff>65643</xdr:rowOff>
    </xdr:to>
    <xdr:cxnSp macro="">
      <xdr:nvCxnSpPr>
        <xdr:cNvPr id="266" name="直線コネクタ 265"/>
        <xdr:cNvCxnSpPr/>
      </xdr:nvCxnSpPr>
      <xdr:spPr>
        <a:xfrm>
          <a:off x="10388600" y="1858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145008</xdr:rowOff>
    </xdr:from>
    <xdr:ext cx="690189" cy="259045"/>
    <xdr:sp macro="" textlink="">
      <xdr:nvSpPr>
        <xdr:cNvPr id="267" name="【港湾・漁港】&#10;一人当たり有形固定資産（償却資産）額最大値テキスト"/>
        <xdr:cNvSpPr txBox="1"/>
      </xdr:nvSpPr>
      <xdr:spPr>
        <a:xfrm>
          <a:off x="10566400" y="171185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5,465,744</a:t>
          </a:r>
          <a:endParaRPr kumimoji="1" lang="ja-JP" altLang="en-US" sz="1000" b="1">
            <a:latin typeface="ＭＳ Ｐゴシック"/>
          </a:endParaRPr>
        </a:p>
      </xdr:txBody>
    </xdr:sp>
    <xdr:clientData/>
  </xdr:oneCellAnchor>
  <xdr:twoCellAnchor>
    <xdr:from>
      <xdr:col>15</xdr:col>
      <xdr:colOff>92075</xdr:colOff>
      <xdr:row>101</xdr:row>
      <xdr:rowOff>26881</xdr:rowOff>
    </xdr:from>
    <xdr:to>
      <xdr:col>15</xdr:col>
      <xdr:colOff>269875</xdr:colOff>
      <xdr:row>101</xdr:row>
      <xdr:rowOff>26881</xdr:rowOff>
    </xdr:to>
    <xdr:cxnSp macro="">
      <xdr:nvCxnSpPr>
        <xdr:cNvPr id="268" name="直線コネクタ 267"/>
        <xdr:cNvCxnSpPr/>
      </xdr:nvCxnSpPr>
      <xdr:spPr>
        <a:xfrm>
          <a:off x="10388600" y="1734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53432</xdr:rowOff>
    </xdr:from>
    <xdr:ext cx="690189" cy="259045"/>
    <xdr:sp macro="" textlink="">
      <xdr:nvSpPr>
        <xdr:cNvPr id="269" name="【港湾・漁港】&#10;一人当たり有形固定資産（償却資産）額平均値テキスト"/>
        <xdr:cNvSpPr txBox="1"/>
      </xdr:nvSpPr>
      <xdr:spPr>
        <a:xfrm>
          <a:off x="10566400" y="182271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1,283,006</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75005</xdr:rowOff>
    </xdr:from>
    <xdr:to>
      <xdr:col>15</xdr:col>
      <xdr:colOff>231775</xdr:colOff>
      <xdr:row>107</xdr:row>
      <xdr:rowOff>5155</xdr:rowOff>
    </xdr:to>
    <xdr:sp macro="" textlink="">
      <xdr:nvSpPr>
        <xdr:cNvPr id="270" name="フローチャート : 判断 269"/>
        <xdr:cNvSpPr/>
      </xdr:nvSpPr>
      <xdr:spPr>
        <a:xfrm>
          <a:off x="10426700" y="182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74968</xdr:rowOff>
    </xdr:from>
    <xdr:to>
      <xdr:col>14</xdr:col>
      <xdr:colOff>79375</xdr:colOff>
      <xdr:row>107</xdr:row>
      <xdr:rowOff>5118</xdr:rowOff>
    </xdr:to>
    <xdr:sp macro="" textlink="">
      <xdr:nvSpPr>
        <xdr:cNvPr id="271" name="フローチャート : 判断 270"/>
        <xdr:cNvSpPr/>
      </xdr:nvSpPr>
      <xdr:spPr>
        <a:xfrm>
          <a:off x="9588500" y="1824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72" name="テキスト ボックス 2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3" name="テキスト ボックス 2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4" name="テキスト ボックス 2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75" name="テキスト ボックス 2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76" name="テキスト ボックス 2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2915</xdr:rowOff>
    </xdr:from>
    <xdr:to>
      <xdr:col>14</xdr:col>
      <xdr:colOff>79375</xdr:colOff>
      <xdr:row>107</xdr:row>
      <xdr:rowOff>104515</xdr:rowOff>
    </xdr:to>
    <xdr:sp macro="" textlink="">
      <xdr:nvSpPr>
        <xdr:cNvPr id="277" name="円/楕円 276"/>
        <xdr:cNvSpPr/>
      </xdr:nvSpPr>
      <xdr:spPr>
        <a:xfrm>
          <a:off x="9588500" y="1834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356579</xdr:colOff>
      <xdr:row>105</xdr:row>
      <xdr:rowOff>21645</xdr:rowOff>
    </xdr:from>
    <xdr:ext cx="690189" cy="259045"/>
    <xdr:sp macro="" textlink="">
      <xdr:nvSpPr>
        <xdr:cNvPr id="278" name="n_1aveValue【港湾・漁港】&#10;一人当たり有形固定資産（償却資産）額"/>
        <xdr:cNvSpPr txBox="1"/>
      </xdr:nvSpPr>
      <xdr:spPr>
        <a:xfrm>
          <a:off x="9281504" y="180238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1,283,170</a:t>
          </a:r>
          <a:endParaRPr kumimoji="1" lang="ja-JP" altLang="en-US" sz="1000" b="1">
            <a:solidFill>
              <a:srgbClr val="000080"/>
            </a:solidFill>
            <a:latin typeface="ＭＳ Ｐゴシック"/>
          </a:endParaRPr>
        </a:p>
      </xdr:txBody>
    </xdr:sp>
    <xdr:clientData/>
  </xdr:oneCellAnchor>
  <xdr:oneCellAnchor>
    <xdr:from>
      <xdr:col>13</xdr:col>
      <xdr:colOff>402169</xdr:colOff>
      <xdr:row>107</xdr:row>
      <xdr:rowOff>95642</xdr:rowOff>
    </xdr:from>
    <xdr:ext cx="599010" cy="259045"/>
    <xdr:sp macro="" textlink="">
      <xdr:nvSpPr>
        <xdr:cNvPr id="279" name="n_1mainValue【港湾・漁港】&#10;一人当たり有形固定資産（償却資産）額"/>
        <xdr:cNvSpPr txBox="1"/>
      </xdr:nvSpPr>
      <xdr:spPr>
        <a:xfrm>
          <a:off x="9327094" y="1844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848,363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0" name="正方形/長方形 27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1" name="正方形/長方形 28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2" name="正方形/長方形 28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3" name="正方形/長方形 28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4" name="正方形/長方形 28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5" name="正方形/長方形 28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6" name="正方形/長方形 28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7" name="正方形/長方形 28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88" name="正方形/長方形 28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89" name="正方形/長方形 28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0" name="正方形/長方形 28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1" name="正方形/長方形 29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2" name="正方形/長方形 29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3" name="正方形/長方形 29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4" name="正方形/長方形 29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5" name="正方形/長方形 29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96" name="正方形/長方形 29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7" name="正方形/長方形 29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8" name="正方形/長方形 29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9" name="正方形/長方形 29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0" name="正方形/長方形 29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1" name="正方形/長方形 30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2" name="正方形/長方形 30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3" name="正方形/長方形 30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4" name="テキスト ボックス 30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5" name="直線コネクタ 30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06" name="直線コネクタ 30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07" name="テキスト ボックス 306"/>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08" name="直線コネクタ 30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09" name="テキスト ボックス 30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0" name="直線コネクタ 30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1" name="テキスト ボックス 31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2" name="直線コネクタ 31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3" name="テキスト ボックス 31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4" name="直線コネクタ 31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15" name="テキスト ボックス 31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6" name="直線コネクタ 3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17" name="テキスト ボックス 31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1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55245</xdr:rowOff>
    </xdr:from>
    <xdr:to>
      <xdr:col>23</xdr:col>
      <xdr:colOff>516889</xdr:colOff>
      <xdr:row>63</xdr:row>
      <xdr:rowOff>163830</xdr:rowOff>
    </xdr:to>
    <xdr:cxnSp macro="">
      <xdr:nvCxnSpPr>
        <xdr:cNvPr id="319" name="直線コネクタ 318"/>
        <xdr:cNvCxnSpPr/>
      </xdr:nvCxnSpPr>
      <xdr:spPr>
        <a:xfrm flipV="1">
          <a:off x="16318864" y="948499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167657</xdr:rowOff>
    </xdr:from>
    <xdr:ext cx="340478" cy="259045"/>
    <xdr:sp macro="" textlink="">
      <xdr:nvSpPr>
        <xdr:cNvPr id="320" name="【学校施設】&#10;有形固定資産減価償却率最小値テキスト"/>
        <xdr:cNvSpPr txBox="1"/>
      </xdr:nvSpPr>
      <xdr:spPr>
        <a:xfrm>
          <a:off x="16408400" y="10969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63</xdr:row>
      <xdr:rowOff>163830</xdr:rowOff>
    </xdr:from>
    <xdr:to>
      <xdr:col>23</xdr:col>
      <xdr:colOff>606425</xdr:colOff>
      <xdr:row>63</xdr:row>
      <xdr:rowOff>163830</xdr:rowOff>
    </xdr:to>
    <xdr:cxnSp macro="">
      <xdr:nvCxnSpPr>
        <xdr:cNvPr id="321" name="直線コネクタ 320"/>
        <xdr:cNvCxnSpPr/>
      </xdr:nvCxnSpPr>
      <xdr:spPr>
        <a:xfrm>
          <a:off x="16230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1922</xdr:rowOff>
    </xdr:from>
    <xdr:ext cx="405111" cy="259045"/>
    <xdr:sp macro="" textlink="">
      <xdr:nvSpPr>
        <xdr:cNvPr id="322" name="【学校施設】&#10;有形固定資産減価償却率最大値テキスト"/>
        <xdr:cNvSpPr txBox="1"/>
      </xdr:nvSpPr>
      <xdr:spPr>
        <a:xfrm>
          <a:off x="164084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55245</xdr:rowOff>
    </xdr:from>
    <xdr:to>
      <xdr:col>23</xdr:col>
      <xdr:colOff>606425</xdr:colOff>
      <xdr:row>55</xdr:row>
      <xdr:rowOff>55245</xdr:rowOff>
    </xdr:to>
    <xdr:cxnSp macro="">
      <xdr:nvCxnSpPr>
        <xdr:cNvPr id="323" name="直線コネクタ 322"/>
        <xdr:cNvCxnSpPr/>
      </xdr:nvCxnSpPr>
      <xdr:spPr>
        <a:xfrm>
          <a:off x="16230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152417</xdr:rowOff>
    </xdr:from>
    <xdr:ext cx="405111" cy="259045"/>
    <xdr:sp macro="" textlink="">
      <xdr:nvSpPr>
        <xdr:cNvPr id="324" name="【学校施設】&#10;有形固定資産減価償却率平均値テキスト"/>
        <xdr:cNvSpPr txBox="1"/>
      </xdr:nvSpPr>
      <xdr:spPr>
        <a:xfrm>
          <a:off x="16408400" y="9925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xdr:rowOff>
    </xdr:from>
    <xdr:to>
      <xdr:col>23</xdr:col>
      <xdr:colOff>568325</xdr:colOff>
      <xdr:row>58</xdr:row>
      <xdr:rowOff>104140</xdr:rowOff>
    </xdr:to>
    <xdr:sp macro="" textlink="">
      <xdr:nvSpPr>
        <xdr:cNvPr id="325" name="フローチャート : 判断 324"/>
        <xdr:cNvSpPr/>
      </xdr:nvSpPr>
      <xdr:spPr>
        <a:xfrm>
          <a:off x="162687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160655</xdr:rowOff>
    </xdr:from>
    <xdr:to>
      <xdr:col>22</xdr:col>
      <xdr:colOff>415925</xdr:colOff>
      <xdr:row>58</xdr:row>
      <xdr:rowOff>90805</xdr:rowOff>
    </xdr:to>
    <xdr:sp macro="" textlink="">
      <xdr:nvSpPr>
        <xdr:cNvPr id="326" name="フローチャート : 判断 325"/>
        <xdr:cNvSpPr/>
      </xdr:nvSpPr>
      <xdr:spPr>
        <a:xfrm>
          <a:off x="15430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27" name="テキスト ボックス 32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28" name="テキスト ボックス 32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29" name="テキスト ボックス 32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0" name="テキスト ボックス 32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1" name="テキスト ボックス 33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59690</xdr:rowOff>
    </xdr:from>
    <xdr:to>
      <xdr:col>22</xdr:col>
      <xdr:colOff>415925</xdr:colOff>
      <xdr:row>56</xdr:row>
      <xdr:rowOff>161290</xdr:rowOff>
    </xdr:to>
    <xdr:sp macro="" textlink="">
      <xdr:nvSpPr>
        <xdr:cNvPr id="332" name="円/楕円 331"/>
        <xdr:cNvSpPr/>
      </xdr:nvSpPr>
      <xdr:spPr>
        <a:xfrm>
          <a:off x="154305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81932</xdr:rowOff>
    </xdr:from>
    <xdr:ext cx="405111" cy="259045"/>
    <xdr:sp macro="" textlink="">
      <xdr:nvSpPr>
        <xdr:cNvPr id="333" name="n_1aveValue【学校施設】&#10;有形固定資産減価償却率"/>
        <xdr:cNvSpPr txBox="1"/>
      </xdr:nvSpPr>
      <xdr:spPr>
        <a:xfrm>
          <a:off x="15266043"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6367</xdr:rowOff>
    </xdr:from>
    <xdr:ext cx="405111" cy="259045"/>
    <xdr:sp macro="" textlink="">
      <xdr:nvSpPr>
        <xdr:cNvPr id="334" name="n_1mainValue【学校施設】&#10;有形固定資産減価償却率"/>
        <xdr:cNvSpPr txBox="1"/>
      </xdr:nvSpPr>
      <xdr:spPr>
        <a:xfrm>
          <a:off x="15266043" y="943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5" name="正方形/長方形 3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6" name="正方形/長方形 3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7" name="正方形/長方形 3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38" name="正方形/長方形 3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39" name="正方形/長方形 3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0" name="正方形/長方形 3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1" name="正方形/長方形 3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2" name="正方形/長方形 3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3" name="テキスト ボックス 3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4" name="直線コネクタ 3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45" name="テキスト ボックス 34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46" name="直線コネクタ 34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47" name="テキスト ボックス 34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48" name="直線コネクタ 34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49" name="テキスト ボックス 34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50" name="直線コネクタ 34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51" name="テキスト ボックス 35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52" name="直線コネクタ 35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53" name="テキスト ボックス 35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4" name="直線コネクタ 3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55" name="テキスト ボックス 3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5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132131</xdr:rowOff>
    </xdr:from>
    <xdr:to>
      <xdr:col>32</xdr:col>
      <xdr:colOff>186689</xdr:colOff>
      <xdr:row>64</xdr:row>
      <xdr:rowOff>42063</xdr:rowOff>
    </xdr:to>
    <xdr:cxnSp macro="">
      <xdr:nvCxnSpPr>
        <xdr:cNvPr id="357" name="直線コネクタ 356"/>
        <xdr:cNvCxnSpPr/>
      </xdr:nvCxnSpPr>
      <xdr:spPr>
        <a:xfrm flipV="1">
          <a:off x="22160864" y="9733331"/>
          <a:ext cx="0" cy="1281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45890</xdr:rowOff>
    </xdr:from>
    <xdr:ext cx="469744" cy="259045"/>
    <xdr:sp macro="" textlink="">
      <xdr:nvSpPr>
        <xdr:cNvPr id="358" name="【学校施設】&#10;一人当たり面積最小値テキスト"/>
        <xdr:cNvSpPr txBox="1"/>
      </xdr:nvSpPr>
      <xdr:spPr>
        <a:xfrm>
          <a:off x="22250400" y="1101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0.908</a:t>
          </a:r>
          <a:endParaRPr kumimoji="1" lang="ja-JP" altLang="en-US" sz="1000" b="1">
            <a:latin typeface="ＭＳ Ｐゴシック"/>
          </a:endParaRPr>
        </a:p>
      </xdr:txBody>
    </xdr:sp>
    <xdr:clientData/>
  </xdr:oneCellAnchor>
  <xdr:twoCellAnchor>
    <xdr:from>
      <xdr:col>32</xdr:col>
      <xdr:colOff>98425</xdr:colOff>
      <xdr:row>64</xdr:row>
      <xdr:rowOff>42063</xdr:rowOff>
    </xdr:from>
    <xdr:to>
      <xdr:col>32</xdr:col>
      <xdr:colOff>276225</xdr:colOff>
      <xdr:row>64</xdr:row>
      <xdr:rowOff>42063</xdr:rowOff>
    </xdr:to>
    <xdr:cxnSp macro="">
      <xdr:nvCxnSpPr>
        <xdr:cNvPr id="359" name="直線コネクタ 358"/>
        <xdr:cNvCxnSpPr/>
      </xdr:nvCxnSpPr>
      <xdr:spPr>
        <a:xfrm>
          <a:off x="22072600" y="1101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78808</xdr:rowOff>
    </xdr:from>
    <xdr:ext cx="469744" cy="259045"/>
    <xdr:sp macro="" textlink="">
      <xdr:nvSpPr>
        <xdr:cNvPr id="360" name="【学校施設】&#10;一人当たり面積最大値テキスト"/>
        <xdr:cNvSpPr txBox="1"/>
      </xdr:nvSpPr>
      <xdr:spPr>
        <a:xfrm>
          <a:off x="22250400" y="950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3.711</a:t>
          </a:r>
          <a:endParaRPr kumimoji="1" lang="ja-JP" altLang="en-US" sz="1000" b="1">
            <a:latin typeface="ＭＳ Ｐゴシック"/>
          </a:endParaRPr>
        </a:p>
      </xdr:txBody>
    </xdr:sp>
    <xdr:clientData/>
  </xdr:oneCellAnchor>
  <xdr:twoCellAnchor>
    <xdr:from>
      <xdr:col>32</xdr:col>
      <xdr:colOff>98425</xdr:colOff>
      <xdr:row>56</xdr:row>
      <xdr:rowOff>132131</xdr:rowOff>
    </xdr:from>
    <xdr:to>
      <xdr:col>32</xdr:col>
      <xdr:colOff>276225</xdr:colOff>
      <xdr:row>56</xdr:row>
      <xdr:rowOff>132131</xdr:rowOff>
    </xdr:to>
    <xdr:cxnSp macro="">
      <xdr:nvCxnSpPr>
        <xdr:cNvPr id="361" name="直線コネクタ 360"/>
        <xdr:cNvCxnSpPr/>
      </xdr:nvCxnSpPr>
      <xdr:spPr>
        <a:xfrm>
          <a:off x="22072600" y="973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121023</xdr:rowOff>
    </xdr:from>
    <xdr:ext cx="469744" cy="259045"/>
    <xdr:sp macro="" textlink="">
      <xdr:nvSpPr>
        <xdr:cNvPr id="362" name="【学校施設】&#10;一人当たり面積平均値テキスト"/>
        <xdr:cNvSpPr txBox="1"/>
      </xdr:nvSpPr>
      <xdr:spPr>
        <a:xfrm>
          <a:off x="22250400" y="10065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142596</xdr:rowOff>
    </xdr:from>
    <xdr:to>
      <xdr:col>32</xdr:col>
      <xdr:colOff>238125</xdr:colOff>
      <xdr:row>59</xdr:row>
      <xdr:rowOff>72746</xdr:rowOff>
    </xdr:to>
    <xdr:sp macro="" textlink="">
      <xdr:nvSpPr>
        <xdr:cNvPr id="363" name="フローチャート : 判断 362"/>
        <xdr:cNvSpPr/>
      </xdr:nvSpPr>
      <xdr:spPr>
        <a:xfrm>
          <a:off x="22110700" y="1008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864</xdr:rowOff>
    </xdr:from>
    <xdr:to>
      <xdr:col>31</xdr:col>
      <xdr:colOff>85725</xdr:colOff>
      <xdr:row>58</xdr:row>
      <xdr:rowOff>102464</xdr:rowOff>
    </xdr:to>
    <xdr:sp macro="" textlink="">
      <xdr:nvSpPr>
        <xdr:cNvPr id="364" name="フローチャート : 判断 363"/>
        <xdr:cNvSpPr/>
      </xdr:nvSpPr>
      <xdr:spPr>
        <a:xfrm>
          <a:off x="21272500" y="99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65" name="テキスト ボックス 3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66" name="テキスト ボックス 3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67" name="テキスト ボックス 3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68" name="テキスト ボックス 3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69" name="テキスト ボックス 3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22809</xdr:rowOff>
    </xdr:from>
    <xdr:to>
      <xdr:col>31</xdr:col>
      <xdr:colOff>85725</xdr:colOff>
      <xdr:row>59</xdr:row>
      <xdr:rowOff>124409</xdr:rowOff>
    </xdr:to>
    <xdr:sp macro="" textlink="">
      <xdr:nvSpPr>
        <xdr:cNvPr id="370" name="円/楕円 369"/>
        <xdr:cNvSpPr/>
      </xdr:nvSpPr>
      <xdr:spPr>
        <a:xfrm>
          <a:off x="21272500" y="1013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118991</xdr:rowOff>
    </xdr:from>
    <xdr:ext cx="469744" cy="259045"/>
    <xdr:sp macro="" textlink="">
      <xdr:nvSpPr>
        <xdr:cNvPr id="371" name="n_1aveValue【学校施設】&#10;一人当たり面積"/>
        <xdr:cNvSpPr txBox="1"/>
      </xdr:nvSpPr>
      <xdr:spPr>
        <a:xfrm>
          <a:off x="21075727" y="972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3.137</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115536</xdr:rowOff>
    </xdr:from>
    <xdr:ext cx="469744" cy="259045"/>
    <xdr:sp macro="" textlink="">
      <xdr:nvSpPr>
        <xdr:cNvPr id="372" name="n_1mainValue【学校施設】&#10;一人当たり面積"/>
        <xdr:cNvSpPr txBox="1"/>
      </xdr:nvSpPr>
      <xdr:spPr>
        <a:xfrm>
          <a:off x="21075727" y="1023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3" name="正方形/長方形 3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4" name="正方形/長方形 3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5" name="正方形/長方形 3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6" name="正方形/長方形 3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77" name="正方形/長方形 3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78" name="正方形/長方形 3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79" name="正方形/長方形 3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0" name="正方形/長方形 37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81" name="正方形/長方形 3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82" name="正方形/長方形 3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83" name="正方形/長方形 3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84" name="正方形/長方形 3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85" name="正方形/長方形 3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86" name="正方形/長方形 3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87" name="正方形/長方形 3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88" name="正方形/長方形 38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89" name="正方形/長方形 3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0" name="正方形/長方形 3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1" name="正方形/長方形 3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2" name="正方形/長方形 3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3" name="正方形/長方形 3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4" name="正方形/長方形 3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95" name="正方形/長方形 3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96" name="正方形/長方形 3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97" name="テキスト ボックス 3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98" name="直線コネクタ 3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99" name="テキスト ボックス 39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00" name="直線コネクタ 39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01" name="テキスト ボックス 400"/>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02" name="直線コネクタ 40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03" name="テキスト ボックス 40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04" name="直線コネクタ 40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05" name="テキスト ボックス 40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06" name="直線コネクタ 40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07" name="テキスト ボックス 40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08" name="直線コネクタ 40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09" name="テキスト ボックス 40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10" name="直線コネクタ 40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11" name="テキスト ボックス 410"/>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2" name="直線コネクタ 4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3" name="テキスト ボックス 41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10886</xdr:rowOff>
    </xdr:from>
    <xdr:to>
      <xdr:col>23</xdr:col>
      <xdr:colOff>516889</xdr:colOff>
      <xdr:row>108</xdr:row>
      <xdr:rowOff>66402</xdr:rowOff>
    </xdr:to>
    <xdr:cxnSp macro="">
      <xdr:nvCxnSpPr>
        <xdr:cNvPr id="415" name="直線コネクタ 414"/>
        <xdr:cNvCxnSpPr/>
      </xdr:nvCxnSpPr>
      <xdr:spPr>
        <a:xfrm flipV="1">
          <a:off x="16318864" y="17155886"/>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70229</xdr:rowOff>
    </xdr:from>
    <xdr:ext cx="405111" cy="259045"/>
    <xdr:sp macro="" textlink="">
      <xdr:nvSpPr>
        <xdr:cNvPr id="416" name="【公民館】&#10;有形固定資産減価償却率最小値テキスト"/>
        <xdr:cNvSpPr txBox="1"/>
      </xdr:nvSpPr>
      <xdr:spPr>
        <a:xfrm>
          <a:off x="16408400" y="1858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23</xdr:col>
      <xdr:colOff>428625</xdr:colOff>
      <xdr:row>108</xdr:row>
      <xdr:rowOff>66402</xdr:rowOff>
    </xdr:from>
    <xdr:to>
      <xdr:col>23</xdr:col>
      <xdr:colOff>606425</xdr:colOff>
      <xdr:row>108</xdr:row>
      <xdr:rowOff>66402</xdr:rowOff>
    </xdr:to>
    <xdr:cxnSp macro="">
      <xdr:nvCxnSpPr>
        <xdr:cNvPr id="417" name="直線コネクタ 416"/>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129013</xdr:rowOff>
    </xdr:from>
    <xdr:ext cx="405111" cy="259045"/>
    <xdr:sp macro="" textlink="">
      <xdr:nvSpPr>
        <xdr:cNvPr id="418" name="【公民館】&#10;有形固定資産減価償却率最大値テキスト"/>
        <xdr:cNvSpPr txBox="1"/>
      </xdr:nvSpPr>
      <xdr:spPr>
        <a:xfrm>
          <a:off x="164084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100</xdr:row>
      <xdr:rowOff>10886</xdr:rowOff>
    </xdr:from>
    <xdr:to>
      <xdr:col>23</xdr:col>
      <xdr:colOff>606425</xdr:colOff>
      <xdr:row>100</xdr:row>
      <xdr:rowOff>10886</xdr:rowOff>
    </xdr:to>
    <xdr:cxnSp macro="">
      <xdr:nvCxnSpPr>
        <xdr:cNvPr id="419" name="直線コネクタ 418"/>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111596</xdr:rowOff>
    </xdr:from>
    <xdr:ext cx="405111" cy="259045"/>
    <xdr:sp macro="" textlink="">
      <xdr:nvSpPr>
        <xdr:cNvPr id="420" name="【公民館】&#10;有形固定資産減価償却率平均値テキスト"/>
        <xdr:cNvSpPr txBox="1"/>
      </xdr:nvSpPr>
      <xdr:spPr>
        <a:xfrm>
          <a:off x="16408400" y="1794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133169</xdr:rowOff>
    </xdr:from>
    <xdr:to>
      <xdr:col>23</xdr:col>
      <xdr:colOff>568325</xdr:colOff>
      <xdr:row>105</xdr:row>
      <xdr:rowOff>63319</xdr:rowOff>
    </xdr:to>
    <xdr:sp macro="" textlink="">
      <xdr:nvSpPr>
        <xdr:cNvPr id="421" name="フローチャート : 判断 420"/>
        <xdr:cNvSpPr/>
      </xdr:nvSpPr>
      <xdr:spPr>
        <a:xfrm>
          <a:off x="162687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35198</xdr:rowOff>
    </xdr:from>
    <xdr:to>
      <xdr:col>22</xdr:col>
      <xdr:colOff>415925</xdr:colOff>
      <xdr:row>104</xdr:row>
      <xdr:rowOff>136798</xdr:rowOff>
    </xdr:to>
    <xdr:sp macro="" textlink="">
      <xdr:nvSpPr>
        <xdr:cNvPr id="422" name="フローチャート : 判断 421"/>
        <xdr:cNvSpPr/>
      </xdr:nvSpPr>
      <xdr:spPr>
        <a:xfrm>
          <a:off x="15430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23" name="テキスト ボックス 42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4" name="テキスト ボックス 42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25" name="テキスト ボックス 42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26" name="テキスト ボックス 42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27" name="テキスト ボックス 42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113574</xdr:rowOff>
    </xdr:from>
    <xdr:to>
      <xdr:col>22</xdr:col>
      <xdr:colOff>415925</xdr:colOff>
      <xdr:row>101</xdr:row>
      <xdr:rowOff>43724</xdr:rowOff>
    </xdr:to>
    <xdr:sp macro="" textlink="">
      <xdr:nvSpPr>
        <xdr:cNvPr id="428" name="円/楕円 427"/>
        <xdr:cNvSpPr/>
      </xdr:nvSpPr>
      <xdr:spPr>
        <a:xfrm>
          <a:off x="15430500" y="1725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127925</xdr:rowOff>
    </xdr:from>
    <xdr:ext cx="405111" cy="259045"/>
    <xdr:sp macro="" textlink="">
      <xdr:nvSpPr>
        <xdr:cNvPr id="429" name="n_1aveValue【公民館】&#10;有形固定資産減価償却率"/>
        <xdr:cNvSpPr txBox="1"/>
      </xdr:nvSpPr>
      <xdr:spPr>
        <a:xfrm>
          <a:off x="15266043"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60251</xdr:rowOff>
    </xdr:from>
    <xdr:ext cx="405111" cy="259045"/>
    <xdr:sp macro="" textlink="">
      <xdr:nvSpPr>
        <xdr:cNvPr id="430" name="n_1mainValue【公民館】&#10;有形固定資産減価償却率"/>
        <xdr:cNvSpPr txBox="1"/>
      </xdr:nvSpPr>
      <xdr:spPr>
        <a:xfrm>
          <a:off x="15266043" y="1703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1" name="正方形/長方形 4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2" name="正方形/長方形 4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3" name="正方形/長方形 4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4" name="正方形/長方形 4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5" name="正方形/長方形 4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36" name="正方形/長方形 4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37" name="正方形/長方形 4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38" name="正方形/長方形 4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39" name="テキスト ボックス 4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0" name="直線コネクタ 4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41" name="直線コネクタ 44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42" name="テキスト ボックス 44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43" name="直線コネクタ 44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44" name="テキスト ボックス 44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45" name="直線コネクタ 44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46" name="テキスト ボックス 44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47" name="直線コネクタ 44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48" name="テキスト ボックス 44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49" name="直線コネクタ 44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50" name="テキスト ボックス 44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1" name="直線コネクタ 4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2" name="テキスト ボックス 4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105411</xdr:rowOff>
    </xdr:from>
    <xdr:to>
      <xdr:col>32</xdr:col>
      <xdr:colOff>186689</xdr:colOff>
      <xdr:row>108</xdr:row>
      <xdr:rowOff>91439</xdr:rowOff>
    </xdr:to>
    <xdr:cxnSp macro="">
      <xdr:nvCxnSpPr>
        <xdr:cNvPr id="454" name="直線コネクタ 453"/>
        <xdr:cNvCxnSpPr/>
      </xdr:nvCxnSpPr>
      <xdr:spPr>
        <a:xfrm flipV="1">
          <a:off x="22160864" y="17250411"/>
          <a:ext cx="0" cy="1357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455" name="【公民館】&#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456" name="直線コネクタ 455"/>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52088</xdr:rowOff>
    </xdr:from>
    <xdr:ext cx="469744" cy="259045"/>
    <xdr:sp macro="" textlink="">
      <xdr:nvSpPr>
        <xdr:cNvPr id="457" name="【公民館】&#10;一人当たり面積最大値テキスト"/>
        <xdr:cNvSpPr txBox="1"/>
      </xdr:nvSpPr>
      <xdr:spPr>
        <a:xfrm>
          <a:off x="22250400" y="170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a:t>
          </a:r>
          <a:endParaRPr kumimoji="1" lang="ja-JP" altLang="en-US" sz="1000" b="1">
            <a:latin typeface="ＭＳ Ｐゴシック"/>
          </a:endParaRPr>
        </a:p>
      </xdr:txBody>
    </xdr:sp>
    <xdr:clientData/>
  </xdr:oneCellAnchor>
  <xdr:twoCellAnchor>
    <xdr:from>
      <xdr:col>32</xdr:col>
      <xdr:colOff>98425</xdr:colOff>
      <xdr:row>100</xdr:row>
      <xdr:rowOff>105411</xdr:rowOff>
    </xdr:from>
    <xdr:to>
      <xdr:col>32</xdr:col>
      <xdr:colOff>276225</xdr:colOff>
      <xdr:row>100</xdr:row>
      <xdr:rowOff>105411</xdr:rowOff>
    </xdr:to>
    <xdr:cxnSp macro="">
      <xdr:nvCxnSpPr>
        <xdr:cNvPr id="458" name="直線コネクタ 457"/>
        <xdr:cNvCxnSpPr/>
      </xdr:nvCxnSpPr>
      <xdr:spPr>
        <a:xfrm>
          <a:off x="22072600" y="1725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121938</xdr:rowOff>
    </xdr:from>
    <xdr:ext cx="469744" cy="259045"/>
    <xdr:sp macro="" textlink="">
      <xdr:nvSpPr>
        <xdr:cNvPr id="459" name="【公民館】&#10;一人当たり面積平均値テキスト"/>
        <xdr:cNvSpPr txBox="1"/>
      </xdr:nvSpPr>
      <xdr:spPr>
        <a:xfrm>
          <a:off x="22250400" y="1795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143511</xdr:rowOff>
    </xdr:from>
    <xdr:to>
      <xdr:col>32</xdr:col>
      <xdr:colOff>238125</xdr:colOff>
      <xdr:row>105</xdr:row>
      <xdr:rowOff>73661</xdr:rowOff>
    </xdr:to>
    <xdr:sp macro="" textlink="">
      <xdr:nvSpPr>
        <xdr:cNvPr id="460" name="フローチャート : 判断 459"/>
        <xdr:cNvSpPr/>
      </xdr:nvSpPr>
      <xdr:spPr>
        <a:xfrm>
          <a:off x="22110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124461</xdr:rowOff>
    </xdr:from>
    <xdr:to>
      <xdr:col>31</xdr:col>
      <xdr:colOff>85725</xdr:colOff>
      <xdr:row>105</xdr:row>
      <xdr:rowOff>54611</xdr:rowOff>
    </xdr:to>
    <xdr:sp macro="" textlink="">
      <xdr:nvSpPr>
        <xdr:cNvPr id="461" name="フローチャート : 判断 460"/>
        <xdr:cNvSpPr/>
      </xdr:nvSpPr>
      <xdr:spPr>
        <a:xfrm>
          <a:off x="2127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62" name="テキスト ボックス 4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3" name="テキスト ボックス 4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4" name="テキスト ボックス 4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65" name="テキスト ボックス 4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66" name="テキスト ボックス 4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121920</xdr:rowOff>
    </xdr:from>
    <xdr:to>
      <xdr:col>31</xdr:col>
      <xdr:colOff>85725</xdr:colOff>
      <xdr:row>108</xdr:row>
      <xdr:rowOff>52070</xdr:rowOff>
    </xdr:to>
    <xdr:sp macro="" textlink="">
      <xdr:nvSpPr>
        <xdr:cNvPr id="467" name="円/楕円 466"/>
        <xdr:cNvSpPr/>
      </xdr:nvSpPr>
      <xdr:spPr>
        <a:xfrm>
          <a:off x="21272500" y="184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71138</xdr:rowOff>
    </xdr:from>
    <xdr:ext cx="469744" cy="259045"/>
    <xdr:sp macro="" textlink="">
      <xdr:nvSpPr>
        <xdr:cNvPr id="468" name="n_1aveValue【公民館】&#10;一人当たり面積"/>
        <xdr:cNvSpPr txBox="1"/>
      </xdr:nvSpPr>
      <xdr:spPr>
        <a:xfrm>
          <a:off x="210757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43197</xdr:rowOff>
    </xdr:from>
    <xdr:ext cx="469744" cy="259045"/>
    <xdr:sp macro="" textlink="">
      <xdr:nvSpPr>
        <xdr:cNvPr id="469" name="n_1mainValue【公民館】&#10;一人当たり面積"/>
        <xdr:cNvSpPr txBox="1"/>
      </xdr:nvSpPr>
      <xdr:spPr>
        <a:xfrm>
          <a:off x="21075727" y="1855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0" name="正方形/長方形 4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1" name="正方形/長方形 4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2" name="テキスト ボックス 4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ea"/>
              <a:ea typeface="+mn-ea"/>
              <a:cs typeface="+mn-cs"/>
            </a:rPr>
            <a:t>　類似団体内平均値と比較して特に有形固定資産減価償却率が高くなっている施設は、橋りょう・トンネル、学校施設、公民館である。</a:t>
          </a:r>
          <a:endParaRPr lang="ja-JP" altLang="ja-JP" sz="1300">
            <a:effectLst/>
            <a:latin typeface="+mn-ea"/>
            <a:ea typeface="+mn-ea"/>
          </a:endParaRPr>
        </a:p>
        <a:p>
          <a:r>
            <a:rPr kumimoji="1" lang="ja-JP" altLang="ja-JP" sz="1300" baseline="0">
              <a:solidFill>
                <a:schemeClr val="dk1"/>
              </a:solidFill>
              <a:effectLst/>
              <a:latin typeface="+mn-ea"/>
              <a:ea typeface="+mn-ea"/>
              <a:cs typeface="+mn-cs"/>
            </a:rPr>
            <a:t>　橋りょう・トンネルについては、整備後</a:t>
          </a:r>
          <a:r>
            <a:rPr kumimoji="1" lang="en-US" altLang="ja-JP" sz="1300" baseline="0">
              <a:solidFill>
                <a:schemeClr val="dk1"/>
              </a:solidFill>
              <a:effectLst/>
              <a:latin typeface="+mn-ea"/>
              <a:ea typeface="+mn-ea"/>
              <a:cs typeface="+mn-cs"/>
            </a:rPr>
            <a:t>30</a:t>
          </a:r>
          <a:r>
            <a:rPr kumimoji="1" lang="ja-JP" altLang="ja-JP" sz="1300" baseline="0">
              <a:solidFill>
                <a:schemeClr val="dk1"/>
              </a:solidFill>
              <a:effectLst/>
              <a:latin typeface="+mn-ea"/>
              <a:ea typeface="+mn-ea"/>
              <a:cs typeface="+mn-cs"/>
            </a:rPr>
            <a:t>年以上経過した橋りょうが大半を占め、老朽化が進んでおり、今後計画的な更新及び補修等を行い、老朽化対策に取り組むこととしている。</a:t>
          </a:r>
          <a:endParaRPr lang="ja-JP" altLang="ja-JP" sz="1300">
            <a:effectLst/>
            <a:latin typeface="+mn-ea"/>
            <a:ea typeface="+mn-ea"/>
          </a:endParaRPr>
        </a:p>
        <a:p>
          <a:r>
            <a:rPr kumimoji="1" lang="ja-JP" altLang="ja-JP" sz="1300" baseline="0">
              <a:solidFill>
                <a:schemeClr val="dk1"/>
              </a:solidFill>
              <a:effectLst/>
              <a:latin typeface="+mn-ea"/>
              <a:ea typeface="+mn-ea"/>
              <a:cs typeface="+mn-cs"/>
            </a:rPr>
            <a:t>　学校施設については、小学校が有形固定資産減価償却率５４．９％、中学校が有形固定資産減価償却率８７．７％となっており、特に中学校の有形固定資産減価償却率が高くなっている。今後個別施設計画を策定予定としており、本計画と並行して、中学校を中心に老朽化対策に</a:t>
          </a:r>
          <a:endParaRPr lang="ja-JP" altLang="ja-JP" sz="1300">
            <a:effectLst/>
            <a:latin typeface="+mn-ea"/>
            <a:ea typeface="+mn-ea"/>
          </a:endParaRPr>
        </a:p>
        <a:p>
          <a:r>
            <a:rPr kumimoji="1" lang="ja-JP" altLang="ja-JP" sz="1300" baseline="0">
              <a:solidFill>
                <a:schemeClr val="dk1"/>
              </a:solidFill>
              <a:effectLst/>
              <a:latin typeface="+mn-ea"/>
              <a:ea typeface="+mn-ea"/>
              <a:cs typeface="+mn-cs"/>
            </a:rPr>
            <a:t>取り組んでいく。</a:t>
          </a:r>
          <a:endParaRPr lang="ja-JP" altLang="ja-JP" sz="1300">
            <a:effectLst/>
            <a:latin typeface="+mn-ea"/>
            <a:ea typeface="+mn-ea"/>
          </a:endParaRPr>
        </a:p>
        <a:p>
          <a:r>
            <a:rPr kumimoji="1" lang="ja-JP" altLang="ja-JP" sz="1300" baseline="0">
              <a:solidFill>
                <a:schemeClr val="dk1"/>
              </a:solidFill>
              <a:effectLst/>
              <a:latin typeface="+mn-ea"/>
              <a:ea typeface="+mn-ea"/>
              <a:cs typeface="+mn-cs"/>
            </a:rPr>
            <a:t>　公民館については、有形固定資産減価償却率が８３．３％と特に高い水準にあり、老朽化が進んでいる。今後個別施設計画を策定する予定であるが、並行して施設の統廃合を含め、維持管理の適正化に努めていく。</a:t>
          </a:r>
          <a:endParaRPr lang="ja-JP" altLang="ja-JP" sz="1300">
            <a:effectLst/>
            <a:latin typeface="+mn-ea"/>
            <a:ea typeface="+mn-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青森県深浦町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8,724
8,709
488.89
7,245,039
7,035,709
203,507
4,777,125
9,242,601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63.4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95250</xdr:rowOff>
    </xdr:from>
    <xdr:to>
      <xdr:col>6</xdr:col>
      <xdr:colOff>510540</xdr:colOff>
      <xdr:row>63</xdr:row>
      <xdr:rowOff>163830</xdr:rowOff>
    </xdr:to>
    <xdr:cxnSp macro="">
      <xdr:nvCxnSpPr>
        <xdr:cNvPr id="73" name="直線コネクタ 72"/>
        <xdr:cNvCxnSpPr/>
      </xdr:nvCxnSpPr>
      <xdr:spPr>
        <a:xfrm flipV="1">
          <a:off x="4634865" y="95250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167657</xdr:rowOff>
    </xdr:from>
    <xdr:ext cx="405111" cy="259045"/>
    <xdr:sp macro="" textlink="">
      <xdr:nvSpPr>
        <xdr:cNvPr id="74" name="【体育館・プール】&#10;有形固定資産減価償却率最小値テキスト"/>
        <xdr:cNvSpPr txBox="1"/>
      </xdr:nvSpPr>
      <xdr:spPr>
        <a:xfrm>
          <a:off x="47244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6</xdr:col>
      <xdr:colOff>422275</xdr:colOff>
      <xdr:row>63</xdr:row>
      <xdr:rowOff>163830</xdr:rowOff>
    </xdr:from>
    <xdr:to>
      <xdr:col>6</xdr:col>
      <xdr:colOff>600075</xdr:colOff>
      <xdr:row>63</xdr:row>
      <xdr:rowOff>163830</xdr:rowOff>
    </xdr:to>
    <xdr:cxnSp macro="">
      <xdr:nvCxnSpPr>
        <xdr:cNvPr id="75" name="直線コネクタ 74"/>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41927</xdr:rowOff>
    </xdr:from>
    <xdr:ext cx="469744" cy="259045"/>
    <xdr:sp macro="" textlink="">
      <xdr:nvSpPr>
        <xdr:cNvPr id="76" name="【体育館・プール】&#10;有形固定資産減価償却率最大値テキスト"/>
        <xdr:cNvSpPr txBox="1"/>
      </xdr:nvSpPr>
      <xdr:spPr>
        <a:xfrm>
          <a:off x="4724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95250</xdr:rowOff>
    </xdr:from>
    <xdr:to>
      <xdr:col>6</xdr:col>
      <xdr:colOff>600075</xdr:colOff>
      <xdr:row>55</xdr:row>
      <xdr:rowOff>95250</xdr:rowOff>
    </xdr:to>
    <xdr:cxnSp macro="">
      <xdr:nvCxnSpPr>
        <xdr:cNvPr id="77" name="直線コネクタ 76"/>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34307</xdr:rowOff>
    </xdr:from>
    <xdr:ext cx="405111" cy="259045"/>
    <xdr:sp macro="" textlink="">
      <xdr:nvSpPr>
        <xdr:cNvPr id="78" name="【体育館・プール】&#10;有形固定資産減価償却率平均値テキスト"/>
        <xdr:cNvSpPr txBox="1"/>
      </xdr:nvSpPr>
      <xdr:spPr>
        <a:xfrm>
          <a:off x="47244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55880</xdr:rowOff>
    </xdr:from>
    <xdr:to>
      <xdr:col>6</xdr:col>
      <xdr:colOff>561975</xdr:colOff>
      <xdr:row>61</xdr:row>
      <xdr:rowOff>157480</xdr:rowOff>
    </xdr:to>
    <xdr:sp macro="" textlink="">
      <xdr:nvSpPr>
        <xdr:cNvPr id="79" name="フローチャート : 判断 78"/>
        <xdr:cNvSpPr/>
      </xdr:nvSpPr>
      <xdr:spPr>
        <a:xfrm>
          <a:off x="4584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90170</xdr:rowOff>
    </xdr:from>
    <xdr:to>
      <xdr:col>5</xdr:col>
      <xdr:colOff>409575</xdr:colOff>
      <xdr:row>63</xdr:row>
      <xdr:rowOff>20320</xdr:rowOff>
    </xdr:to>
    <xdr:sp macro="" textlink="">
      <xdr:nvSpPr>
        <xdr:cNvPr id="80" name="フローチャート : 判断 79"/>
        <xdr:cNvSpPr/>
      </xdr:nvSpPr>
      <xdr:spPr>
        <a:xfrm>
          <a:off x="3746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11447</xdr:rowOff>
    </xdr:from>
    <xdr:ext cx="405111" cy="259045"/>
    <xdr:sp macro="" textlink="">
      <xdr:nvSpPr>
        <xdr:cNvPr id="81" name="n_1aveValue【体育館・プール】&#10;有形固定資産減価償却率"/>
        <xdr:cNvSpPr txBox="1"/>
      </xdr:nvSpPr>
      <xdr:spPr>
        <a:xfrm>
          <a:off x="3582043" y="1081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132080</xdr:rowOff>
    </xdr:from>
    <xdr:to>
      <xdr:col>5</xdr:col>
      <xdr:colOff>409575</xdr:colOff>
      <xdr:row>57</xdr:row>
      <xdr:rowOff>62230</xdr:rowOff>
    </xdr:to>
    <xdr:sp macro="" textlink="">
      <xdr:nvSpPr>
        <xdr:cNvPr id="87" name="円/楕円 86"/>
        <xdr:cNvSpPr/>
      </xdr:nvSpPr>
      <xdr:spPr>
        <a:xfrm>
          <a:off x="3746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55</xdr:row>
      <xdr:rowOff>78757</xdr:rowOff>
    </xdr:from>
    <xdr:ext cx="405111" cy="259045"/>
    <xdr:sp macro="" textlink="">
      <xdr:nvSpPr>
        <xdr:cNvPr id="88" name="n_1mainValue【体育館・プール】&#10;有形固定資産減価償却率"/>
        <xdr:cNvSpPr txBox="1"/>
      </xdr:nvSpPr>
      <xdr:spPr>
        <a:xfrm>
          <a:off x="3582043"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9" name="正方形/長方形 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0" name="正方形/長方形 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1" name="正方形/長方形 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2" name="正方形/長方形 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3" name="正方形/長方形 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4" name="正方形/長方形 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5" name="正方形/長方形 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6" name="正方形/長方形 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7" name="テキスト ボックス 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8" name="直線コネクタ 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99" name="直線コネクタ 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0" name="テキスト ボックス 9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1" name="直線コネクタ 1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2" name="テキスト ボックス 10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3" name="直線コネクタ 1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4" name="テキスト ボックス 10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5" name="直線コネクタ 1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6" name="テキスト ボックス 10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7" name="直線コネクタ 1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8" name="テキスト ボックス 10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33020</xdr:rowOff>
    </xdr:from>
    <xdr:to>
      <xdr:col>15</xdr:col>
      <xdr:colOff>180340</xdr:colOff>
      <xdr:row>62</xdr:row>
      <xdr:rowOff>166370</xdr:rowOff>
    </xdr:to>
    <xdr:cxnSp macro="">
      <xdr:nvCxnSpPr>
        <xdr:cNvPr id="112" name="直線コネクタ 111"/>
        <xdr:cNvCxnSpPr/>
      </xdr:nvCxnSpPr>
      <xdr:spPr>
        <a:xfrm flipV="1">
          <a:off x="10476865" y="946277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170197</xdr:rowOff>
    </xdr:from>
    <xdr:ext cx="469744" cy="259045"/>
    <xdr:sp macro="" textlink="">
      <xdr:nvSpPr>
        <xdr:cNvPr id="113" name="【体育館・プール】&#10;一人当たり面積最小値テキスト"/>
        <xdr:cNvSpPr txBox="1"/>
      </xdr:nvSpPr>
      <xdr:spPr>
        <a:xfrm>
          <a:off x="10566400" y="1080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0.199</a:t>
          </a:r>
          <a:endParaRPr kumimoji="1" lang="ja-JP" altLang="en-US" sz="1000" b="1">
            <a:latin typeface="ＭＳ Ｐゴシック"/>
          </a:endParaRPr>
        </a:p>
      </xdr:txBody>
    </xdr:sp>
    <xdr:clientData/>
  </xdr:oneCellAnchor>
  <xdr:twoCellAnchor>
    <xdr:from>
      <xdr:col>15</xdr:col>
      <xdr:colOff>92075</xdr:colOff>
      <xdr:row>62</xdr:row>
      <xdr:rowOff>166370</xdr:rowOff>
    </xdr:from>
    <xdr:to>
      <xdr:col>15</xdr:col>
      <xdr:colOff>269875</xdr:colOff>
      <xdr:row>62</xdr:row>
      <xdr:rowOff>166370</xdr:rowOff>
    </xdr:to>
    <xdr:cxnSp macro="">
      <xdr:nvCxnSpPr>
        <xdr:cNvPr id="114" name="直線コネクタ 113"/>
        <xdr:cNvCxnSpPr/>
      </xdr:nvCxnSpPr>
      <xdr:spPr>
        <a:xfrm>
          <a:off x="10388600" y="1079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151147</xdr:rowOff>
    </xdr:from>
    <xdr:ext cx="469744" cy="259045"/>
    <xdr:sp macro="" textlink="">
      <xdr:nvSpPr>
        <xdr:cNvPr id="115" name="【体育館・プール】&#10;一人当たり面積最大値テキスト"/>
        <xdr:cNvSpPr txBox="1"/>
      </xdr:nvSpPr>
      <xdr:spPr>
        <a:xfrm>
          <a:off x="10566400" y="923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a:t>
          </a:r>
          <a:endParaRPr kumimoji="1" lang="ja-JP" altLang="en-US" sz="1000" b="1">
            <a:latin typeface="ＭＳ Ｐゴシック"/>
          </a:endParaRPr>
        </a:p>
      </xdr:txBody>
    </xdr:sp>
    <xdr:clientData/>
  </xdr:oneCellAnchor>
  <xdr:twoCellAnchor>
    <xdr:from>
      <xdr:col>15</xdr:col>
      <xdr:colOff>92075</xdr:colOff>
      <xdr:row>55</xdr:row>
      <xdr:rowOff>33020</xdr:rowOff>
    </xdr:from>
    <xdr:to>
      <xdr:col>15</xdr:col>
      <xdr:colOff>269875</xdr:colOff>
      <xdr:row>55</xdr:row>
      <xdr:rowOff>33020</xdr:rowOff>
    </xdr:to>
    <xdr:cxnSp macro="">
      <xdr:nvCxnSpPr>
        <xdr:cNvPr id="116" name="直線コネクタ 115"/>
        <xdr:cNvCxnSpPr/>
      </xdr:nvCxnSpPr>
      <xdr:spPr>
        <a:xfrm>
          <a:off x="10388600" y="946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124477</xdr:rowOff>
    </xdr:from>
    <xdr:ext cx="469744" cy="259045"/>
    <xdr:sp macro="" textlink="">
      <xdr:nvSpPr>
        <xdr:cNvPr id="117" name="【体育館・プール】&#10;一人当たり面積平均値テキスト"/>
        <xdr:cNvSpPr txBox="1"/>
      </xdr:nvSpPr>
      <xdr:spPr>
        <a:xfrm>
          <a:off x="105664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146050</xdr:rowOff>
    </xdr:from>
    <xdr:to>
      <xdr:col>15</xdr:col>
      <xdr:colOff>231775</xdr:colOff>
      <xdr:row>60</xdr:row>
      <xdr:rowOff>76200</xdr:rowOff>
    </xdr:to>
    <xdr:sp macro="" textlink="">
      <xdr:nvSpPr>
        <xdr:cNvPr id="118" name="フローチャート : 判断 117"/>
        <xdr:cNvSpPr/>
      </xdr:nvSpPr>
      <xdr:spPr>
        <a:xfrm>
          <a:off x="104267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53340</xdr:rowOff>
    </xdr:from>
    <xdr:to>
      <xdr:col>14</xdr:col>
      <xdr:colOff>79375</xdr:colOff>
      <xdr:row>59</xdr:row>
      <xdr:rowOff>154940</xdr:rowOff>
    </xdr:to>
    <xdr:sp macro="" textlink="">
      <xdr:nvSpPr>
        <xdr:cNvPr id="119" name="フローチャート : 判断 118"/>
        <xdr:cNvSpPr/>
      </xdr:nvSpPr>
      <xdr:spPr>
        <a:xfrm>
          <a:off x="9588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17</xdr:rowOff>
    </xdr:from>
    <xdr:ext cx="469744" cy="259045"/>
    <xdr:sp macro="" textlink="">
      <xdr:nvSpPr>
        <xdr:cNvPr id="120" name="n_1aveValue【体育館・プール】&#10;一人当たり面積"/>
        <xdr:cNvSpPr txBox="1"/>
      </xdr:nvSpPr>
      <xdr:spPr>
        <a:xfrm>
          <a:off x="9391727" y="994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74930</xdr:rowOff>
    </xdr:from>
    <xdr:to>
      <xdr:col>14</xdr:col>
      <xdr:colOff>79375</xdr:colOff>
      <xdr:row>60</xdr:row>
      <xdr:rowOff>5080</xdr:rowOff>
    </xdr:to>
    <xdr:sp macro="" textlink="">
      <xdr:nvSpPr>
        <xdr:cNvPr id="126" name="円/楕円 125"/>
        <xdr:cNvSpPr/>
      </xdr:nvSpPr>
      <xdr:spPr>
        <a:xfrm>
          <a:off x="9588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167657</xdr:rowOff>
    </xdr:from>
    <xdr:ext cx="469744" cy="259045"/>
    <xdr:sp macro="" textlink="">
      <xdr:nvSpPr>
        <xdr:cNvPr id="127" name="n_1mainValue【体育館・プール】&#10;一人当たり面積"/>
        <xdr:cNvSpPr txBox="1"/>
      </xdr:nvSpPr>
      <xdr:spPr>
        <a:xfrm>
          <a:off x="9391727" y="102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0.636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36" name="正方形/長方形 1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7" name="正方形/長方形 13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38" name="正方形/長方形 13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39" name="正方形/長方形 13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40" name="正方形/長方形 13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41" name="正方形/長方形 14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42" name="正方形/長方形 14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3" name="正方形/長方形 14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44" name="正方形/長方形 1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5" name="正方形/長方形 1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6" name="正方形/長方形 1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7" name="正方形/長方形 1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8" name="正方形/長方形 1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9" name="正方形/長方形 1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50" name="正方形/長方形 1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1" name="正方形/長方形 15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152" name="正方形/長方形 15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53" name="正方形/長方形 15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54" name="正方形/長方形 15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55" name="正方形/長方形 15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56" name="正方形/長方形 15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57" name="正方形/長方形 15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58" name="正方形/長方形 15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59" name="正方形/長方形 15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160" name="正方形/長方形 15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61" name="正方形/長方形 16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62" name="正方形/長方形 16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63" name="正方形/長方形 16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64" name="正方形/長方形 16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65" name="正方形/長方形 16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66" name="正方形/長方形 16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67" name="正方形/長方形 16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168" name="正方形/長方形 16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69" name="正方形/長方形 16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70" name="正方形/長方形 16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71" name="正方形/長方形 17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72" name="正方形/長方形 17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73" name="正方形/長方形 17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74" name="正方形/長方形 17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175" name="正方形/長方形 17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176" name="正方形/長方形 1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177" name="正方形/長方形 1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178" name="正方形/長方形 1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179" name="正方形/長方形 1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180" name="正方形/長方形 1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181" name="正方形/長方形 1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182" name="正方形/長方形 1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183" name="正方形/長方形 1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184" name="テキスト ボックス 1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185" name="直線コネクタ 1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186" name="テキスト ボックス 18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187" name="直線コネクタ 18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188" name="テキスト ボックス 18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189" name="直線コネクタ 18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190" name="テキスト ボックス 18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191" name="直線コネクタ 19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192" name="テキスト ボックス 19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193" name="直線コネクタ 19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194" name="テキスト ボックス 19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195" name="直線コネクタ 1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196" name="テキスト ボックス 19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19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61722</xdr:rowOff>
    </xdr:from>
    <xdr:to>
      <xdr:col>23</xdr:col>
      <xdr:colOff>516889</xdr:colOff>
      <xdr:row>64</xdr:row>
      <xdr:rowOff>0</xdr:rowOff>
    </xdr:to>
    <xdr:cxnSp macro="">
      <xdr:nvCxnSpPr>
        <xdr:cNvPr id="198" name="直線コネクタ 197"/>
        <xdr:cNvCxnSpPr/>
      </xdr:nvCxnSpPr>
      <xdr:spPr>
        <a:xfrm flipV="1">
          <a:off x="16318864" y="9834372"/>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199" name="【保健センター・保健所】&#10;有形固定資産減価償却率最小値テキスト"/>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200" name="直線コネクタ 199"/>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8399</xdr:rowOff>
    </xdr:from>
    <xdr:ext cx="405111" cy="259045"/>
    <xdr:sp macro="" textlink="">
      <xdr:nvSpPr>
        <xdr:cNvPr id="201" name="【保健センター・保健所】&#10;有形固定資産減価償却率最大値テキスト"/>
        <xdr:cNvSpPr txBox="1"/>
      </xdr:nvSpPr>
      <xdr:spPr>
        <a:xfrm>
          <a:off x="16408400" y="960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23</xdr:col>
      <xdr:colOff>428625</xdr:colOff>
      <xdr:row>57</xdr:row>
      <xdr:rowOff>61722</xdr:rowOff>
    </xdr:from>
    <xdr:to>
      <xdr:col>23</xdr:col>
      <xdr:colOff>606425</xdr:colOff>
      <xdr:row>57</xdr:row>
      <xdr:rowOff>61722</xdr:rowOff>
    </xdr:to>
    <xdr:cxnSp macro="">
      <xdr:nvCxnSpPr>
        <xdr:cNvPr id="202" name="直線コネクタ 201"/>
        <xdr:cNvCxnSpPr/>
      </xdr:nvCxnSpPr>
      <xdr:spPr>
        <a:xfrm>
          <a:off x="16230600" y="983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112793</xdr:rowOff>
    </xdr:from>
    <xdr:ext cx="405111" cy="259045"/>
    <xdr:sp macro="" textlink="">
      <xdr:nvSpPr>
        <xdr:cNvPr id="203" name="【保健センター・保健所】&#10;有形固定資産減価償却率平均値テキスト"/>
        <xdr:cNvSpPr txBox="1"/>
      </xdr:nvSpPr>
      <xdr:spPr>
        <a:xfrm>
          <a:off x="164084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134366</xdr:rowOff>
    </xdr:from>
    <xdr:to>
      <xdr:col>23</xdr:col>
      <xdr:colOff>568325</xdr:colOff>
      <xdr:row>60</xdr:row>
      <xdr:rowOff>64516</xdr:rowOff>
    </xdr:to>
    <xdr:sp macro="" textlink="">
      <xdr:nvSpPr>
        <xdr:cNvPr id="204" name="フローチャート : 判断 203"/>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49784</xdr:rowOff>
    </xdr:from>
    <xdr:to>
      <xdr:col>22</xdr:col>
      <xdr:colOff>415925</xdr:colOff>
      <xdr:row>62</xdr:row>
      <xdr:rowOff>151384</xdr:rowOff>
    </xdr:to>
    <xdr:sp macro="" textlink="">
      <xdr:nvSpPr>
        <xdr:cNvPr id="205" name="フローチャート : 判断 204"/>
        <xdr:cNvSpPr/>
      </xdr:nvSpPr>
      <xdr:spPr>
        <a:xfrm>
          <a:off x="1543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142511</xdr:rowOff>
    </xdr:from>
    <xdr:ext cx="405111" cy="259045"/>
    <xdr:sp macro="" textlink="">
      <xdr:nvSpPr>
        <xdr:cNvPr id="206" name="n_1aveValue【保健センター・保健所】&#10;有形固定資産減価償却率"/>
        <xdr:cNvSpPr txBox="1"/>
      </xdr:nvSpPr>
      <xdr:spPr>
        <a:xfrm>
          <a:off x="15266043" y="1077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07" name="テキスト ボックス 2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08" name="テキスト ボックス 2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09" name="テキスト ボックス 2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10" name="テキスト ボックス 2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11" name="テキスト ボックス 2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58928</xdr:rowOff>
    </xdr:from>
    <xdr:to>
      <xdr:col>22</xdr:col>
      <xdr:colOff>415925</xdr:colOff>
      <xdr:row>58</xdr:row>
      <xdr:rowOff>160528</xdr:rowOff>
    </xdr:to>
    <xdr:sp macro="" textlink="">
      <xdr:nvSpPr>
        <xdr:cNvPr id="212" name="円/楕円 211"/>
        <xdr:cNvSpPr/>
      </xdr:nvSpPr>
      <xdr:spPr>
        <a:xfrm>
          <a:off x="15430500" y="100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5605</xdr:rowOff>
    </xdr:from>
    <xdr:ext cx="405111" cy="259045"/>
    <xdr:sp macro="" textlink="">
      <xdr:nvSpPr>
        <xdr:cNvPr id="213" name="n_1mainValue【保健センター・保健所】&#10;有形固定資産減価償却率"/>
        <xdr:cNvSpPr txBox="1"/>
      </xdr:nvSpPr>
      <xdr:spPr>
        <a:xfrm>
          <a:off x="15266043" y="977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14" name="正方形/長方形 2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15" name="正方形/長方形 2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16" name="正方形/長方形 2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17" name="正方形/長方形 2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18" name="正方形/長方形 2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19" name="正方形/長方形 2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20" name="正方形/長方形 2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21" name="正方形/長方形 2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22" name="テキスト ボックス 2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23" name="直線コネクタ 2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224" name="直線コネクタ 22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225" name="テキスト ボックス 22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226" name="直線コネクタ 22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227" name="テキスト ボックス 22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228" name="直線コネクタ 22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229" name="テキスト ボックス 22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230" name="直線コネクタ 22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231" name="テキスト ボックス 23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232" name="直線コネクタ 23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233" name="テキスト ボックス 23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234" name="直線コネクタ 23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235" name="テキスト ボックス 23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36" name="直線コネクタ 2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37" name="テキスト ボックス 23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23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3266</xdr:rowOff>
    </xdr:from>
    <xdr:to>
      <xdr:col>32</xdr:col>
      <xdr:colOff>186689</xdr:colOff>
      <xdr:row>63</xdr:row>
      <xdr:rowOff>70213</xdr:rowOff>
    </xdr:to>
    <xdr:cxnSp macro="">
      <xdr:nvCxnSpPr>
        <xdr:cNvPr id="239" name="直線コネクタ 238"/>
        <xdr:cNvCxnSpPr/>
      </xdr:nvCxnSpPr>
      <xdr:spPr>
        <a:xfrm flipV="1">
          <a:off x="22160864" y="9604466"/>
          <a:ext cx="0" cy="1267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74040</xdr:rowOff>
    </xdr:from>
    <xdr:ext cx="469744" cy="259045"/>
    <xdr:sp macro="" textlink="">
      <xdr:nvSpPr>
        <xdr:cNvPr id="240" name="【保健センター・保健所】&#10;一人当たり面積最小値テキスト"/>
        <xdr:cNvSpPr txBox="1"/>
      </xdr:nvSpPr>
      <xdr:spPr>
        <a:xfrm>
          <a:off x="222504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63</xdr:row>
      <xdr:rowOff>70213</xdr:rowOff>
    </xdr:from>
    <xdr:to>
      <xdr:col>32</xdr:col>
      <xdr:colOff>276225</xdr:colOff>
      <xdr:row>63</xdr:row>
      <xdr:rowOff>70213</xdr:rowOff>
    </xdr:to>
    <xdr:cxnSp macro="">
      <xdr:nvCxnSpPr>
        <xdr:cNvPr id="241" name="直線コネクタ 240"/>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121393</xdr:rowOff>
    </xdr:from>
    <xdr:ext cx="469744" cy="259045"/>
    <xdr:sp macro="" textlink="">
      <xdr:nvSpPr>
        <xdr:cNvPr id="242" name="【保健センター・保健所】&#10;一人当たり面積最大値テキスト"/>
        <xdr:cNvSpPr txBox="1"/>
      </xdr:nvSpPr>
      <xdr:spPr>
        <a:xfrm>
          <a:off x="22250400" y="937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0.459</a:t>
          </a:r>
          <a:endParaRPr kumimoji="1" lang="ja-JP" altLang="en-US" sz="1000" b="1">
            <a:latin typeface="ＭＳ Ｐゴシック"/>
          </a:endParaRPr>
        </a:p>
      </xdr:txBody>
    </xdr:sp>
    <xdr:clientData/>
  </xdr:oneCellAnchor>
  <xdr:twoCellAnchor>
    <xdr:from>
      <xdr:col>32</xdr:col>
      <xdr:colOff>98425</xdr:colOff>
      <xdr:row>56</xdr:row>
      <xdr:rowOff>3266</xdr:rowOff>
    </xdr:from>
    <xdr:to>
      <xdr:col>32</xdr:col>
      <xdr:colOff>276225</xdr:colOff>
      <xdr:row>56</xdr:row>
      <xdr:rowOff>3266</xdr:rowOff>
    </xdr:to>
    <xdr:cxnSp macro="">
      <xdr:nvCxnSpPr>
        <xdr:cNvPr id="243" name="直線コネクタ 242"/>
        <xdr:cNvCxnSpPr/>
      </xdr:nvCxnSpPr>
      <xdr:spPr>
        <a:xfrm>
          <a:off x="22072600" y="960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46826</xdr:rowOff>
    </xdr:from>
    <xdr:ext cx="469744" cy="259045"/>
    <xdr:sp macro="" textlink="">
      <xdr:nvSpPr>
        <xdr:cNvPr id="244" name="【保健センター・保健所】&#10;一人当たり面積平均値テキスト"/>
        <xdr:cNvSpPr txBox="1"/>
      </xdr:nvSpPr>
      <xdr:spPr>
        <a:xfrm>
          <a:off x="22250400" y="1016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0.266</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68399</xdr:rowOff>
    </xdr:from>
    <xdr:to>
      <xdr:col>32</xdr:col>
      <xdr:colOff>238125</xdr:colOff>
      <xdr:row>59</xdr:row>
      <xdr:rowOff>169999</xdr:rowOff>
    </xdr:to>
    <xdr:sp macro="" textlink="">
      <xdr:nvSpPr>
        <xdr:cNvPr id="245" name="フローチャート : 判断 244"/>
        <xdr:cNvSpPr/>
      </xdr:nvSpPr>
      <xdr:spPr>
        <a:xfrm>
          <a:off x="221107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148409</xdr:rowOff>
    </xdr:from>
    <xdr:to>
      <xdr:col>31</xdr:col>
      <xdr:colOff>85725</xdr:colOff>
      <xdr:row>61</xdr:row>
      <xdr:rowOff>78559</xdr:rowOff>
    </xdr:to>
    <xdr:sp macro="" textlink="">
      <xdr:nvSpPr>
        <xdr:cNvPr id="246" name="フローチャート : 判断 245"/>
        <xdr:cNvSpPr/>
      </xdr:nvSpPr>
      <xdr:spPr>
        <a:xfrm>
          <a:off x="212725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95086</xdr:rowOff>
    </xdr:from>
    <xdr:ext cx="469744" cy="259045"/>
    <xdr:sp macro="" textlink="">
      <xdr:nvSpPr>
        <xdr:cNvPr id="247" name="n_1aveValue【保健センター・保健所】&#10;一人当たり面積"/>
        <xdr:cNvSpPr txBox="1"/>
      </xdr:nvSpPr>
      <xdr:spPr>
        <a:xfrm>
          <a:off x="21075727" y="1021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248" name="テキスト ボックス 2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249" name="テキスト ボックス 2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250" name="テキスト ボックス 2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251" name="テキスト ボックス 2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252" name="テキスト ボックス 2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3084</xdr:rowOff>
    </xdr:from>
    <xdr:to>
      <xdr:col>31</xdr:col>
      <xdr:colOff>85725</xdr:colOff>
      <xdr:row>63</xdr:row>
      <xdr:rowOff>104684</xdr:rowOff>
    </xdr:to>
    <xdr:sp macro="" textlink="">
      <xdr:nvSpPr>
        <xdr:cNvPr id="253" name="円/楕円 252"/>
        <xdr:cNvSpPr/>
      </xdr:nvSpPr>
      <xdr:spPr>
        <a:xfrm>
          <a:off x="21272500" y="108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95811</xdr:rowOff>
    </xdr:from>
    <xdr:ext cx="469744" cy="259045"/>
    <xdr:sp macro="" textlink="">
      <xdr:nvSpPr>
        <xdr:cNvPr id="254" name="n_1mainValue【保健センター・保健所】&#10;一人当たり面積"/>
        <xdr:cNvSpPr txBox="1"/>
      </xdr:nvSpPr>
      <xdr:spPr>
        <a:xfrm>
          <a:off x="21075727" y="1089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255" name="正方形/長方形 25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56" name="正方形/長方形 25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57" name="正方形/長方形 25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58" name="正方形/長方形 25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59" name="正方形/長方形 25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60" name="正方形/長方形 25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61" name="正方形/長方形 26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62" name="正方形/長方形 26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63" name="テキスト ボックス 26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64" name="直線コネクタ 26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265" name="テキスト ボックス 26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266" name="直線コネクタ 26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267" name="テキスト ボックス 26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268" name="直線コネクタ 26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269" name="テキスト ボックス 26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270" name="直線コネクタ 26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271" name="テキスト ボックス 27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272" name="直線コネクタ 27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273" name="テキスト ボックス 27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74" name="直線コネクタ 27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75" name="テキスト ボックス 27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27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86</xdr:row>
      <xdr:rowOff>140970</xdr:rowOff>
    </xdr:to>
    <xdr:cxnSp macro="">
      <xdr:nvCxnSpPr>
        <xdr:cNvPr id="277" name="直線コネクタ 276"/>
        <xdr:cNvCxnSpPr/>
      </xdr:nvCxnSpPr>
      <xdr:spPr>
        <a:xfrm flipV="1">
          <a:off x="16318864" y="1339977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144797</xdr:rowOff>
    </xdr:from>
    <xdr:ext cx="405111" cy="259045"/>
    <xdr:sp macro="" textlink="">
      <xdr:nvSpPr>
        <xdr:cNvPr id="278" name="【消防施設】&#10;有形固定資産減価償却率最小値テキスト"/>
        <xdr:cNvSpPr txBox="1"/>
      </xdr:nvSpPr>
      <xdr:spPr>
        <a:xfrm>
          <a:off x="16408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23</xdr:col>
      <xdr:colOff>428625</xdr:colOff>
      <xdr:row>86</xdr:row>
      <xdr:rowOff>140970</xdr:rowOff>
    </xdr:from>
    <xdr:to>
      <xdr:col>23</xdr:col>
      <xdr:colOff>606425</xdr:colOff>
      <xdr:row>86</xdr:row>
      <xdr:rowOff>140970</xdr:rowOff>
    </xdr:to>
    <xdr:cxnSp macro="">
      <xdr:nvCxnSpPr>
        <xdr:cNvPr id="279" name="直線コネクタ 278"/>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280"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281" name="直線コネクタ 280"/>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45738</xdr:rowOff>
    </xdr:from>
    <xdr:ext cx="405111" cy="259045"/>
    <xdr:sp macro="" textlink="">
      <xdr:nvSpPr>
        <xdr:cNvPr id="282" name="【消防施設】&#10;有形固定資産減価償却率平均値テキスト"/>
        <xdr:cNvSpPr txBox="1"/>
      </xdr:nvSpPr>
      <xdr:spPr>
        <a:xfrm>
          <a:off x="164084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67311</xdr:rowOff>
    </xdr:from>
    <xdr:to>
      <xdr:col>23</xdr:col>
      <xdr:colOff>568325</xdr:colOff>
      <xdr:row>83</xdr:row>
      <xdr:rowOff>168911</xdr:rowOff>
    </xdr:to>
    <xdr:sp macro="" textlink="">
      <xdr:nvSpPr>
        <xdr:cNvPr id="283" name="フローチャート : 判断 282"/>
        <xdr:cNvSpPr/>
      </xdr:nvSpPr>
      <xdr:spPr>
        <a:xfrm>
          <a:off x="16268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119887</xdr:rowOff>
    </xdr:from>
    <xdr:to>
      <xdr:col>22</xdr:col>
      <xdr:colOff>415925</xdr:colOff>
      <xdr:row>81</xdr:row>
      <xdr:rowOff>50037</xdr:rowOff>
    </xdr:to>
    <xdr:sp macro="" textlink="">
      <xdr:nvSpPr>
        <xdr:cNvPr id="284" name="フローチャート : 判断 283"/>
        <xdr:cNvSpPr/>
      </xdr:nvSpPr>
      <xdr:spPr>
        <a:xfrm>
          <a:off x="15430500" y="1383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66564</xdr:rowOff>
    </xdr:from>
    <xdr:ext cx="405111" cy="259045"/>
    <xdr:sp macro="" textlink="">
      <xdr:nvSpPr>
        <xdr:cNvPr id="285" name="n_1aveValue【消防施設】&#10;有形固定資産減価償却率"/>
        <xdr:cNvSpPr txBox="1"/>
      </xdr:nvSpPr>
      <xdr:spPr>
        <a:xfrm>
          <a:off x="15266043" y="1361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286" name="テキスト ボックス 28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87" name="テキスト ボックス 28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288" name="テキスト ボックス 28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289" name="テキスト ボックス 28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290" name="テキスト ボックス 28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76454</xdr:rowOff>
    </xdr:from>
    <xdr:to>
      <xdr:col>22</xdr:col>
      <xdr:colOff>415925</xdr:colOff>
      <xdr:row>82</xdr:row>
      <xdr:rowOff>6604</xdr:rowOff>
    </xdr:to>
    <xdr:sp macro="" textlink="">
      <xdr:nvSpPr>
        <xdr:cNvPr id="291" name="円/楕円 290"/>
        <xdr:cNvSpPr/>
      </xdr:nvSpPr>
      <xdr:spPr>
        <a:xfrm>
          <a:off x="15430500" y="1396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169181</xdr:rowOff>
    </xdr:from>
    <xdr:ext cx="405111" cy="259045"/>
    <xdr:sp macro="" textlink="">
      <xdr:nvSpPr>
        <xdr:cNvPr id="292" name="n_1mainValue【消防施設】&#10;有形固定資産減価償却率"/>
        <xdr:cNvSpPr txBox="1"/>
      </xdr:nvSpPr>
      <xdr:spPr>
        <a:xfrm>
          <a:off x="15266043" y="1405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293" name="正方形/長方形 2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94" name="正方形/長方形 2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95" name="正方形/長方形 2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96" name="正方形/長方形 2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97" name="正方形/長方形 2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98" name="正方形/長方形 2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99" name="正方形/長方形 2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00" name="正方形/長方形 29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01" name="テキスト ボックス 30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02" name="直線コネクタ 30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303" name="直線コネクタ 30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04" name="テキスト ボックス 30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05" name="直線コネクタ 30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06" name="テキスト ボックス 30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07" name="直線コネクタ 30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08" name="テキスト ボックス 30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09" name="直線コネクタ 30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10" name="テキスト ボックス 30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11" name="直線コネクタ 31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12" name="テキスト ボックス 31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13" name="直線コネクタ 31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14" name="テキスト ボックス 31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15" name="直線コネクタ 31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16" name="テキスト ボックス 31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1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38100</xdr:rowOff>
    </xdr:to>
    <xdr:cxnSp macro="">
      <xdr:nvCxnSpPr>
        <xdr:cNvPr id="318" name="直線コネクタ 317"/>
        <xdr:cNvCxnSpPr/>
      </xdr:nvCxnSpPr>
      <xdr:spPr>
        <a:xfrm flipV="1">
          <a:off x="22160864" y="133785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319" name="【消防施設】&#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320" name="直線コネクタ 319"/>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321"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0.470</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322" name="直線コネクタ 321"/>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124114</xdr:rowOff>
    </xdr:from>
    <xdr:ext cx="469744" cy="259045"/>
    <xdr:sp macro="" textlink="">
      <xdr:nvSpPr>
        <xdr:cNvPr id="323" name="【消防施設】&#10;一人当たり面積平均値テキスト"/>
        <xdr:cNvSpPr txBox="1"/>
      </xdr:nvSpPr>
      <xdr:spPr>
        <a:xfrm>
          <a:off x="22250400" y="1435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145687</xdr:rowOff>
    </xdr:from>
    <xdr:to>
      <xdr:col>32</xdr:col>
      <xdr:colOff>238125</xdr:colOff>
      <xdr:row>84</xdr:row>
      <xdr:rowOff>75837</xdr:rowOff>
    </xdr:to>
    <xdr:sp macro="" textlink="">
      <xdr:nvSpPr>
        <xdr:cNvPr id="324" name="フローチャート : 判断 323"/>
        <xdr:cNvSpPr/>
      </xdr:nvSpPr>
      <xdr:spPr>
        <a:xfrm>
          <a:off x="22110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1995</xdr:rowOff>
    </xdr:from>
    <xdr:to>
      <xdr:col>31</xdr:col>
      <xdr:colOff>85725</xdr:colOff>
      <xdr:row>83</xdr:row>
      <xdr:rowOff>103595</xdr:rowOff>
    </xdr:to>
    <xdr:sp macro="" textlink="">
      <xdr:nvSpPr>
        <xdr:cNvPr id="325" name="フローチャート : 判断 324"/>
        <xdr:cNvSpPr/>
      </xdr:nvSpPr>
      <xdr:spPr>
        <a:xfrm>
          <a:off x="21272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94722</xdr:rowOff>
    </xdr:from>
    <xdr:ext cx="469744" cy="259045"/>
    <xdr:sp macro="" textlink="">
      <xdr:nvSpPr>
        <xdr:cNvPr id="326" name="n_1aveValue【消防施設】&#10;一人当たり面積"/>
        <xdr:cNvSpPr txBox="1"/>
      </xdr:nvSpPr>
      <xdr:spPr>
        <a:xfrm>
          <a:off x="21075727" y="1432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0.193</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27" name="テキスト ボックス 32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28" name="テキスト ボックス 32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29" name="テキスト ボックス 32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30" name="テキスト ボックス 32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31" name="テキスト ボックス 33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5262</xdr:rowOff>
    </xdr:from>
    <xdr:to>
      <xdr:col>31</xdr:col>
      <xdr:colOff>85725</xdr:colOff>
      <xdr:row>81</xdr:row>
      <xdr:rowOff>106862</xdr:rowOff>
    </xdr:to>
    <xdr:sp macro="" textlink="">
      <xdr:nvSpPr>
        <xdr:cNvPr id="332" name="円/楕円 331"/>
        <xdr:cNvSpPr/>
      </xdr:nvSpPr>
      <xdr:spPr>
        <a:xfrm>
          <a:off x="21272500" y="1389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123389</xdr:rowOff>
    </xdr:from>
    <xdr:ext cx="469744" cy="259045"/>
    <xdr:sp macro="" textlink="">
      <xdr:nvSpPr>
        <xdr:cNvPr id="333" name="n_1mainValue【消防施設】&#10;一人当たり面積"/>
        <xdr:cNvSpPr txBox="1"/>
      </xdr:nvSpPr>
      <xdr:spPr>
        <a:xfrm>
          <a:off x="21075727" y="1366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34" name="正方形/長方形 3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35" name="正方形/長方形 3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36" name="正方形/長方形 3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37" name="正方形/長方形 3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38" name="正方形/長方形 3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39" name="正方形/長方形 3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40" name="正方形/長方形 3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41" name="正方形/長方形 3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42" name="テキスト ボックス 3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43" name="直線コネクタ 3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44" name="テキスト ボックス 34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45" name="直線コネクタ 34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46" name="テキスト ボックス 34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47" name="直線コネクタ 34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48" name="テキスト ボックス 34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49" name="直線コネクタ 34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50" name="テキスト ボックス 34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51" name="直線コネクタ 35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52" name="テキスト ボックス 35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53" name="直線コネクタ 35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54" name="テキスト ボックス 35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55" name="直線コネクタ 3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56" name="テキスト ボックス 35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53339</xdr:rowOff>
    </xdr:from>
    <xdr:to>
      <xdr:col>23</xdr:col>
      <xdr:colOff>516889</xdr:colOff>
      <xdr:row>109</xdr:row>
      <xdr:rowOff>3811</xdr:rowOff>
    </xdr:to>
    <xdr:cxnSp macro="">
      <xdr:nvCxnSpPr>
        <xdr:cNvPr id="358" name="直線コネクタ 357"/>
        <xdr:cNvCxnSpPr/>
      </xdr:nvCxnSpPr>
      <xdr:spPr>
        <a:xfrm flipV="1">
          <a:off x="16318864" y="171983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7638</xdr:rowOff>
    </xdr:from>
    <xdr:ext cx="405111" cy="259045"/>
    <xdr:sp macro="" textlink="">
      <xdr:nvSpPr>
        <xdr:cNvPr id="359" name="【庁舎】&#10;有形固定資産減価償却率最小値テキスト"/>
        <xdr:cNvSpPr txBox="1"/>
      </xdr:nvSpPr>
      <xdr:spPr>
        <a:xfrm>
          <a:off x="16408400"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109</xdr:row>
      <xdr:rowOff>3811</xdr:rowOff>
    </xdr:from>
    <xdr:to>
      <xdr:col>23</xdr:col>
      <xdr:colOff>606425</xdr:colOff>
      <xdr:row>109</xdr:row>
      <xdr:rowOff>3811</xdr:rowOff>
    </xdr:to>
    <xdr:cxnSp macro="">
      <xdr:nvCxnSpPr>
        <xdr:cNvPr id="360" name="直線コネクタ 359"/>
        <xdr:cNvCxnSpPr/>
      </xdr:nvCxnSpPr>
      <xdr:spPr>
        <a:xfrm>
          <a:off x="16230600" y="1869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xdr:rowOff>
    </xdr:from>
    <xdr:ext cx="405111" cy="259045"/>
    <xdr:sp macro="" textlink="">
      <xdr:nvSpPr>
        <xdr:cNvPr id="361" name="【庁舎】&#10;有形固定資産減価償却率最大値テキスト"/>
        <xdr:cNvSpPr txBox="1"/>
      </xdr:nvSpPr>
      <xdr:spPr>
        <a:xfrm>
          <a:off x="16408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428625</xdr:colOff>
      <xdr:row>100</xdr:row>
      <xdr:rowOff>53339</xdr:rowOff>
    </xdr:from>
    <xdr:to>
      <xdr:col>23</xdr:col>
      <xdr:colOff>606425</xdr:colOff>
      <xdr:row>100</xdr:row>
      <xdr:rowOff>53339</xdr:rowOff>
    </xdr:to>
    <xdr:cxnSp macro="">
      <xdr:nvCxnSpPr>
        <xdr:cNvPr id="362" name="直線コネクタ 361"/>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76216</xdr:rowOff>
    </xdr:from>
    <xdr:ext cx="405111" cy="259045"/>
    <xdr:sp macro="" textlink="">
      <xdr:nvSpPr>
        <xdr:cNvPr id="363" name="【庁舎】&#10;有形固定資産減価償却率平均値テキスト"/>
        <xdr:cNvSpPr txBox="1"/>
      </xdr:nvSpPr>
      <xdr:spPr>
        <a:xfrm>
          <a:off x="164084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97789</xdr:rowOff>
    </xdr:from>
    <xdr:to>
      <xdr:col>23</xdr:col>
      <xdr:colOff>568325</xdr:colOff>
      <xdr:row>105</xdr:row>
      <xdr:rowOff>27939</xdr:rowOff>
    </xdr:to>
    <xdr:sp macro="" textlink="">
      <xdr:nvSpPr>
        <xdr:cNvPr id="364" name="フローチャート : 判断 363"/>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67311</xdr:rowOff>
    </xdr:from>
    <xdr:to>
      <xdr:col>22</xdr:col>
      <xdr:colOff>415925</xdr:colOff>
      <xdr:row>104</xdr:row>
      <xdr:rowOff>168911</xdr:rowOff>
    </xdr:to>
    <xdr:sp macro="" textlink="">
      <xdr:nvSpPr>
        <xdr:cNvPr id="365" name="フローチャート : 判断 364"/>
        <xdr:cNvSpPr/>
      </xdr:nvSpPr>
      <xdr:spPr>
        <a:xfrm>
          <a:off x="15430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160038</xdr:rowOff>
    </xdr:from>
    <xdr:ext cx="405111" cy="259045"/>
    <xdr:sp macro="" textlink="">
      <xdr:nvSpPr>
        <xdr:cNvPr id="366" name="n_1aveValue【庁舎】&#10;有形固定資産減価償却率"/>
        <xdr:cNvSpPr txBox="1"/>
      </xdr:nvSpPr>
      <xdr:spPr>
        <a:xfrm>
          <a:off x="15266043"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67" name="テキスト ボックス 3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68" name="テキスト ボックス 3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69" name="テキスト ボックス 3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70" name="テキスト ボックス 3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71" name="テキスト ボックス 3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164464</xdr:rowOff>
    </xdr:from>
    <xdr:to>
      <xdr:col>22</xdr:col>
      <xdr:colOff>415925</xdr:colOff>
      <xdr:row>104</xdr:row>
      <xdr:rowOff>94614</xdr:rowOff>
    </xdr:to>
    <xdr:sp macro="" textlink="">
      <xdr:nvSpPr>
        <xdr:cNvPr id="372" name="円/楕円 371"/>
        <xdr:cNvSpPr/>
      </xdr:nvSpPr>
      <xdr:spPr>
        <a:xfrm>
          <a:off x="15430500" y="1782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111141</xdr:rowOff>
    </xdr:from>
    <xdr:ext cx="405111" cy="259045"/>
    <xdr:sp macro="" textlink="">
      <xdr:nvSpPr>
        <xdr:cNvPr id="373" name="n_1mainValue【庁舎】&#10;有形固定資産減価償却率"/>
        <xdr:cNvSpPr txBox="1"/>
      </xdr:nvSpPr>
      <xdr:spPr>
        <a:xfrm>
          <a:off x="15266043"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74" name="正方形/長方形 3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75" name="正方形/長方形 3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76" name="正方形/長方形 3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77" name="正方形/長方形 3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78" name="正方形/長方形 3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79" name="正方形/長方形 3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80" name="正方形/長方形 3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81" name="正方形/長方形 38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82" name="テキスト ボックス 3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83" name="直線コネクタ 3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84" name="テキスト ボックス 38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385" name="直線コネクタ 38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386" name="テキスト ボックス 38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387" name="直線コネクタ 38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388" name="テキスト ボックス 38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389" name="直線コネクタ 38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390" name="テキスト ボックス 38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391" name="直線コネクタ 39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392" name="テキスト ボックス 39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393" name="直線コネクタ 39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394" name="テキスト ボックス 39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395" name="直線コネクタ 39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396" name="テキスト ボックス 39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97" name="直線コネクタ 3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98" name="テキスト ボックス 3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9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4355</xdr:rowOff>
    </xdr:from>
    <xdr:to>
      <xdr:col>32</xdr:col>
      <xdr:colOff>186689</xdr:colOff>
      <xdr:row>109</xdr:row>
      <xdr:rowOff>48442</xdr:rowOff>
    </xdr:to>
    <xdr:cxnSp macro="">
      <xdr:nvCxnSpPr>
        <xdr:cNvPr id="400" name="直線コネクタ 399"/>
        <xdr:cNvCxnSpPr/>
      </xdr:nvCxnSpPr>
      <xdr:spPr>
        <a:xfrm flipV="1">
          <a:off x="22160864" y="1714935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52269</xdr:rowOff>
    </xdr:from>
    <xdr:ext cx="469744" cy="259045"/>
    <xdr:sp macro="" textlink="">
      <xdr:nvSpPr>
        <xdr:cNvPr id="401" name="【庁舎】&#10;一人当たり面積最小値テキスト"/>
        <xdr:cNvSpPr txBox="1"/>
      </xdr:nvSpPr>
      <xdr:spPr>
        <a:xfrm>
          <a:off x="22250400" y="187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0.192</a:t>
          </a:r>
          <a:endParaRPr kumimoji="1" lang="ja-JP" altLang="en-US" sz="1000" b="1">
            <a:latin typeface="ＭＳ Ｐゴシック"/>
          </a:endParaRPr>
        </a:p>
      </xdr:txBody>
    </xdr:sp>
    <xdr:clientData/>
  </xdr:oneCellAnchor>
  <xdr:twoCellAnchor>
    <xdr:from>
      <xdr:col>32</xdr:col>
      <xdr:colOff>98425</xdr:colOff>
      <xdr:row>109</xdr:row>
      <xdr:rowOff>48442</xdr:rowOff>
    </xdr:from>
    <xdr:to>
      <xdr:col>32</xdr:col>
      <xdr:colOff>276225</xdr:colOff>
      <xdr:row>109</xdr:row>
      <xdr:rowOff>48442</xdr:rowOff>
    </xdr:to>
    <xdr:cxnSp macro="">
      <xdr:nvCxnSpPr>
        <xdr:cNvPr id="402" name="直線コネクタ 401"/>
        <xdr:cNvCxnSpPr/>
      </xdr:nvCxnSpPr>
      <xdr:spPr>
        <a:xfrm>
          <a:off x="22072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122482</xdr:rowOff>
    </xdr:from>
    <xdr:ext cx="469744" cy="259045"/>
    <xdr:sp macro="" textlink="">
      <xdr:nvSpPr>
        <xdr:cNvPr id="403" name="【庁舎】&#10;一人当たり面積最大値テキスト"/>
        <xdr:cNvSpPr txBox="1"/>
      </xdr:nvSpPr>
      <xdr:spPr>
        <a:xfrm>
          <a:off x="22250400" y="1692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1.164</a:t>
          </a:r>
          <a:endParaRPr kumimoji="1" lang="ja-JP" altLang="en-US" sz="1000" b="1">
            <a:latin typeface="ＭＳ Ｐゴシック"/>
          </a:endParaRPr>
        </a:p>
      </xdr:txBody>
    </xdr:sp>
    <xdr:clientData/>
  </xdr:oneCellAnchor>
  <xdr:twoCellAnchor>
    <xdr:from>
      <xdr:col>32</xdr:col>
      <xdr:colOff>98425</xdr:colOff>
      <xdr:row>100</xdr:row>
      <xdr:rowOff>4355</xdr:rowOff>
    </xdr:from>
    <xdr:to>
      <xdr:col>32</xdr:col>
      <xdr:colOff>276225</xdr:colOff>
      <xdr:row>100</xdr:row>
      <xdr:rowOff>4355</xdr:rowOff>
    </xdr:to>
    <xdr:cxnSp macro="">
      <xdr:nvCxnSpPr>
        <xdr:cNvPr id="404" name="直線コネクタ 403"/>
        <xdr:cNvCxnSpPr/>
      </xdr:nvCxnSpPr>
      <xdr:spPr>
        <a:xfrm>
          <a:off x="22072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134456</xdr:rowOff>
    </xdr:from>
    <xdr:ext cx="469744" cy="259045"/>
    <xdr:sp macro="" textlink="">
      <xdr:nvSpPr>
        <xdr:cNvPr id="405" name="【庁舎】&#10;一人当たり面積平均値テキスト"/>
        <xdr:cNvSpPr txBox="1"/>
      </xdr:nvSpPr>
      <xdr:spPr>
        <a:xfrm>
          <a:off x="222504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0.620</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156029</xdr:rowOff>
    </xdr:from>
    <xdr:to>
      <xdr:col>32</xdr:col>
      <xdr:colOff>238125</xdr:colOff>
      <xdr:row>105</xdr:row>
      <xdr:rowOff>86179</xdr:rowOff>
    </xdr:to>
    <xdr:sp macro="" textlink="">
      <xdr:nvSpPr>
        <xdr:cNvPr id="406" name="フローチャート : 判断 405"/>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407" name="フローチャート : 判断 406"/>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38116</xdr:rowOff>
    </xdr:from>
    <xdr:ext cx="469744" cy="259045"/>
    <xdr:sp macro="" textlink="">
      <xdr:nvSpPr>
        <xdr:cNvPr id="408" name="n_1aveValue【庁舎】&#10;一人当たり面積"/>
        <xdr:cNvSpPr txBox="1"/>
      </xdr:nvSpPr>
      <xdr:spPr>
        <a:xfrm>
          <a:off x="210757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09" name="テキスト ボックス 4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10" name="テキスト ボックス 4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11" name="テキスト ボックス 4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12" name="テキスト ボックス 4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13" name="テキスト ボックス 4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28666</xdr:rowOff>
    </xdr:from>
    <xdr:to>
      <xdr:col>31</xdr:col>
      <xdr:colOff>85725</xdr:colOff>
      <xdr:row>104</xdr:row>
      <xdr:rowOff>130266</xdr:rowOff>
    </xdr:to>
    <xdr:sp macro="" textlink="">
      <xdr:nvSpPr>
        <xdr:cNvPr id="414" name="円/楕円 413"/>
        <xdr:cNvSpPr/>
      </xdr:nvSpPr>
      <xdr:spPr>
        <a:xfrm>
          <a:off x="21272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146793</xdr:rowOff>
    </xdr:from>
    <xdr:ext cx="469744" cy="259045"/>
    <xdr:sp macro="" textlink="">
      <xdr:nvSpPr>
        <xdr:cNvPr id="415" name="n_1mainValue【庁舎】&#10;一人当たり面積"/>
        <xdr:cNvSpPr txBox="1"/>
      </xdr:nvSpPr>
      <xdr:spPr>
        <a:xfrm>
          <a:off x="21075727" y="1763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0.698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16" name="正方形/長方形 4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17" name="正方形/長方形 4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18" name="テキスト ボックス 4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　類似団体内平均値と比較して特に有形固定資産減価償却率が高くなっている施設は、体育館・プール、保健センター・保健所である。</a:t>
          </a:r>
          <a:endParaRPr lang="ja-JP" altLang="ja-JP" sz="1300">
            <a:effectLst/>
          </a:endParaRPr>
        </a:p>
        <a:p>
          <a:r>
            <a:rPr kumimoji="1" lang="ja-JP" altLang="ja-JP" sz="1300" baseline="0">
              <a:solidFill>
                <a:schemeClr val="dk1"/>
              </a:solidFill>
              <a:effectLst/>
              <a:latin typeface="+mn-lt"/>
              <a:ea typeface="+mn-ea"/>
              <a:cs typeface="+mn-cs"/>
            </a:rPr>
            <a:t>　体育館・プールについては、耐用年数をすでに経過した施設もあり、老朽化が進んでいる。今後個別施設計画を策定予定としているが、並行して施設の存続についても十分に検討し、施設の統廃合を含め、維持管理の適正化に努めていく。</a:t>
          </a:r>
          <a:endParaRPr lang="ja-JP" altLang="ja-JP" sz="1300">
            <a:effectLst/>
          </a:endParaRPr>
        </a:p>
        <a:p>
          <a:r>
            <a:rPr kumimoji="1" lang="ja-JP" altLang="ja-JP" sz="1300" baseline="0">
              <a:solidFill>
                <a:schemeClr val="dk1"/>
              </a:solidFill>
              <a:effectLst/>
              <a:latin typeface="+mn-lt"/>
              <a:ea typeface="+mn-ea"/>
              <a:cs typeface="+mn-cs"/>
            </a:rPr>
            <a:t>　保健センター・保健所については、有形固定資産減価償却率が６０．１％となっており、類似団体内平均値と比較して高い水準にあるが、町中心部に機能を移転するため、平成３０年度に新しい施設を建設する予定としている。今後は、維持管理費用の増加に留意しつつ、町の健康増進対策に積極的に取り組んでいく。</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青森県深浦町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8,724
8,709
488.89
7,245,039
7,035,709
203,507
4,777,125
9,242,601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63.4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人口減少や住民の高齢化に加え、産業基盤の脆弱性等により、町税収は長らく低い水準で停滞し、類似団体と比較して極めて低い財政力となっている。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６次産業の創出を柱に町内産業の活性化を図るとともに、税収の徴収率向上にも努め、長期的・計画的な財政基盤の強化に取り組む。</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27215</xdr:rowOff>
    </xdr:from>
    <xdr:to>
      <xdr:col>7</xdr:col>
      <xdr:colOff>152400</xdr:colOff>
      <xdr:row>44</xdr:row>
      <xdr:rowOff>27215</xdr:rowOff>
    </xdr:to>
    <xdr:cxnSp macro="">
      <xdr:nvCxnSpPr>
        <xdr:cNvPr id="69" name="直線コネクタ 68"/>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27215</xdr:rowOff>
    </xdr:from>
    <xdr:to>
      <xdr:col>6</xdr:col>
      <xdr:colOff>0</xdr:colOff>
      <xdr:row>44</xdr:row>
      <xdr:rowOff>44450</xdr:rowOff>
    </xdr:to>
    <xdr:cxnSp macro="">
      <xdr:nvCxnSpPr>
        <xdr:cNvPr id="72" name="直線コネクタ 71"/>
        <xdr:cNvCxnSpPr/>
      </xdr:nvCxnSpPr>
      <xdr:spPr>
        <a:xfrm flipV="1">
          <a:off x="3225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4" name="テキスト ボックス 73"/>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44450</xdr:rowOff>
    </xdr:to>
    <xdr:cxnSp macro="">
      <xdr:nvCxnSpPr>
        <xdr:cNvPr id="75" name="直線コネクタ 74"/>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6" name="フローチャート : 判断 75"/>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138992</xdr:rowOff>
    </xdr:from>
    <xdr:ext cx="762000" cy="259045"/>
    <xdr:sp macro="" textlink="">
      <xdr:nvSpPr>
        <xdr:cNvPr id="77" name="テキスト ボックス 76"/>
        <xdr:cNvSpPr txBox="1"/>
      </xdr:nvSpPr>
      <xdr:spPr>
        <a:xfrm>
          <a:off x="2844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44450</xdr:rowOff>
    </xdr:to>
    <xdr:cxnSp macro="">
      <xdr:nvCxnSpPr>
        <xdr:cNvPr id="78" name="直線コネクタ 77"/>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82" name="テキスト ボックス 81"/>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88" name="円/楕円 87"/>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43742</xdr:rowOff>
    </xdr:from>
    <xdr:ext cx="762000" cy="259045"/>
    <xdr:sp macro="" textlink="">
      <xdr:nvSpPr>
        <xdr:cNvPr id="89"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147865</xdr:rowOff>
    </xdr:from>
    <xdr:to>
      <xdr:col>6</xdr:col>
      <xdr:colOff>50800</xdr:colOff>
      <xdr:row>44</xdr:row>
      <xdr:rowOff>78015</xdr:rowOff>
    </xdr:to>
    <xdr:sp macro="" textlink="">
      <xdr:nvSpPr>
        <xdr:cNvPr id="90" name="円/楕円 89"/>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91" name="テキスト ボックス 90"/>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2" name="円/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3" name="テキスト ボックス 92"/>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4" name="円/楕円 93"/>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5" name="テキスト ボックス 94"/>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6" name="円/楕円 95"/>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7" name="テキスト ボックス 96"/>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段階的に進んでいく合併算定替えの縮減により、経常一般財源の大部分を占める普通交付税の額が減少していくため、年々比率が悪化していくと予見されるが、急激な</a:t>
          </a:r>
          <a:r>
            <a:rPr kumimoji="1" lang="ja-JP" altLang="ja-JP" sz="1300">
              <a:solidFill>
                <a:schemeClr val="dk1"/>
              </a:solidFill>
              <a:effectLst/>
              <a:latin typeface="+mn-lt"/>
              <a:ea typeface="+mn-ea"/>
              <a:cs typeface="+mn-cs"/>
            </a:rPr>
            <a:t>税収</a:t>
          </a:r>
          <a:r>
            <a:rPr kumimoji="1" lang="ja-JP" altLang="en-US" sz="1300">
              <a:solidFill>
                <a:schemeClr val="dk1"/>
              </a:solidFill>
              <a:effectLst/>
              <a:latin typeface="+mn-lt"/>
              <a:ea typeface="+mn-ea"/>
              <a:cs typeface="+mn-cs"/>
            </a:rPr>
            <a:t>等の増は</a:t>
          </a:r>
          <a:r>
            <a:rPr kumimoji="1" lang="ja-JP" altLang="ja-JP" sz="1300">
              <a:solidFill>
                <a:schemeClr val="dk1"/>
              </a:solidFill>
              <a:effectLst/>
              <a:latin typeface="+mn-lt"/>
              <a:ea typeface="+mn-ea"/>
              <a:cs typeface="+mn-cs"/>
            </a:rPr>
            <a:t>見込めないため、経常経費の削減が当面の課題となる</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主な取り組みとしては、人件費</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物件費</a:t>
          </a:r>
          <a:r>
            <a:rPr kumimoji="1" lang="ja-JP" altLang="en-US" sz="1300">
              <a:solidFill>
                <a:schemeClr val="dk1"/>
              </a:solidFill>
              <a:effectLst/>
              <a:latin typeface="+mn-lt"/>
              <a:ea typeface="+mn-ea"/>
              <a:cs typeface="+mn-cs"/>
            </a:rPr>
            <a:t>、補助費等の</a:t>
          </a:r>
          <a:r>
            <a:rPr kumimoji="1" lang="ja-JP" altLang="ja-JP" sz="1300">
              <a:solidFill>
                <a:schemeClr val="dk1"/>
              </a:solidFill>
              <a:effectLst/>
              <a:latin typeface="+mn-lt"/>
              <a:ea typeface="+mn-ea"/>
              <a:cs typeface="+mn-cs"/>
            </a:rPr>
            <a:t>歳出削減の取り組みを継続して行う</a:t>
          </a:r>
          <a:r>
            <a:rPr kumimoji="1" lang="ja-JP" altLang="en-US" sz="1300">
              <a:solidFill>
                <a:schemeClr val="dk1"/>
              </a:solidFill>
              <a:effectLst/>
              <a:latin typeface="+mn-lt"/>
              <a:ea typeface="+mn-ea"/>
              <a:cs typeface="+mn-cs"/>
            </a:rPr>
            <a:t>ことに加え、必要な建設事業を峻別して実施するなど</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公債費負担の抑制に向けた取り組みを行い、</a:t>
          </a:r>
          <a:r>
            <a:rPr kumimoji="1" lang="ja-JP" altLang="ja-JP" sz="1300">
              <a:solidFill>
                <a:schemeClr val="dk1"/>
              </a:solidFill>
              <a:effectLst/>
              <a:latin typeface="+mn-lt"/>
              <a:ea typeface="+mn-ea"/>
              <a:cs typeface="+mn-cs"/>
            </a:rPr>
            <a:t>経常収支比率の改善に努める。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164846</xdr:rowOff>
    </xdr:from>
    <xdr:to>
      <xdr:col>7</xdr:col>
      <xdr:colOff>152400</xdr:colOff>
      <xdr:row>65</xdr:row>
      <xdr:rowOff>75438</xdr:rowOff>
    </xdr:to>
    <xdr:cxnSp macro="">
      <xdr:nvCxnSpPr>
        <xdr:cNvPr id="130" name="直線コネクタ 129"/>
        <xdr:cNvCxnSpPr/>
      </xdr:nvCxnSpPr>
      <xdr:spPr>
        <a:xfrm>
          <a:off x="4114800" y="11137646"/>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1"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106934</xdr:rowOff>
    </xdr:from>
    <xdr:to>
      <xdr:col>6</xdr:col>
      <xdr:colOff>0</xdr:colOff>
      <xdr:row>64</xdr:row>
      <xdr:rowOff>164846</xdr:rowOff>
    </xdr:to>
    <xdr:cxnSp macro="">
      <xdr:nvCxnSpPr>
        <xdr:cNvPr id="133" name="直線コネクタ 132"/>
        <xdr:cNvCxnSpPr/>
      </xdr:nvCxnSpPr>
      <xdr:spPr>
        <a:xfrm>
          <a:off x="3225800" y="1107973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95775</xdr:rowOff>
    </xdr:from>
    <xdr:ext cx="736600" cy="259045"/>
    <xdr:sp macro="" textlink="">
      <xdr:nvSpPr>
        <xdr:cNvPr id="135" name="テキスト ボックス 134"/>
        <xdr:cNvSpPr txBox="1"/>
      </xdr:nvSpPr>
      <xdr:spPr>
        <a:xfrm>
          <a:off x="3733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10414</xdr:rowOff>
    </xdr:from>
    <xdr:to>
      <xdr:col>4</xdr:col>
      <xdr:colOff>482600</xdr:colOff>
      <xdr:row>64</xdr:row>
      <xdr:rowOff>106934</xdr:rowOff>
    </xdr:to>
    <xdr:cxnSp macro="">
      <xdr:nvCxnSpPr>
        <xdr:cNvPr id="136" name="直線コネクタ 135"/>
        <xdr:cNvCxnSpPr/>
      </xdr:nvCxnSpPr>
      <xdr:spPr>
        <a:xfrm>
          <a:off x="2336800" y="1098321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70866</xdr:rowOff>
    </xdr:from>
    <xdr:to>
      <xdr:col>3</xdr:col>
      <xdr:colOff>279400</xdr:colOff>
      <xdr:row>64</xdr:row>
      <xdr:rowOff>10414</xdr:rowOff>
    </xdr:to>
    <xdr:cxnSp macro="">
      <xdr:nvCxnSpPr>
        <xdr:cNvPr id="139" name="直線コネクタ 138"/>
        <xdr:cNvCxnSpPr/>
      </xdr:nvCxnSpPr>
      <xdr:spPr>
        <a:xfrm>
          <a:off x="1447800" y="1087221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41" name="テキスト ボックス 140"/>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24638</xdr:rowOff>
    </xdr:from>
    <xdr:to>
      <xdr:col>7</xdr:col>
      <xdr:colOff>203200</xdr:colOff>
      <xdr:row>65</xdr:row>
      <xdr:rowOff>126238</xdr:rowOff>
    </xdr:to>
    <xdr:sp macro="" textlink="">
      <xdr:nvSpPr>
        <xdr:cNvPr id="149" name="円/楕円 148"/>
        <xdr:cNvSpPr/>
      </xdr:nvSpPr>
      <xdr:spPr>
        <a:xfrm>
          <a:off x="49022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168165</xdr:rowOff>
    </xdr:from>
    <xdr:ext cx="762000" cy="259045"/>
    <xdr:sp macro="" textlink="">
      <xdr:nvSpPr>
        <xdr:cNvPr id="150" name="財政構造の弾力性該当値テキスト"/>
        <xdr:cNvSpPr txBox="1"/>
      </xdr:nvSpPr>
      <xdr:spPr>
        <a:xfrm>
          <a:off x="5041900" y="1114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114046</xdr:rowOff>
    </xdr:from>
    <xdr:to>
      <xdr:col>6</xdr:col>
      <xdr:colOff>50800</xdr:colOff>
      <xdr:row>65</xdr:row>
      <xdr:rowOff>44196</xdr:rowOff>
    </xdr:to>
    <xdr:sp macro="" textlink="">
      <xdr:nvSpPr>
        <xdr:cNvPr id="151" name="円/楕円 150"/>
        <xdr:cNvSpPr/>
      </xdr:nvSpPr>
      <xdr:spPr>
        <a:xfrm>
          <a:off x="4064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28973</xdr:rowOff>
    </xdr:from>
    <xdr:ext cx="736600" cy="259045"/>
    <xdr:sp macro="" textlink="">
      <xdr:nvSpPr>
        <xdr:cNvPr id="152" name="テキスト ボックス 151"/>
        <xdr:cNvSpPr txBox="1"/>
      </xdr:nvSpPr>
      <xdr:spPr>
        <a:xfrm>
          <a:off x="3733800" y="11173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56134</xdr:rowOff>
    </xdr:from>
    <xdr:to>
      <xdr:col>4</xdr:col>
      <xdr:colOff>533400</xdr:colOff>
      <xdr:row>64</xdr:row>
      <xdr:rowOff>157734</xdr:rowOff>
    </xdr:to>
    <xdr:sp macro="" textlink="">
      <xdr:nvSpPr>
        <xdr:cNvPr id="153" name="円/楕円 152"/>
        <xdr:cNvSpPr/>
      </xdr:nvSpPr>
      <xdr:spPr>
        <a:xfrm>
          <a:off x="3175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142511</xdr:rowOff>
    </xdr:from>
    <xdr:ext cx="762000" cy="259045"/>
    <xdr:sp macro="" textlink="">
      <xdr:nvSpPr>
        <xdr:cNvPr id="154" name="テキスト ボックス 153"/>
        <xdr:cNvSpPr txBox="1"/>
      </xdr:nvSpPr>
      <xdr:spPr>
        <a:xfrm>
          <a:off x="2844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131064</xdr:rowOff>
    </xdr:from>
    <xdr:to>
      <xdr:col>3</xdr:col>
      <xdr:colOff>330200</xdr:colOff>
      <xdr:row>64</xdr:row>
      <xdr:rowOff>61214</xdr:rowOff>
    </xdr:to>
    <xdr:sp macro="" textlink="">
      <xdr:nvSpPr>
        <xdr:cNvPr id="155" name="円/楕円 154"/>
        <xdr:cNvSpPr/>
      </xdr:nvSpPr>
      <xdr:spPr>
        <a:xfrm>
          <a:off x="2286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45991</xdr:rowOff>
    </xdr:from>
    <xdr:ext cx="762000" cy="259045"/>
    <xdr:sp macro="" textlink="">
      <xdr:nvSpPr>
        <xdr:cNvPr id="156" name="テキスト ボックス 155"/>
        <xdr:cNvSpPr txBox="1"/>
      </xdr:nvSpPr>
      <xdr:spPr>
        <a:xfrm>
          <a:off x="1955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20066</xdr:rowOff>
    </xdr:from>
    <xdr:to>
      <xdr:col>2</xdr:col>
      <xdr:colOff>127000</xdr:colOff>
      <xdr:row>63</xdr:row>
      <xdr:rowOff>121666</xdr:rowOff>
    </xdr:to>
    <xdr:sp macro="" textlink="">
      <xdr:nvSpPr>
        <xdr:cNvPr id="157" name="円/楕円 156"/>
        <xdr:cNvSpPr/>
      </xdr:nvSpPr>
      <xdr:spPr>
        <a:xfrm>
          <a:off x="1397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106443</xdr:rowOff>
    </xdr:from>
    <xdr:ext cx="762000" cy="259045"/>
    <xdr:sp macro="" textlink="">
      <xdr:nvSpPr>
        <xdr:cNvPr id="158" name="テキスト ボックス 157"/>
        <xdr:cNvSpPr txBox="1"/>
      </xdr:nvSpPr>
      <xdr:spPr>
        <a:xfrm>
          <a:off x="1066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[241,768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定員適正化計画に基づく職員数の削減や、物件費などの事務的経費の節減等により、類似団体平均をわずかに下回っている。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今後においても定員適正化を積極的に進めるとともに、行政改革大綱に基づいた物件費・維持補修費の経費削減に努める。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140460</xdr:rowOff>
    </xdr:from>
    <xdr:to>
      <xdr:col>7</xdr:col>
      <xdr:colOff>152400</xdr:colOff>
      <xdr:row>83</xdr:row>
      <xdr:rowOff>155730</xdr:rowOff>
    </xdr:to>
    <xdr:cxnSp macro="">
      <xdr:nvCxnSpPr>
        <xdr:cNvPr id="193" name="直線コネクタ 192"/>
        <xdr:cNvCxnSpPr/>
      </xdr:nvCxnSpPr>
      <xdr:spPr>
        <a:xfrm flipV="1">
          <a:off x="4114800" y="14370810"/>
          <a:ext cx="838200" cy="1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1760</xdr:rowOff>
    </xdr:from>
    <xdr:ext cx="762000" cy="259045"/>
    <xdr:sp macro="" textlink="">
      <xdr:nvSpPr>
        <xdr:cNvPr id="194" name="人件費・物件費等の状況平均値テキスト"/>
        <xdr:cNvSpPr txBox="1"/>
      </xdr:nvSpPr>
      <xdr:spPr>
        <a:xfrm>
          <a:off x="5041900" y="14403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149183</xdr:rowOff>
    </xdr:from>
    <xdr:to>
      <xdr:col>6</xdr:col>
      <xdr:colOff>0</xdr:colOff>
      <xdr:row>83</xdr:row>
      <xdr:rowOff>155730</xdr:rowOff>
    </xdr:to>
    <xdr:cxnSp macro="">
      <xdr:nvCxnSpPr>
        <xdr:cNvPr id="196" name="直線コネクタ 195"/>
        <xdr:cNvCxnSpPr/>
      </xdr:nvCxnSpPr>
      <xdr:spPr>
        <a:xfrm>
          <a:off x="3225800" y="14379533"/>
          <a:ext cx="889000" cy="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78953</xdr:rowOff>
    </xdr:from>
    <xdr:ext cx="736600" cy="259045"/>
    <xdr:sp macro="" textlink="">
      <xdr:nvSpPr>
        <xdr:cNvPr id="198" name="テキスト ボックス 197"/>
        <xdr:cNvSpPr txBox="1"/>
      </xdr:nvSpPr>
      <xdr:spPr>
        <a:xfrm>
          <a:off x="3733800" y="14480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91018</xdr:rowOff>
    </xdr:from>
    <xdr:to>
      <xdr:col>4</xdr:col>
      <xdr:colOff>482600</xdr:colOff>
      <xdr:row>83</xdr:row>
      <xdr:rowOff>149183</xdr:rowOff>
    </xdr:to>
    <xdr:cxnSp macro="">
      <xdr:nvCxnSpPr>
        <xdr:cNvPr id="199" name="直線コネクタ 198"/>
        <xdr:cNvCxnSpPr/>
      </xdr:nvCxnSpPr>
      <xdr:spPr>
        <a:xfrm>
          <a:off x="2336800" y="14321368"/>
          <a:ext cx="889000" cy="5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0" name="フローチャート : 判断 199"/>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95031</xdr:rowOff>
    </xdr:from>
    <xdr:ext cx="762000" cy="259045"/>
    <xdr:sp macro="" textlink="">
      <xdr:nvSpPr>
        <xdr:cNvPr id="201" name="テキスト ボックス 200"/>
        <xdr:cNvSpPr txBox="1"/>
      </xdr:nvSpPr>
      <xdr:spPr>
        <a:xfrm>
          <a:off x="2844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50516</xdr:rowOff>
    </xdr:from>
    <xdr:to>
      <xdr:col>3</xdr:col>
      <xdr:colOff>279400</xdr:colOff>
      <xdr:row>83</xdr:row>
      <xdr:rowOff>91018</xdr:rowOff>
    </xdr:to>
    <xdr:cxnSp macro="">
      <xdr:nvCxnSpPr>
        <xdr:cNvPr id="202" name="直線コネクタ 201"/>
        <xdr:cNvCxnSpPr/>
      </xdr:nvCxnSpPr>
      <xdr:spPr>
        <a:xfrm>
          <a:off x="1447800" y="14280866"/>
          <a:ext cx="889000" cy="4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3" name="フローチャート : 判断 202"/>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29421</xdr:rowOff>
    </xdr:from>
    <xdr:ext cx="762000" cy="259045"/>
    <xdr:sp macro="" textlink="">
      <xdr:nvSpPr>
        <xdr:cNvPr id="204" name="テキスト ボックス 203"/>
        <xdr:cNvSpPr txBox="1"/>
      </xdr:nvSpPr>
      <xdr:spPr>
        <a:xfrm>
          <a:off x="1955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5" name="フローチャート : 判断 204"/>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646</xdr:rowOff>
    </xdr:from>
    <xdr:ext cx="762000" cy="259045"/>
    <xdr:sp macro="" textlink="">
      <xdr:nvSpPr>
        <xdr:cNvPr id="206" name="テキスト ボックス 205"/>
        <xdr:cNvSpPr txBox="1"/>
      </xdr:nvSpPr>
      <xdr:spPr>
        <a:xfrm>
          <a:off x="1066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89660</xdr:rowOff>
    </xdr:from>
    <xdr:to>
      <xdr:col>7</xdr:col>
      <xdr:colOff>203200</xdr:colOff>
      <xdr:row>84</xdr:row>
      <xdr:rowOff>19810</xdr:rowOff>
    </xdr:to>
    <xdr:sp macro="" textlink="">
      <xdr:nvSpPr>
        <xdr:cNvPr id="212" name="円/楕円 211"/>
        <xdr:cNvSpPr/>
      </xdr:nvSpPr>
      <xdr:spPr>
        <a:xfrm>
          <a:off x="4902200" y="1432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106187</xdr:rowOff>
    </xdr:from>
    <xdr:ext cx="762000" cy="259045"/>
    <xdr:sp macro="" textlink="">
      <xdr:nvSpPr>
        <xdr:cNvPr id="213" name="人件費・物件費等の状況該当値テキスト"/>
        <xdr:cNvSpPr txBox="1"/>
      </xdr:nvSpPr>
      <xdr:spPr>
        <a:xfrm>
          <a:off x="5041900" y="14165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241,768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104930</xdr:rowOff>
    </xdr:from>
    <xdr:to>
      <xdr:col>6</xdr:col>
      <xdr:colOff>50800</xdr:colOff>
      <xdr:row>84</xdr:row>
      <xdr:rowOff>35080</xdr:rowOff>
    </xdr:to>
    <xdr:sp macro="" textlink="">
      <xdr:nvSpPr>
        <xdr:cNvPr id="214" name="円/楕円 213"/>
        <xdr:cNvSpPr/>
      </xdr:nvSpPr>
      <xdr:spPr>
        <a:xfrm>
          <a:off x="4064000" y="1433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45257</xdr:rowOff>
    </xdr:from>
    <xdr:ext cx="736600" cy="259045"/>
    <xdr:sp macro="" textlink="">
      <xdr:nvSpPr>
        <xdr:cNvPr id="215" name="テキスト ボックス 214"/>
        <xdr:cNvSpPr txBox="1"/>
      </xdr:nvSpPr>
      <xdr:spPr>
        <a:xfrm>
          <a:off x="3733800" y="14104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245,565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98383</xdr:rowOff>
    </xdr:from>
    <xdr:to>
      <xdr:col>4</xdr:col>
      <xdr:colOff>533400</xdr:colOff>
      <xdr:row>84</xdr:row>
      <xdr:rowOff>28533</xdr:rowOff>
    </xdr:to>
    <xdr:sp macro="" textlink="">
      <xdr:nvSpPr>
        <xdr:cNvPr id="216" name="円/楕円 215"/>
        <xdr:cNvSpPr/>
      </xdr:nvSpPr>
      <xdr:spPr>
        <a:xfrm>
          <a:off x="3175000" y="1432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38710</xdr:rowOff>
    </xdr:from>
    <xdr:ext cx="762000" cy="259045"/>
    <xdr:sp macro="" textlink="">
      <xdr:nvSpPr>
        <xdr:cNvPr id="217" name="テキスト ボックス 216"/>
        <xdr:cNvSpPr txBox="1"/>
      </xdr:nvSpPr>
      <xdr:spPr>
        <a:xfrm>
          <a:off x="2844800" y="14097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243,937</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40218</xdr:rowOff>
    </xdr:from>
    <xdr:to>
      <xdr:col>3</xdr:col>
      <xdr:colOff>330200</xdr:colOff>
      <xdr:row>83</xdr:row>
      <xdr:rowOff>141818</xdr:rowOff>
    </xdr:to>
    <xdr:sp macro="" textlink="">
      <xdr:nvSpPr>
        <xdr:cNvPr id="218" name="円/楕円 217"/>
        <xdr:cNvSpPr/>
      </xdr:nvSpPr>
      <xdr:spPr>
        <a:xfrm>
          <a:off x="2286000" y="1427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151995</xdr:rowOff>
    </xdr:from>
    <xdr:ext cx="762000" cy="259045"/>
    <xdr:sp macro="" textlink="">
      <xdr:nvSpPr>
        <xdr:cNvPr id="219" name="テキスト ボックス 218"/>
        <xdr:cNvSpPr txBox="1"/>
      </xdr:nvSpPr>
      <xdr:spPr>
        <a:xfrm>
          <a:off x="1955800" y="14039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229,474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171166</xdr:rowOff>
    </xdr:from>
    <xdr:to>
      <xdr:col>2</xdr:col>
      <xdr:colOff>127000</xdr:colOff>
      <xdr:row>83</xdr:row>
      <xdr:rowOff>101316</xdr:rowOff>
    </xdr:to>
    <xdr:sp macro="" textlink="">
      <xdr:nvSpPr>
        <xdr:cNvPr id="220" name="円/楕円 219"/>
        <xdr:cNvSpPr/>
      </xdr:nvSpPr>
      <xdr:spPr>
        <a:xfrm>
          <a:off x="1397000" y="1423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111493</xdr:rowOff>
    </xdr:from>
    <xdr:ext cx="762000" cy="259045"/>
    <xdr:sp macro="" textlink="">
      <xdr:nvSpPr>
        <xdr:cNvPr id="221" name="テキスト ボックス 220"/>
        <xdr:cNvSpPr txBox="1"/>
      </xdr:nvSpPr>
      <xdr:spPr>
        <a:xfrm>
          <a:off x="1066800" y="1399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219,403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従来からの給与体系により類似団体平均を下回るラスパイレス指数となっている。</a:t>
          </a:r>
          <a:endParaRPr lang="ja-JP" altLang="ja-JP" sz="1300">
            <a:effectLst/>
          </a:endParaRPr>
        </a:p>
        <a:p>
          <a:r>
            <a:rPr kumimoji="1" lang="ja-JP" altLang="ja-JP" sz="1300">
              <a:solidFill>
                <a:schemeClr val="dk1"/>
              </a:solidFill>
              <a:effectLst/>
              <a:latin typeface="+mn-lt"/>
              <a:ea typeface="+mn-ea"/>
              <a:cs typeface="+mn-cs"/>
            </a:rPr>
            <a:t>　今後は、人事評価による昇給や中級採用の導入により数値が上昇すると見込まれているが、地方交付税の</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などの財政運営上の課題に対応できるよう適切な定員管理を進めるとともに、給与水準の適正化に努める。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89</xdr:row>
      <xdr:rowOff>29634</xdr:rowOff>
    </xdr:to>
    <xdr:cxnSp macro="">
      <xdr:nvCxnSpPr>
        <xdr:cNvPr id="250" name="直線コネクタ 249"/>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29634</xdr:rowOff>
    </xdr:from>
    <xdr:to>
      <xdr:col>24</xdr:col>
      <xdr:colOff>647700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3"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4" name="直線コネクタ 253"/>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98637</xdr:rowOff>
    </xdr:from>
    <xdr:to>
      <xdr:col>24</xdr:col>
      <xdr:colOff>558800</xdr:colOff>
      <xdr:row>84</xdr:row>
      <xdr:rowOff>98637</xdr:rowOff>
    </xdr:to>
    <xdr:cxnSp macro="">
      <xdr:nvCxnSpPr>
        <xdr:cNvPr id="255" name="直線コネクタ 254"/>
        <xdr:cNvCxnSpPr/>
      </xdr:nvCxnSpPr>
      <xdr:spPr>
        <a:xfrm>
          <a:off x="16179800" y="145004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6" name="給与水準   （国との比較）平均値テキスト"/>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42334</xdr:rowOff>
    </xdr:from>
    <xdr:to>
      <xdr:col>23</xdr:col>
      <xdr:colOff>406400</xdr:colOff>
      <xdr:row>84</xdr:row>
      <xdr:rowOff>98637</xdr:rowOff>
    </xdr:to>
    <xdr:cxnSp macro="">
      <xdr:nvCxnSpPr>
        <xdr:cNvPr id="258" name="直線コネクタ 257"/>
        <xdr:cNvCxnSpPr/>
      </xdr:nvCxnSpPr>
      <xdr:spPr>
        <a:xfrm>
          <a:off x="15290800" y="14444134"/>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69427</xdr:rowOff>
    </xdr:from>
    <xdr:to>
      <xdr:col>23</xdr:col>
      <xdr:colOff>457200</xdr:colOff>
      <xdr:row>85</xdr:row>
      <xdr:rowOff>171027</xdr:rowOff>
    </xdr:to>
    <xdr:sp macro="" textlink="">
      <xdr:nvSpPr>
        <xdr:cNvPr id="259" name="フローチャート : 判断 258"/>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155804</xdr:rowOff>
    </xdr:from>
    <xdr:ext cx="736600" cy="259045"/>
    <xdr:sp macro="" textlink="">
      <xdr:nvSpPr>
        <xdr:cNvPr id="260" name="テキスト ボックス 259"/>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2116</xdr:rowOff>
    </xdr:from>
    <xdr:to>
      <xdr:col>22</xdr:col>
      <xdr:colOff>203200</xdr:colOff>
      <xdr:row>84</xdr:row>
      <xdr:rowOff>42334</xdr:rowOff>
    </xdr:to>
    <xdr:cxnSp macro="">
      <xdr:nvCxnSpPr>
        <xdr:cNvPr id="261" name="直線コネクタ 260"/>
        <xdr:cNvCxnSpPr/>
      </xdr:nvCxnSpPr>
      <xdr:spPr>
        <a:xfrm>
          <a:off x="14401800" y="144039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45296</xdr:rowOff>
    </xdr:from>
    <xdr:to>
      <xdr:col>22</xdr:col>
      <xdr:colOff>254000</xdr:colOff>
      <xdr:row>85</xdr:row>
      <xdr:rowOff>146896</xdr:rowOff>
    </xdr:to>
    <xdr:sp macro="" textlink="">
      <xdr:nvSpPr>
        <xdr:cNvPr id="262" name="フローチャート : 判断 261"/>
        <xdr:cNvSpPr/>
      </xdr:nvSpPr>
      <xdr:spPr>
        <a:xfrm>
          <a:off x="15240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131673</xdr:rowOff>
    </xdr:from>
    <xdr:ext cx="762000" cy="259045"/>
    <xdr:sp macro="" textlink="">
      <xdr:nvSpPr>
        <xdr:cNvPr id="263" name="テキスト ボックス 262"/>
        <xdr:cNvSpPr txBox="1"/>
      </xdr:nvSpPr>
      <xdr:spPr>
        <a:xfrm>
          <a:off x="14909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2116</xdr:rowOff>
    </xdr:from>
    <xdr:to>
      <xdr:col>21</xdr:col>
      <xdr:colOff>0</xdr:colOff>
      <xdr:row>87</xdr:row>
      <xdr:rowOff>107104</xdr:rowOff>
    </xdr:to>
    <xdr:cxnSp macro="">
      <xdr:nvCxnSpPr>
        <xdr:cNvPr id="264" name="直線コネクタ 263"/>
        <xdr:cNvCxnSpPr/>
      </xdr:nvCxnSpPr>
      <xdr:spPr>
        <a:xfrm flipV="1">
          <a:off x="13512800" y="14403916"/>
          <a:ext cx="889000" cy="61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37254</xdr:rowOff>
    </xdr:from>
    <xdr:to>
      <xdr:col>21</xdr:col>
      <xdr:colOff>50800</xdr:colOff>
      <xdr:row>85</xdr:row>
      <xdr:rowOff>138854</xdr:rowOff>
    </xdr:to>
    <xdr:sp macro="" textlink="">
      <xdr:nvSpPr>
        <xdr:cNvPr id="265" name="フローチャート : 判断 264"/>
        <xdr:cNvSpPr/>
      </xdr:nvSpPr>
      <xdr:spPr>
        <a:xfrm>
          <a:off x="14351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123631</xdr:rowOff>
    </xdr:from>
    <xdr:ext cx="762000" cy="259045"/>
    <xdr:sp macro="" textlink="">
      <xdr:nvSpPr>
        <xdr:cNvPr id="266" name="テキスト ボックス 265"/>
        <xdr:cNvSpPr txBox="1"/>
      </xdr:nvSpPr>
      <xdr:spPr>
        <a:xfrm>
          <a:off x="14020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67" name="フローチャート : 判断 266"/>
        <xdr:cNvSpPr/>
      </xdr:nvSpPr>
      <xdr:spPr>
        <a:xfrm>
          <a:off x="13462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49123</xdr:rowOff>
    </xdr:from>
    <xdr:ext cx="762000" cy="259045"/>
    <xdr:sp macro="" textlink="">
      <xdr:nvSpPr>
        <xdr:cNvPr id="268" name="テキスト ボックス 267"/>
        <xdr:cNvSpPr txBox="1"/>
      </xdr:nvSpPr>
      <xdr:spPr>
        <a:xfrm>
          <a:off x="13131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74" name="円/楕円 273"/>
        <xdr:cNvSpPr/>
      </xdr:nvSpPr>
      <xdr:spPr>
        <a:xfrm>
          <a:off x="169672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64364</xdr:rowOff>
    </xdr:from>
    <xdr:ext cx="762000" cy="259045"/>
    <xdr:sp macro="" textlink="">
      <xdr:nvSpPr>
        <xdr:cNvPr id="275" name="給与水準   （国との比較）該当値テキスト"/>
        <xdr:cNvSpPr txBox="1"/>
      </xdr:nvSpPr>
      <xdr:spPr>
        <a:xfrm>
          <a:off x="17106900" y="1429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47837</xdr:rowOff>
    </xdr:from>
    <xdr:to>
      <xdr:col>23</xdr:col>
      <xdr:colOff>457200</xdr:colOff>
      <xdr:row>84</xdr:row>
      <xdr:rowOff>149437</xdr:rowOff>
    </xdr:to>
    <xdr:sp macro="" textlink="">
      <xdr:nvSpPr>
        <xdr:cNvPr id="276" name="円/楕円 275"/>
        <xdr:cNvSpPr/>
      </xdr:nvSpPr>
      <xdr:spPr>
        <a:xfrm>
          <a:off x="16129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159614</xdr:rowOff>
    </xdr:from>
    <xdr:ext cx="736600" cy="259045"/>
    <xdr:sp macro="" textlink="">
      <xdr:nvSpPr>
        <xdr:cNvPr id="277" name="テキスト ボックス 276"/>
        <xdr:cNvSpPr txBox="1"/>
      </xdr:nvSpPr>
      <xdr:spPr>
        <a:xfrm>
          <a:off x="15798800" y="1421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162984</xdr:rowOff>
    </xdr:from>
    <xdr:to>
      <xdr:col>22</xdr:col>
      <xdr:colOff>254000</xdr:colOff>
      <xdr:row>84</xdr:row>
      <xdr:rowOff>93134</xdr:rowOff>
    </xdr:to>
    <xdr:sp macro="" textlink="">
      <xdr:nvSpPr>
        <xdr:cNvPr id="278" name="円/楕円 277"/>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103311</xdr:rowOff>
    </xdr:from>
    <xdr:ext cx="762000" cy="259045"/>
    <xdr:sp macro="" textlink="">
      <xdr:nvSpPr>
        <xdr:cNvPr id="279" name="テキスト ボックス 278"/>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122766</xdr:rowOff>
    </xdr:from>
    <xdr:to>
      <xdr:col>21</xdr:col>
      <xdr:colOff>50800</xdr:colOff>
      <xdr:row>84</xdr:row>
      <xdr:rowOff>52916</xdr:rowOff>
    </xdr:to>
    <xdr:sp macro="" textlink="">
      <xdr:nvSpPr>
        <xdr:cNvPr id="280" name="円/楕円 279"/>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63093</xdr:rowOff>
    </xdr:from>
    <xdr:ext cx="762000" cy="259045"/>
    <xdr:sp macro="" textlink="">
      <xdr:nvSpPr>
        <xdr:cNvPr id="281" name="テキスト ボックス 280"/>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56304</xdr:rowOff>
    </xdr:from>
    <xdr:to>
      <xdr:col>19</xdr:col>
      <xdr:colOff>533400</xdr:colOff>
      <xdr:row>87</xdr:row>
      <xdr:rowOff>157904</xdr:rowOff>
    </xdr:to>
    <xdr:sp macro="" textlink="">
      <xdr:nvSpPr>
        <xdr:cNvPr id="282" name="円/楕円 281"/>
        <xdr:cNvSpPr/>
      </xdr:nvSpPr>
      <xdr:spPr>
        <a:xfrm>
          <a:off x="13462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168081</xdr:rowOff>
    </xdr:from>
    <xdr:ext cx="762000" cy="259045"/>
    <xdr:sp macro="" textlink="">
      <xdr:nvSpPr>
        <xdr:cNvPr id="283" name="テキスト ボックス 282"/>
        <xdr:cNvSpPr txBox="1"/>
      </xdr:nvSpPr>
      <xdr:spPr>
        <a:xfrm>
          <a:off x="13131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年度末の町村合併により一時的に職員数が増加したが、深浦町定員適正化計画等に基づき、退職者不補充や採用者数の抑制といった職員数の削減策、事務事業の見直し、民間委託等の推進など、人件費の抑制を図る取組みを行い、類似団体を下回る状況を維持している。</a:t>
          </a:r>
          <a:endParaRPr lang="ja-JP" altLang="ja-JP" sz="1300">
            <a:effectLst/>
          </a:endParaRPr>
        </a:p>
        <a:p>
          <a:r>
            <a:rPr kumimoji="1" lang="ja-JP" altLang="ja-JP" sz="1300">
              <a:solidFill>
                <a:schemeClr val="dk1"/>
              </a:solidFill>
              <a:effectLst/>
              <a:latin typeface="+mn-lt"/>
              <a:ea typeface="+mn-ea"/>
              <a:cs typeface="+mn-cs"/>
            </a:rPr>
            <a:t>　今後においても、行政サービスの低下を招かぬよう必要最低限の職員数を確保しながらも、組織構造の改善や職員の資質向上・能力開発に資する取り組みを行い、効率的・効果的な執行体制を確保していく。</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4" name="直線コネクタ 303"/>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5" name="テキスト ボックス 304"/>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9" name="直線コネクタ 308"/>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10"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11" name="直線コネクタ 310"/>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2"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3" name="直線コネクタ 312"/>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50736</xdr:rowOff>
    </xdr:from>
    <xdr:to>
      <xdr:col>24</xdr:col>
      <xdr:colOff>558800</xdr:colOff>
      <xdr:row>60</xdr:row>
      <xdr:rowOff>76073</xdr:rowOff>
    </xdr:to>
    <xdr:cxnSp macro="">
      <xdr:nvCxnSpPr>
        <xdr:cNvPr id="314" name="直線コネクタ 313"/>
        <xdr:cNvCxnSpPr/>
      </xdr:nvCxnSpPr>
      <xdr:spPr>
        <a:xfrm>
          <a:off x="16179800" y="10337736"/>
          <a:ext cx="8382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148765</xdr:rowOff>
    </xdr:from>
    <xdr:ext cx="762000" cy="259045"/>
    <xdr:sp macro="" textlink="">
      <xdr:nvSpPr>
        <xdr:cNvPr id="315" name="定員管理の状況平均値テキスト"/>
        <xdr:cNvSpPr txBox="1"/>
      </xdr:nvSpPr>
      <xdr:spPr>
        <a:xfrm>
          <a:off x="17106900" y="1043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6" name="フローチャート : 判断 315"/>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50736</xdr:rowOff>
    </xdr:from>
    <xdr:to>
      <xdr:col>23</xdr:col>
      <xdr:colOff>406400</xdr:colOff>
      <xdr:row>60</xdr:row>
      <xdr:rowOff>57372</xdr:rowOff>
    </xdr:to>
    <xdr:cxnSp macro="">
      <xdr:nvCxnSpPr>
        <xdr:cNvPr id="317" name="直線コネクタ 316"/>
        <xdr:cNvCxnSpPr/>
      </xdr:nvCxnSpPr>
      <xdr:spPr>
        <a:xfrm flipV="1">
          <a:off x="15290800" y="10337736"/>
          <a:ext cx="889000" cy="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8" name="フローチャート : 判断 317"/>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77138</xdr:rowOff>
    </xdr:from>
    <xdr:ext cx="736600" cy="259045"/>
    <xdr:sp macro="" textlink="">
      <xdr:nvSpPr>
        <xdr:cNvPr id="319" name="テキスト ボックス 318"/>
        <xdr:cNvSpPr txBox="1"/>
      </xdr:nvSpPr>
      <xdr:spPr>
        <a:xfrm>
          <a:off x="15798800" y="10535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25400</xdr:rowOff>
    </xdr:from>
    <xdr:to>
      <xdr:col>22</xdr:col>
      <xdr:colOff>203200</xdr:colOff>
      <xdr:row>60</xdr:row>
      <xdr:rowOff>57372</xdr:rowOff>
    </xdr:to>
    <xdr:cxnSp macro="">
      <xdr:nvCxnSpPr>
        <xdr:cNvPr id="320" name="直線コネクタ 319"/>
        <xdr:cNvCxnSpPr/>
      </xdr:nvCxnSpPr>
      <xdr:spPr>
        <a:xfrm>
          <a:off x="14401800" y="10312400"/>
          <a:ext cx="889000" cy="3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xdr:rowOff>
    </xdr:from>
    <xdr:to>
      <xdr:col>22</xdr:col>
      <xdr:colOff>254000</xdr:colOff>
      <xdr:row>61</xdr:row>
      <xdr:rowOff>117094</xdr:rowOff>
    </xdr:to>
    <xdr:sp macro="" textlink="">
      <xdr:nvSpPr>
        <xdr:cNvPr id="321" name="フローチャート : 判断 320"/>
        <xdr:cNvSpPr/>
      </xdr:nvSpPr>
      <xdr:spPr>
        <a:xfrm>
          <a:off x="15240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101871</xdr:rowOff>
    </xdr:from>
    <xdr:ext cx="762000" cy="259045"/>
    <xdr:sp macro="" textlink="">
      <xdr:nvSpPr>
        <xdr:cNvPr id="322" name="テキスト ボックス 321"/>
        <xdr:cNvSpPr txBox="1"/>
      </xdr:nvSpPr>
      <xdr:spPr>
        <a:xfrm>
          <a:off x="14909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25400</xdr:rowOff>
    </xdr:from>
    <xdr:to>
      <xdr:col>21</xdr:col>
      <xdr:colOff>0</xdr:colOff>
      <xdr:row>60</xdr:row>
      <xdr:rowOff>48926</xdr:rowOff>
    </xdr:to>
    <xdr:cxnSp macro="">
      <xdr:nvCxnSpPr>
        <xdr:cNvPr id="323" name="直線コネクタ 322"/>
        <xdr:cNvCxnSpPr/>
      </xdr:nvCxnSpPr>
      <xdr:spPr>
        <a:xfrm flipV="1">
          <a:off x="13512800" y="10312400"/>
          <a:ext cx="889000" cy="2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158591</xdr:rowOff>
    </xdr:from>
    <xdr:to>
      <xdr:col>21</xdr:col>
      <xdr:colOff>50800</xdr:colOff>
      <xdr:row>61</xdr:row>
      <xdr:rowOff>88741</xdr:rowOff>
    </xdr:to>
    <xdr:sp macro="" textlink="">
      <xdr:nvSpPr>
        <xdr:cNvPr id="324" name="フローチャート : 判断 323"/>
        <xdr:cNvSpPr/>
      </xdr:nvSpPr>
      <xdr:spPr>
        <a:xfrm>
          <a:off x="14351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73518</xdr:rowOff>
    </xdr:from>
    <xdr:ext cx="762000" cy="259045"/>
    <xdr:sp macro="" textlink="">
      <xdr:nvSpPr>
        <xdr:cNvPr id="325" name="テキスト ボックス 324"/>
        <xdr:cNvSpPr txBox="1"/>
      </xdr:nvSpPr>
      <xdr:spPr>
        <a:xfrm>
          <a:off x="14020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26" name="フローチャート : 判断 325"/>
        <xdr:cNvSpPr/>
      </xdr:nvSpPr>
      <xdr:spPr>
        <a:xfrm>
          <a:off x="13462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65676</xdr:rowOff>
    </xdr:from>
    <xdr:ext cx="762000" cy="259045"/>
    <xdr:sp macro="" textlink="">
      <xdr:nvSpPr>
        <xdr:cNvPr id="327" name="テキスト ボックス 326"/>
        <xdr:cNvSpPr txBox="1"/>
      </xdr:nvSpPr>
      <xdr:spPr>
        <a:xfrm>
          <a:off x="13131800" y="1052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25273</xdr:rowOff>
    </xdr:from>
    <xdr:to>
      <xdr:col>24</xdr:col>
      <xdr:colOff>609600</xdr:colOff>
      <xdr:row>60</xdr:row>
      <xdr:rowOff>126873</xdr:rowOff>
    </xdr:to>
    <xdr:sp macro="" textlink="">
      <xdr:nvSpPr>
        <xdr:cNvPr id="333" name="円/楕円 332"/>
        <xdr:cNvSpPr/>
      </xdr:nvSpPr>
      <xdr:spPr>
        <a:xfrm>
          <a:off x="16967200" y="1031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41800</xdr:rowOff>
    </xdr:from>
    <xdr:ext cx="762000" cy="259045"/>
    <xdr:sp macro="" textlink="">
      <xdr:nvSpPr>
        <xdr:cNvPr id="334" name="定員管理の状況該当値テキスト"/>
        <xdr:cNvSpPr txBox="1"/>
      </xdr:nvSpPr>
      <xdr:spPr>
        <a:xfrm>
          <a:off x="17106900" y="1015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171386</xdr:rowOff>
    </xdr:from>
    <xdr:to>
      <xdr:col>23</xdr:col>
      <xdr:colOff>457200</xdr:colOff>
      <xdr:row>60</xdr:row>
      <xdr:rowOff>101536</xdr:rowOff>
    </xdr:to>
    <xdr:sp macro="" textlink="">
      <xdr:nvSpPr>
        <xdr:cNvPr id="335" name="円/楕円 334"/>
        <xdr:cNvSpPr/>
      </xdr:nvSpPr>
      <xdr:spPr>
        <a:xfrm>
          <a:off x="16129000" y="1028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111713</xdr:rowOff>
    </xdr:from>
    <xdr:ext cx="736600" cy="259045"/>
    <xdr:sp macro="" textlink="">
      <xdr:nvSpPr>
        <xdr:cNvPr id="336" name="テキスト ボックス 335"/>
        <xdr:cNvSpPr txBox="1"/>
      </xdr:nvSpPr>
      <xdr:spPr>
        <a:xfrm>
          <a:off x="15798800" y="10055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6572</xdr:rowOff>
    </xdr:from>
    <xdr:to>
      <xdr:col>22</xdr:col>
      <xdr:colOff>254000</xdr:colOff>
      <xdr:row>60</xdr:row>
      <xdr:rowOff>108172</xdr:rowOff>
    </xdr:to>
    <xdr:sp macro="" textlink="">
      <xdr:nvSpPr>
        <xdr:cNvPr id="337" name="円/楕円 336"/>
        <xdr:cNvSpPr/>
      </xdr:nvSpPr>
      <xdr:spPr>
        <a:xfrm>
          <a:off x="15240000" y="1029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118349</xdr:rowOff>
    </xdr:from>
    <xdr:ext cx="762000" cy="259045"/>
    <xdr:sp macro="" textlink="">
      <xdr:nvSpPr>
        <xdr:cNvPr id="338" name="テキスト ボックス 337"/>
        <xdr:cNvSpPr txBox="1"/>
      </xdr:nvSpPr>
      <xdr:spPr>
        <a:xfrm>
          <a:off x="14909800" y="1006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146050</xdr:rowOff>
    </xdr:from>
    <xdr:to>
      <xdr:col>21</xdr:col>
      <xdr:colOff>50800</xdr:colOff>
      <xdr:row>60</xdr:row>
      <xdr:rowOff>76200</xdr:rowOff>
    </xdr:to>
    <xdr:sp macro="" textlink="">
      <xdr:nvSpPr>
        <xdr:cNvPr id="339" name="円/楕円 338"/>
        <xdr:cNvSpPr/>
      </xdr:nvSpPr>
      <xdr:spPr>
        <a:xfrm>
          <a:off x="14351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86377</xdr:rowOff>
    </xdr:from>
    <xdr:ext cx="762000" cy="259045"/>
    <xdr:sp macro="" textlink="">
      <xdr:nvSpPr>
        <xdr:cNvPr id="340" name="テキスト ボックス 339"/>
        <xdr:cNvSpPr txBox="1"/>
      </xdr:nvSpPr>
      <xdr:spPr>
        <a:xfrm>
          <a:off x="14020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169576</xdr:rowOff>
    </xdr:from>
    <xdr:to>
      <xdr:col>19</xdr:col>
      <xdr:colOff>533400</xdr:colOff>
      <xdr:row>60</xdr:row>
      <xdr:rowOff>99726</xdr:rowOff>
    </xdr:to>
    <xdr:sp macro="" textlink="">
      <xdr:nvSpPr>
        <xdr:cNvPr id="341" name="円/楕円 340"/>
        <xdr:cNvSpPr/>
      </xdr:nvSpPr>
      <xdr:spPr>
        <a:xfrm>
          <a:off x="13462000" y="1028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109903</xdr:rowOff>
    </xdr:from>
    <xdr:ext cx="762000" cy="259045"/>
    <xdr:sp macro="" textlink="">
      <xdr:nvSpPr>
        <xdr:cNvPr id="342" name="テキスト ボックス 341"/>
        <xdr:cNvSpPr txBox="1"/>
      </xdr:nvSpPr>
      <xdr:spPr>
        <a:xfrm>
          <a:off x="13131800" y="1005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50">
              <a:solidFill>
                <a:schemeClr val="dk1"/>
              </a:solidFill>
              <a:effectLst/>
              <a:latin typeface="+mn-lt"/>
              <a:ea typeface="+mn-ea"/>
              <a:cs typeface="+mn-cs"/>
            </a:rPr>
            <a:t>　実質公債費比率は早期健全化基準（</a:t>
          </a:r>
          <a:r>
            <a:rPr kumimoji="1" lang="en-US" altLang="ja-JP" sz="1250">
              <a:solidFill>
                <a:schemeClr val="dk1"/>
              </a:solidFill>
              <a:effectLst/>
              <a:latin typeface="+mn-lt"/>
              <a:ea typeface="+mn-ea"/>
              <a:cs typeface="+mn-cs"/>
            </a:rPr>
            <a:t>25</a:t>
          </a:r>
          <a:r>
            <a:rPr kumimoji="1" lang="ja-JP" altLang="ja-JP" sz="1250">
              <a:solidFill>
                <a:schemeClr val="dk1"/>
              </a:solidFill>
              <a:effectLst/>
              <a:latin typeface="+mn-lt"/>
              <a:ea typeface="+mn-ea"/>
              <a:cs typeface="+mn-cs"/>
            </a:rPr>
            <a:t>％）や起債許可基準（</a:t>
          </a:r>
          <a:r>
            <a:rPr kumimoji="1" lang="en-US" altLang="ja-JP" sz="1250">
              <a:solidFill>
                <a:schemeClr val="dk1"/>
              </a:solidFill>
              <a:effectLst/>
              <a:latin typeface="+mn-lt"/>
              <a:ea typeface="+mn-ea"/>
              <a:cs typeface="+mn-cs"/>
            </a:rPr>
            <a:t>18</a:t>
          </a:r>
          <a:r>
            <a:rPr kumimoji="1" lang="ja-JP" altLang="ja-JP" sz="1250">
              <a:solidFill>
                <a:schemeClr val="dk1"/>
              </a:solidFill>
              <a:effectLst/>
              <a:latin typeface="+mn-lt"/>
              <a:ea typeface="+mn-ea"/>
              <a:cs typeface="+mn-cs"/>
            </a:rPr>
            <a:t>％）を下回っているものの、類似団体内では非常に高い公債費負担となっている。</a:t>
          </a:r>
          <a:endParaRPr lang="ja-JP" altLang="ja-JP" sz="1250">
            <a:effectLst/>
          </a:endParaRPr>
        </a:p>
        <a:p>
          <a:r>
            <a:rPr kumimoji="1" lang="ja-JP" altLang="ja-JP" sz="1250">
              <a:solidFill>
                <a:schemeClr val="dk1"/>
              </a:solidFill>
              <a:effectLst/>
              <a:latin typeface="+mn-lt"/>
              <a:ea typeface="+mn-ea"/>
              <a:cs typeface="+mn-cs"/>
            </a:rPr>
            <a:t>　主な要因は一般会計等の元利償還金が多額なことであるが、町債の新規発行抑制や繰上償還などの公債費対策により、元利償還金は年々減少を続けている。また、公営企業や組合等の元利償還金に対する負担も、概ね減少傾向となっており、公債費負担は年々着実に軽減されている。</a:t>
          </a:r>
          <a:endParaRPr lang="ja-JP" altLang="ja-JP" sz="1250">
            <a:effectLst/>
          </a:endParaRPr>
        </a:p>
        <a:p>
          <a:r>
            <a:rPr kumimoji="1" lang="ja-JP" altLang="ja-JP" sz="1250">
              <a:solidFill>
                <a:schemeClr val="dk1"/>
              </a:solidFill>
              <a:effectLst/>
              <a:latin typeface="+mn-lt"/>
              <a:ea typeface="+mn-ea"/>
              <a:cs typeface="+mn-cs"/>
            </a:rPr>
            <a:t>　今後も多額の起債発行には慎重な検討を行い、交付税措置の有利な起債を優先するなど将来的な公債費負担の圧縮に努める。</a:t>
          </a:r>
          <a:endParaRPr lang="ja-JP" altLang="ja-JP" sz="125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8" name="直線コネクタ 367"/>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9"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0" name="直線コネクタ 369"/>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71"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2" name="直線コネクタ 371"/>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13208</xdr:rowOff>
    </xdr:from>
    <xdr:to>
      <xdr:col>24</xdr:col>
      <xdr:colOff>558800</xdr:colOff>
      <xdr:row>43</xdr:row>
      <xdr:rowOff>32512</xdr:rowOff>
    </xdr:to>
    <xdr:cxnSp macro="">
      <xdr:nvCxnSpPr>
        <xdr:cNvPr id="373" name="直線コネクタ 372"/>
        <xdr:cNvCxnSpPr/>
      </xdr:nvCxnSpPr>
      <xdr:spPr>
        <a:xfrm flipV="1">
          <a:off x="16179800" y="738555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90187</xdr:rowOff>
    </xdr:from>
    <xdr:ext cx="762000" cy="259045"/>
    <xdr:sp macro="" textlink="">
      <xdr:nvSpPr>
        <xdr:cNvPr id="374"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5" name="フローチャート : 判断 37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32512</xdr:rowOff>
    </xdr:from>
    <xdr:to>
      <xdr:col>23</xdr:col>
      <xdr:colOff>406400</xdr:colOff>
      <xdr:row>43</xdr:row>
      <xdr:rowOff>61468</xdr:rowOff>
    </xdr:to>
    <xdr:cxnSp macro="">
      <xdr:nvCxnSpPr>
        <xdr:cNvPr id="376" name="直線コネクタ 375"/>
        <xdr:cNvCxnSpPr/>
      </xdr:nvCxnSpPr>
      <xdr:spPr>
        <a:xfrm flipV="1">
          <a:off x="15290800" y="740486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7" name="フローチャート : 判断 376"/>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18813</xdr:rowOff>
    </xdr:from>
    <xdr:ext cx="736600" cy="259045"/>
    <xdr:sp macro="" textlink="">
      <xdr:nvSpPr>
        <xdr:cNvPr id="378" name="テキスト ボックス 377"/>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61468</xdr:rowOff>
    </xdr:from>
    <xdr:to>
      <xdr:col>22</xdr:col>
      <xdr:colOff>203200</xdr:colOff>
      <xdr:row>43</xdr:row>
      <xdr:rowOff>109728</xdr:rowOff>
    </xdr:to>
    <xdr:cxnSp macro="">
      <xdr:nvCxnSpPr>
        <xdr:cNvPr id="379" name="直線コネクタ 378"/>
        <xdr:cNvCxnSpPr/>
      </xdr:nvCxnSpPr>
      <xdr:spPr>
        <a:xfrm flipV="1">
          <a:off x="14401800" y="743381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80" name="フローチャート : 判断 379"/>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42943</xdr:rowOff>
    </xdr:from>
    <xdr:ext cx="762000" cy="259045"/>
    <xdr:sp macro="" textlink="">
      <xdr:nvSpPr>
        <xdr:cNvPr id="381" name="テキスト ボックス 380"/>
        <xdr:cNvSpPr txBox="1"/>
      </xdr:nvSpPr>
      <xdr:spPr>
        <a:xfrm>
          <a:off x="14909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109728</xdr:rowOff>
    </xdr:from>
    <xdr:to>
      <xdr:col>21</xdr:col>
      <xdr:colOff>0</xdr:colOff>
      <xdr:row>43</xdr:row>
      <xdr:rowOff>157988</xdr:rowOff>
    </xdr:to>
    <xdr:cxnSp macro="">
      <xdr:nvCxnSpPr>
        <xdr:cNvPr id="382" name="直線コネクタ 381"/>
        <xdr:cNvCxnSpPr/>
      </xdr:nvCxnSpPr>
      <xdr:spPr>
        <a:xfrm flipV="1">
          <a:off x="13512800" y="748207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3" name="フローチャート : 判断 382"/>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76725</xdr:rowOff>
    </xdr:from>
    <xdr:ext cx="762000" cy="259045"/>
    <xdr:sp macro="" textlink="">
      <xdr:nvSpPr>
        <xdr:cNvPr id="384" name="テキスト ボックス 383"/>
        <xdr:cNvSpPr txBox="1"/>
      </xdr:nvSpPr>
      <xdr:spPr>
        <a:xfrm>
          <a:off x="14020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5" name="フローチャート : 判断 384"/>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124985</xdr:rowOff>
    </xdr:from>
    <xdr:ext cx="762000" cy="259045"/>
    <xdr:sp macro="" textlink="">
      <xdr:nvSpPr>
        <xdr:cNvPr id="386" name="テキスト ボックス 385"/>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133858</xdr:rowOff>
    </xdr:from>
    <xdr:to>
      <xdr:col>24</xdr:col>
      <xdr:colOff>609600</xdr:colOff>
      <xdr:row>43</xdr:row>
      <xdr:rowOff>64008</xdr:rowOff>
    </xdr:to>
    <xdr:sp macro="" textlink="">
      <xdr:nvSpPr>
        <xdr:cNvPr id="392" name="円/楕円 391"/>
        <xdr:cNvSpPr/>
      </xdr:nvSpPr>
      <xdr:spPr>
        <a:xfrm>
          <a:off x="16967200" y="73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105935</xdr:rowOff>
    </xdr:from>
    <xdr:ext cx="762000" cy="259045"/>
    <xdr:sp macro="" textlink="">
      <xdr:nvSpPr>
        <xdr:cNvPr id="393" name="公債費負担の状況該当値テキスト"/>
        <xdr:cNvSpPr txBox="1"/>
      </xdr:nvSpPr>
      <xdr:spPr>
        <a:xfrm>
          <a:off x="17106900" y="730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153162</xdr:rowOff>
    </xdr:from>
    <xdr:to>
      <xdr:col>23</xdr:col>
      <xdr:colOff>457200</xdr:colOff>
      <xdr:row>43</xdr:row>
      <xdr:rowOff>83312</xdr:rowOff>
    </xdr:to>
    <xdr:sp macro="" textlink="">
      <xdr:nvSpPr>
        <xdr:cNvPr id="394" name="円/楕円 393"/>
        <xdr:cNvSpPr/>
      </xdr:nvSpPr>
      <xdr:spPr>
        <a:xfrm>
          <a:off x="16129000" y="73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68089</xdr:rowOff>
    </xdr:from>
    <xdr:ext cx="736600" cy="259045"/>
    <xdr:sp macro="" textlink="">
      <xdr:nvSpPr>
        <xdr:cNvPr id="395" name="テキスト ボックス 394"/>
        <xdr:cNvSpPr txBox="1"/>
      </xdr:nvSpPr>
      <xdr:spPr>
        <a:xfrm>
          <a:off x="15798800" y="744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10668</xdr:rowOff>
    </xdr:from>
    <xdr:to>
      <xdr:col>22</xdr:col>
      <xdr:colOff>254000</xdr:colOff>
      <xdr:row>43</xdr:row>
      <xdr:rowOff>112268</xdr:rowOff>
    </xdr:to>
    <xdr:sp macro="" textlink="">
      <xdr:nvSpPr>
        <xdr:cNvPr id="396" name="円/楕円 395"/>
        <xdr:cNvSpPr/>
      </xdr:nvSpPr>
      <xdr:spPr>
        <a:xfrm>
          <a:off x="15240000" y="738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97045</xdr:rowOff>
    </xdr:from>
    <xdr:ext cx="762000" cy="259045"/>
    <xdr:sp macro="" textlink="">
      <xdr:nvSpPr>
        <xdr:cNvPr id="397" name="テキスト ボックス 396"/>
        <xdr:cNvSpPr txBox="1"/>
      </xdr:nvSpPr>
      <xdr:spPr>
        <a:xfrm>
          <a:off x="14909800" y="746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58928</xdr:rowOff>
    </xdr:from>
    <xdr:to>
      <xdr:col>21</xdr:col>
      <xdr:colOff>50800</xdr:colOff>
      <xdr:row>43</xdr:row>
      <xdr:rowOff>160528</xdr:rowOff>
    </xdr:to>
    <xdr:sp macro="" textlink="">
      <xdr:nvSpPr>
        <xdr:cNvPr id="398" name="円/楕円 397"/>
        <xdr:cNvSpPr/>
      </xdr:nvSpPr>
      <xdr:spPr>
        <a:xfrm>
          <a:off x="14351000" y="743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145305</xdr:rowOff>
    </xdr:from>
    <xdr:ext cx="762000" cy="259045"/>
    <xdr:sp macro="" textlink="">
      <xdr:nvSpPr>
        <xdr:cNvPr id="399" name="テキスト ボックス 398"/>
        <xdr:cNvSpPr txBox="1"/>
      </xdr:nvSpPr>
      <xdr:spPr>
        <a:xfrm>
          <a:off x="14020800" y="751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107188</xdr:rowOff>
    </xdr:from>
    <xdr:to>
      <xdr:col>19</xdr:col>
      <xdr:colOff>533400</xdr:colOff>
      <xdr:row>44</xdr:row>
      <xdr:rowOff>37338</xdr:rowOff>
    </xdr:to>
    <xdr:sp macro="" textlink="">
      <xdr:nvSpPr>
        <xdr:cNvPr id="400" name="円/楕円 399"/>
        <xdr:cNvSpPr/>
      </xdr:nvSpPr>
      <xdr:spPr>
        <a:xfrm>
          <a:off x="13462000" y="747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22115</xdr:rowOff>
    </xdr:from>
    <xdr:ext cx="762000" cy="259045"/>
    <xdr:sp macro="" textlink="">
      <xdr:nvSpPr>
        <xdr:cNvPr id="401" name="テキスト ボックス 400"/>
        <xdr:cNvSpPr txBox="1"/>
      </xdr:nvSpPr>
      <xdr:spPr>
        <a:xfrm>
          <a:off x="13131800" y="756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将来負担比率は早期健全化基準（</a:t>
          </a:r>
          <a:r>
            <a:rPr kumimoji="1" lang="en-US" altLang="ja-JP" sz="1300">
              <a:solidFill>
                <a:schemeClr val="dk1"/>
              </a:solidFill>
              <a:effectLst/>
              <a:latin typeface="+mn-lt"/>
              <a:ea typeface="+mn-ea"/>
              <a:cs typeface="+mn-cs"/>
            </a:rPr>
            <a:t>350</a:t>
          </a:r>
          <a:r>
            <a:rPr kumimoji="1" lang="ja-JP" altLang="ja-JP" sz="1300">
              <a:solidFill>
                <a:schemeClr val="dk1"/>
              </a:solidFill>
              <a:effectLst/>
              <a:latin typeface="+mn-lt"/>
              <a:ea typeface="+mn-ea"/>
              <a:cs typeface="+mn-cs"/>
            </a:rPr>
            <a:t>％）を下回っているものの、類似団体内では非常に高い将来負担となっている。</a:t>
          </a:r>
          <a:endParaRPr lang="ja-JP" altLang="ja-JP" sz="1300">
            <a:effectLst/>
          </a:endParaRPr>
        </a:p>
        <a:p>
          <a:r>
            <a:rPr kumimoji="1" lang="ja-JP" altLang="ja-JP" sz="1300">
              <a:solidFill>
                <a:schemeClr val="dk1"/>
              </a:solidFill>
              <a:effectLst/>
              <a:latin typeface="+mn-lt"/>
              <a:ea typeface="+mn-ea"/>
              <a:cs typeface="+mn-cs"/>
            </a:rPr>
            <a:t>　主な要因は一般会計等の地方債残高が多額なことであるが、プライマリーバランスの大幅な黒字化と繰上償還の実施により、その残高は年々減少を続けている。また、充当可能財源である基金残高も毎年増加を続け、将来負担全体としては年々着実に軽減されている。</a:t>
          </a:r>
          <a:endParaRPr lang="ja-JP" altLang="ja-JP" sz="1300">
            <a:effectLst/>
          </a:endParaRPr>
        </a:p>
        <a:p>
          <a:r>
            <a:rPr kumimoji="1" lang="ja-JP" altLang="ja-JP" sz="1300">
              <a:solidFill>
                <a:schemeClr val="dk1"/>
              </a:solidFill>
              <a:effectLst/>
              <a:latin typeface="+mn-lt"/>
              <a:ea typeface="+mn-ea"/>
              <a:cs typeface="+mn-cs"/>
            </a:rPr>
            <a:t>　さらなる改善に向けて、プライマリーバランスの黒字堅持と積極的な基金積立てを継続するほか、町債の繰上償還も随時検討する。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30" name="直線コネクタ 429"/>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31"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2" name="直線コネクタ 431"/>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137414</xdr:rowOff>
    </xdr:from>
    <xdr:to>
      <xdr:col>24</xdr:col>
      <xdr:colOff>558800</xdr:colOff>
      <xdr:row>17</xdr:row>
      <xdr:rowOff>64897</xdr:rowOff>
    </xdr:to>
    <xdr:cxnSp macro="">
      <xdr:nvCxnSpPr>
        <xdr:cNvPr id="435" name="直線コネクタ 434"/>
        <xdr:cNvCxnSpPr/>
      </xdr:nvCxnSpPr>
      <xdr:spPr>
        <a:xfrm flipV="1">
          <a:off x="16179800" y="2880614"/>
          <a:ext cx="8382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64897</xdr:rowOff>
    </xdr:from>
    <xdr:to>
      <xdr:col>23</xdr:col>
      <xdr:colOff>406400</xdr:colOff>
      <xdr:row>17</xdr:row>
      <xdr:rowOff>126026</xdr:rowOff>
    </xdr:to>
    <xdr:cxnSp macro="">
      <xdr:nvCxnSpPr>
        <xdr:cNvPr id="438" name="直線コネクタ 437"/>
        <xdr:cNvCxnSpPr/>
      </xdr:nvCxnSpPr>
      <xdr:spPr>
        <a:xfrm flipV="1">
          <a:off x="15290800" y="2979547"/>
          <a:ext cx="889000" cy="6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126026</xdr:rowOff>
    </xdr:from>
    <xdr:to>
      <xdr:col>22</xdr:col>
      <xdr:colOff>203200</xdr:colOff>
      <xdr:row>18</xdr:row>
      <xdr:rowOff>4445</xdr:rowOff>
    </xdr:to>
    <xdr:cxnSp macro="">
      <xdr:nvCxnSpPr>
        <xdr:cNvPr id="441" name="直線コネクタ 440"/>
        <xdr:cNvCxnSpPr/>
      </xdr:nvCxnSpPr>
      <xdr:spPr>
        <a:xfrm flipV="1">
          <a:off x="14401800" y="3040676"/>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4445</xdr:rowOff>
    </xdr:from>
    <xdr:to>
      <xdr:col>21</xdr:col>
      <xdr:colOff>0</xdr:colOff>
      <xdr:row>18</xdr:row>
      <xdr:rowOff>150834</xdr:rowOff>
    </xdr:to>
    <xdr:cxnSp macro="">
      <xdr:nvCxnSpPr>
        <xdr:cNvPr id="444" name="直線コネクタ 443"/>
        <xdr:cNvCxnSpPr/>
      </xdr:nvCxnSpPr>
      <xdr:spPr>
        <a:xfrm flipV="1">
          <a:off x="13512800" y="3090545"/>
          <a:ext cx="889000" cy="14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7" name="フローチャート : 判断 446"/>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8" name="テキスト ボックス 447"/>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86614</xdr:rowOff>
    </xdr:from>
    <xdr:to>
      <xdr:col>24</xdr:col>
      <xdr:colOff>609600</xdr:colOff>
      <xdr:row>17</xdr:row>
      <xdr:rowOff>16764</xdr:rowOff>
    </xdr:to>
    <xdr:sp macro="" textlink="">
      <xdr:nvSpPr>
        <xdr:cNvPr id="454" name="円/楕円 453"/>
        <xdr:cNvSpPr/>
      </xdr:nvSpPr>
      <xdr:spPr>
        <a:xfrm>
          <a:off x="16967200" y="282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58691</xdr:rowOff>
    </xdr:from>
    <xdr:ext cx="762000" cy="259045"/>
    <xdr:sp macro="" textlink="">
      <xdr:nvSpPr>
        <xdr:cNvPr id="455" name="将来負担の状況該当値テキスト"/>
        <xdr:cNvSpPr txBox="1"/>
      </xdr:nvSpPr>
      <xdr:spPr>
        <a:xfrm>
          <a:off x="17106900" y="2801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14097</xdr:rowOff>
    </xdr:from>
    <xdr:to>
      <xdr:col>23</xdr:col>
      <xdr:colOff>457200</xdr:colOff>
      <xdr:row>17</xdr:row>
      <xdr:rowOff>115697</xdr:rowOff>
    </xdr:to>
    <xdr:sp macro="" textlink="">
      <xdr:nvSpPr>
        <xdr:cNvPr id="456" name="円/楕円 455"/>
        <xdr:cNvSpPr/>
      </xdr:nvSpPr>
      <xdr:spPr>
        <a:xfrm>
          <a:off x="16129000" y="292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100474</xdr:rowOff>
    </xdr:from>
    <xdr:ext cx="736600" cy="259045"/>
    <xdr:sp macro="" textlink="">
      <xdr:nvSpPr>
        <xdr:cNvPr id="457" name="テキスト ボックス 456"/>
        <xdr:cNvSpPr txBox="1"/>
      </xdr:nvSpPr>
      <xdr:spPr>
        <a:xfrm>
          <a:off x="15798800" y="3015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75226</xdr:rowOff>
    </xdr:from>
    <xdr:to>
      <xdr:col>22</xdr:col>
      <xdr:colOff>254000</xdr:colOff>
      <xdr:row>18</xdr:row>
      <xdr:rowOff>5376</xdr:rowOff>
    </xdr:to>
    <xdr:sp macro="" textlink="">
      <xdr:nvSpPr>
        <xdr:cNvPr id="458" name="円/楕円 457"/>
        <xdr:cNvSpPr/>
      </xdr:nvSpPr>
      <xdr:spPr>
        <a:xfrm>
          <a:off x="15240000" y="298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161603</xdr:rowOff>
    </xdr:from>
    <xdr:ext cx="762000" cy="259045"/>
    <xdr:sp macro="" textlink="">
      <xdr:nvSpPr>
        <xdr:cNvPr id="459" name="テキスト ボックス 458"/>
        <xdr:cNvSpPr txBox="1"/>
      </xdr:nvSpPr>
      <xdr:spPr>
        <a:xfrm>
          <a:off x="14909800" y="3076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125095</xdr:rowOff>
    </xdr:from>
    <xdr:to>
      <xdr:col>21</xdr:col>
      <xdr:colOff>50800</xdr:colOff>
      <xdr:row>18</xdr:row>
      <xdr:rowOff>55245</xdr:rowOff>
    </xdr:to>
    <xdr:sp macro="" textlink="">
      <xdr:nvSpPr>
        <xdr:cNvPr id="460" name="円/楕円 459"/>
        <xdr:cNvSpPr/>
      </xdr:nvSpPr>
      <xdr:spPr>
        <a:xfrm>
          <a:off x="14351000" y="303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40022</xdr:rowOff>
    </xdr:from>
    <xdr:ext cx="762000" cy="259045"/>
    <xdr:sp macro="" textlink="">
      <xdr:nvSpPr>
        <xdr:cNvPr id="461" name="テキスト ボックス 460"/>
        <xdr:cNvSpPr txBox="1"/>
      </xdr:nvSpPr>
      <xdr:spPr>
        <a:xfrm>
          <a:off x="14020800" y="312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100034</xdr:rowOff>
    </xdr:from>
    <xdr:to>
      <xdr:col>19</xdr:col>
      <xdr:colOff>533400</xdr:colOff>
      <xdr:row>19</xdr:row>
      <xdr:rowOff>30183</xdr:rowOff>
    </xdr:to>
    <xdr:sp macro="" textlink="">
      <xdr:nvSpPr>
        <xdr:cNvPr id="462" name="円/楕円 461"/>
        <xdr:cNvSpPr/>
      </xdr:nvSpPr>
      <xdr:spPr>
        <a:xfrm>
          <a:off x="13462000" y="31861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14961</xdr:rowOff>
    </xdr:from>
    <xdr:ext cx="762000" cy="259045"/>
    <xdr:sp macro="" textlink="">
      <xdr:nvSpPr>
        <xdr:cNvPr id="463" name="テキスト ボックス 462"/>
        <xdr:cNvSpPr txBox="1"/>
      </xdr:nvSpPr>
      <xdr:spPr>
        <a:xfrm>
          <a:off x="13131800" y="327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青森県深浦町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8,724
8,709
488.89
7,245,039
7,035,709
203,507
4,777,125
9,242,601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63.4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　定員適正化計画等に基づき職員数の削減を進めた結果、類似団体平均と比較して低い水準にあるものの、現在は下げ止まりしている状況にある。</a:t>
          </a:r>
          <a:endParaRPr kumimoji="1" lang="en-US" altLang="ja-JP" sz="1150">
            <a:latin typeface="ＭＳ Ｐゴシック"/>
          </a:endParaRPr>
        </a:p>
        <a:p>
          <a:r>
            <a:rPr kumimoji="1" lang="ja-JP" altLang="en-US" sz="1150">
              <a:latin typeface="ＭＳ Ｐゴシック"/>
            </a:rPr>
            <a:t>　比率が悪化している現状に鑑みて、固定経費として将来に渡り負担を伴う人件費の更なる削減に向けた取り組みが必要である。</a:t>
          </a:r>
          <a:endParaRPr kumimoji="1" lang="en-US" altLang="ja-JP" sz="1150">
            <a:latin typeface="ＭＳ Ｐゴシック"/>
          </a:endParaRPr>
        </a:p>
        <a:p>
          <a:r>
            <a:rPr kumimoji="1" lang="ja-JP" altLang="en-US" sz="1150">
              <a:latin typeface="ＭＳ Ｐゴシック"/>
            </a:rPr>
            <a:t>　今後においては、組織構造の改善や職員の資質向上・能力開発に資する取り組みを積極的に行うことにより、効率的・効果的な執行体制にシフトしていく方針である。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165862</xdr:rowOff>
    </xdr:from>
    <xdr:to>
      <xdr:col>7</xdr:col>
      <xdr:colOff>15875</xdr:colOff>
      <xdr:row>36</xdr:row>
      <xdr:rowOff>8128</xdr:rowOff>
    </xdr:to>
    <xdr:cxnSp macro="">
      <xdr:nvCxnSpPr>
        <xdr:cNvPr id="64" name="直線コネクタ 63"/>
        <xdr:cNvCxnSpPr/>
      </xdr:nvCxnSpPr>
      <xdr:spPr>
        <a:xfrm>
          <a:off x="3987800" y="616661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66565</xdr:rowOff>
    </xdr:from>
    <xdr:ext cx="762000" cy="259045"/>
    <xdr:sp macro="" textlink="">
      <xdr:nvSpPr>
        <xdr:cNvPr id="65" name="人件費平均値テキスト"/>
        <xdr:cNvSpPr txBox="1"/>
      </xdr:nvSpPr>
      <xdr:spPr>
        <a:xfrm>
          <a:off x="4914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161290</xdr:rowOff>
    </xdr:from>
    <xdr:to>
      <xdr:col>5</xdr:col>
      <xdr:colOff>549275</xdr:colOff>
      <xdr:row>35</xdr:row>
      <xdr:rowOff>165862</xdr:rowOff>
    </xdr:to>
    <xdr:cxnSp macro="">
      <xdr:nvCxnSpPr>
        <xdr:cNvPr id="67" name="直線コネクタ 66"/>
        <xdr:cNvCxnSpPr/>
      </xdr:nvCxnSpPr>
      <xdr:spPr>
        <a:xfrm>
          <a:off x="3098800" y="61620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167149</xdr:rowOff>
    </xdr:from>
    <xdr:ext cx="736600" cy="259045"/>
    <xdr:sp macro="" textlink="">
      <xdr:nvSpPr>
        <xdr:cNvPr id="69" name="テキスト ボックス 68"/>
        <xdr:cNvSpPr txBox="1"/>
      </xdr:nvSpPr>
      <xdr:spPr>
        <a:xfrm>
          <a:off x="3606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161290</xdr:rowOff>
    </xdr:from>
    <xdr:to>
      <xdr:col>4</xdr:col>
      <xdr:colOff>346075</xdr:colOff>
      <xdr:row>36</xdr:row>
      <xdr:rowOff>21844</xdr:rowOff>
    </xdr:to>
    <xdr:cxnSp macro="">
      <xdr:nvCxnSpPr>
        <xdr:cNvPr id="70" name="直線コネクタ 69"/>
        <xdr:cNvCxnSpPr/>
      </xdr:nvCxnSpPr>
      <xdr:spPr>
        <a:xfrm flipV="1">
          <a:off x="2209800" y="61620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21844</xdr:rowOff>
    </xdr:from>
    <xdr:to>
      <xdr:col>3</xdr:col>
      <xdr:colOff>142875</xdr:colOff>
      <xdr:row>36</xdr:row>
      <xdr:rowOff>35560</xdr:rowOff>
    </xdr:to>
    <xdr:cxnSp macro="">
      <xdr:nvCxnSpPr>
        <xdr:cNvPr id="73" name="直線コネクタ 72"/>
        <xdr:cNvCxnSpPr/>
      </xdr:nvCxnSpPr>
      <xdr:spPr>
        <a:xfrm flipV="1">
          <a:off x="1320800" y="61940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4843</xdr:rowOff>
    </xdr:from>
    <xdr:ext cx="762000" cy="259045"/>
    <xdr:sp macro="" textlink="">
      <xdr:nvSpPr>
        <xdr:cNvPr id="75" name="テキスト ボックス 74"/>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18559</xdr:rowOff>
    </xdr:from>
    <xdr:ext cx="762000" cy="259045"/>
    <xdr:sp macro="" textlink="">
      <xdr:nvSpPr>
        <xdr:cNvPr id="77" name="テキスト ボックス 76"/>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128778</xdr:rowOff>
    </xdr:from>
    <xdr:to>
      <xdr:col>7</xdr:col>
      <xdr:colOff>66675</xdr:colOff>
      <xdr:row>36</xdr:row>
      <xdr:rowOff>58928</xdr:rowOff>
    </xdr:to>
    <xdr:sp macro="" textlink="">
      <xdr:nvSpPr>
        <xdr:cNvPr id="83" name="円/楕円 82"/>
        <xdr:cNvSpPr/>
      </xdr:nvSpPr>
      <xdr:spPr>
        <a:xfrm>
          <a:off x="4775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145305</xdr:rowOff>
    </xdr:from>
    <xdr:ext cx="762000" cy="259045"/>
    <xdr:sp macro="" textlink="">
      <xdr:nvSpPr>
        <xdr:cNvPr id="84" name="人件費該当値テキスト"/>
        <xdr:cNvSpPr txBox="1"/>
      </xdr:nvSpPr>
      <xdr:spPr>
        <a:xfrm>
          <a:off x="4914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115062</xdr:rowOff>
    </xdr:from>
    <xdr:to>
      <xdr:col>5</xdr:col>
      <xdr:colOff>600075</xdr:colOff>
      <xdr:row>36</xdr:row>
      <xdr:rowOff>45212</xdr:rowOff>
    </xdr:to>
    <xdr:sp macro="" textlink="">
      <xdr:nvSpPr>
        <xdr:cNvPr id="85" name="円/楕円 84"/>
        <xdr:cNvSpPr/>
      </xdr:nvSpPr>
      <xdr:spPr>
        <a:xfrm>
          <a:off x="3937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55389</xdr:rowOff>
    </xdr:from>
    <xdr:ext cx="736600" cy="259045"/>
    <xdr:sp macro="" textlink="">
      <xdr:nvSpPr>
        <xdr:cNvPr id="86" name="テキスト ボックス 85"/>
        <xdr:cNvSpPr txBox="1"/>
      </xdr:nvSpPr>
      <xdr:spPr>
        <a:xfrm>
          <a:off x="3606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110490</xdr:rowOff>
    </xdr:from>
    <xdr:to>
      <xdr:col>4</xdr:col>
      <xdr:colOff>396875</xdr:colOff>
      <xdr:row>36</xdr:row>
      <xdr:rowOff>40640</xdr:rowOff>
    </xdr:to>
    <xdr:sp macro="" textlink="">
      <xdr:nvSpPr>
        <xdr:cNvPr id="87" name="円/楕円 86"/>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50817</xdr:rowOff>
    </xdr:from>
    <xdr:ext cx="762000" cy="259045"/>
    <xdr:sp macro="" textlink="">
      <xdr:nvSpPr>
        <xdr:cNvPr id="88" name="テキスト ボックス 87"/>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142494</xdr:rowOff>
    </xdr:from>
    <xdr:to>
      <xdr:col>3</xdr:col>
      <xdr:colOff>193675</xdr:colOff>
      <xdr:row>36</xdr:row>
      <xdr:rowOff>72644</xdr:rowOff>
    </xdr:to>
    <xdr:sp macro="" textlink="">
      <xdr:nvSpPr>
        <xdr:cNvPr id="89" name="円/楕円 88"/>
        <xdr:cNvSpPr/>
      </xdr:nvSpPr>
      <xdr:spPr>
        <a:xfrm>
          <a:off x="2159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82821</xdr:rowOff>
    </xdr:from>
    <xdr:ext cx="762000" cy="259045"/>
    <xdr:sp macro="" textlink="">
      <xdr:nvSpPr>
        <xdr:cNvPr id="90" name="テキスト ボックス 89"/>
        <xdr:cNvSpPr txBox="1"/>
      </xdr:nvSpPr>
      <xdr:spPr>
        <a:xfrm>
          <a:off x="1828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91" name="円/楕円 90"/>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96537</xdr:rowOff>
    </xdr:from>
    <xdr:ext cx="762000" cy="259045"/>
    <xdr:sp macro="" textlink="">
      <xdr:nvSpPr>
        <xdr:cNvPr id="92" name="テキスト ボックス 91"/>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事務的経費の削減や各種委託業務の職員対応などにより、類似団体平均を下回り、全国トップクラスの経費削減を達成している。</a:t>
          </a:r>
          <a:endParaRPr kumimoji="1" lang="en-US" altLang="ja-JP" sz="1300">
            <a:latin typeface="ＭＳ Ｐゴシック"/>
          </a:endParaRPr>
        </a:p>
        <a:p>
          <a:r>
            <a:rPr kumimoji="1" lang="ja-JP" altLang="en-US" sz="1300">
              <a:latin typeface="ＭＳ Ｐゴシック"/>
            </a:rPr>
            <a:t>　今後においても一層事務事業の整理や組織の合理化を進め、物件費の削減に努める。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46990</xdr:rowOff>
    </xdr:from>
    <xdr:to>
      <xdr:col>24</xdr:col>
      <xdr:colOff>31750</xdr:colOff>
      <xdr:row>15</xdr:row>
      <xdr:rowOff>62230</xdr:rowOff>
    </xdr:to>
    <xdr:cxnSp macro="">
      <xdr:nvCxnSpPr>
        <xdr:cNvPr id="125" name="直線コネクタ 124"/>
        <xdr:cNvCxnSpPr/>
      </xdr:nvCxnSpPr>
      <xdr:spPr>
        <a:xfrm>
          <a:off x="15671800" y="26187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6"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157480</xdr:rowOff>
    </xdr:from>
    <xdr:to>
      <xdr:col>22</xdr:col>
      <xdr:colOff>565150</xdr:colOff>
      <xdr:row>15</xdr:row>
      <xdr:rowOff>46990</xdr:rowOff>
    </xdr:to>
    <xdr:cxnSp macro="">
      <xdr:nvCxnSpPr>
        <xdr:cNvPr id="128" name="直線コネクタ 127"/>
        <xdr:cNvCxnSpPr/>
      </xdr:nvCxnSpPr>
      <xdr:spPr>
        <a:xfrm>
          <a:off x="14782800" y="2557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30" name="テキスト ボックス 129"/>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157480</xdr:rowOff>
    </xdr:from>
    <xdr:to>
      <xdr:col>21</xdr:col>
      <xdr:colOff>361950</xdr:colOff>
      <xdr:row>15</xdr:row>
      <xdr:rowOff>16510</xdr:rowOff>
    </xdr:to>
    <xdr:cxnSp macro="">
      <xdr:nvCxnSpPr>
        <xdr:cNvPr id="131" name="直線コネクタ 130"/>
        <xdr:cNvCxnSpPr/>
      </xdr:nvCxnSpPr>
      <xdr:spPr>
        <a:xfrm flipV="1">
          <a:off x="13893800" y="2557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101617</xdr:rowOff>
    </xdr:from>
    <xdr:ext cx="762000" cy="259045"/>
    <xdr:sp macro="" textlink="">
      <xdr:nvSpPr>
        <xdr:cNvPr id="133" name="テキスト ボックス 132"/>
        <xdr:cNvSpPr txBox="1"/>
      </xdr:nvSpPr>
      <xdr:spPr>
        <a:xfrm>
          <a:off x="14401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149860</xdr:rowOff>
    </xdr:from>
    <xdr:to>
      <xdr:col>20</xdr:col>
      <xdr:colOff>158750</xdr:colOff>
      <xdr:row>15</xdr:row>
      <xdr:rowOff>16510</xdr:rowOff>
    </xdr:to>
    <xdr:cxnSp macro="">
      <xdr:nvCxnSpPr>
        <xdr:cNvPr id="134" name="直線コネクタ 133"/>
        <xdr:cNvCxnSpPr/>
      </xdr:nvCxnSpPr>
      <xdr:spPr>
        <a:xfrm>
          <a:off x="13004800" y="2550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36" name="テキスト ボックス 135"/>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38" name="テキスト ボックス 137"/>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11430</xdr:rowOff>
    </xdr:from>
    <xdr:to>
      <xdr:col>24</xdr:col>
      <xdr:colOff>82550</xdr:colOff>
      <xdr:row>15</xdr:row>
      <xdr:rowOff>113030</xdr:rowOff>
    </xdr:to>
    <xdr:sp macro="" textlink="">
      <xdr:nvSpPr>
        <xdr:cNvPr id="144" name="円/楕円 143"/>
        <xdr:cNvSpPr/>
      </xdr:nvSpPr>
      <xdr:spPr>
        <a:xfrm>
          <a:off x="164592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27957</xdr:rowOff>
    </xdr:from>
    <xdr:ext cx="762000" cy="259045"/>
    <xdr:sp macro="" textlink="">
      <xdr:nvSpPr>
        <xdr:cNvPr id="145" name="物件費該当値テキスト"/>
        <xdr:cNvSpPr txBox="1"/>
      </xdr:nvSpPr>
      <xdr:spPr>
        <a:xfrm>
          <a:off x="165989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167640</xdr:rowOff>
    </xdr:from>
    <xdr:to>
      <xdr:col>22</xdr:col>
      <xdr:colOff>615950</xdr:colOff>
      <xdr:row>15</xdr:row>
      <xdr:rowOff>97790</xdr:rowOff>
    </xdr:to>
    <xdr:sp macro="" textlink="">
      <xdr:nvSpPr>
        <xdr:cNvPr id="146" name="円/楕円 145"/>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107967</xdr:rowOff>
    </xdr:from>
    <xdr:ext cx="736600" cy="259045"/>
    <xdr:sp macro="" textlink="">
      <xdr:nvSpPr>
        <xdr:cNvPr id="147" name="テキスト ボックス 146"/>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106680</xdr:rowOff>
    </xdr:from>
    <xdr:to>
      <xdr:col>21</xdr:col>
      <xdr:colOff>412750</xdr:colOff>
      <xdr:row>15</xdr:row>
      <xdr:rowOff>36830</xdr:rowOff>
    </xdr:to>
    <xdr:sp macro="" textlink="">
      <xdr:nvSpPr>
        <xdr:cNvPr id="148" name="円/楕円 147"/>
        <xdr:cNvSpPr/>
      </xdr:nvSpPr>
      <xdr:spPr>
        <a:xfrm>
          <a:off x="14732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47007</xdr:rowOff>
    </xdr:from>
    <xdr:ext cx="762000" cy="259045"/>
    <xdr:sp macro="" textlink="">
      <xdr:nvSpPr>
        <xdr:cNvPr id="149" name="テキスト ボックス 148"/>
        <xdr:cNvSpPr txBox="1"/>
      </xdr:nvSpPr>
      <xdr:spPr>
        <a:xfrm>
          <a:off x="14401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137160</xdr:rowOff>
    </xdr:from>
    <xdr:to>
      <xdr:col>20</xdr:col>
      <xdr:colOff>209550</xdr:colOff>
      <xdr:row>15</xdr:row>
      <xdr:rowOff>67310</xdr:rowOff>
    </xdr:to>
    <xdr:sp macro="" textlink="">
      <xdr:nvSpPr>
        <xdr:cNvPr id="150" name="円/楕円 149"/>
        <xdr:cNvSpPr/>
      </xdr:nvSpPr>
      <xdr:spPr>
        <a:xfrm>
          <a:off x="13843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77487</xdr:rowOff>
    </xdr:from>
    <xdr:ext cx="762000" cy="259045"/>
    <xdr:sp macro="" textlink="">
      <xdr:nvSpPr>
        <xdr:cNvPr id="151" name="テキスト ボックス 150"/>
        <xdr:cNvSpPr txBox="1"/>
      </xdr:nvSpPr>
      <xdr:spPr>
        <a:xfrm>
          <a:off x="13512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99060</xdr:rowOff>
    </xdr:from>
    <xdr:to>
      <xdr:col>19</xdr:col>
      <xdr:colOff>6350</xdr:colOff>
      <xdr:row>15</xdr:row>
      <xdr:rowOff>29210</xdr:rowOff>
    </xdr:to>
    <xdr:sp macro="" textlink="">
      <xdr:nvSpPr>
        <xdr:cNvPr id="152" name="円/楕円 151"/>
        <xdr:cNvSpPr/>
      </xdr:nvSpPr>
      <xdr:spPr>
        <a:xfrm>
          <a:off x="12954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39387</xdr:rowOff>
    </xdr:from>
    <xdr:ext cx="762000" cy="259045"/>
    <xdr:sp macro="" textlink="">
      <xdr:nvSpPr>
        <xdr:cNvPr id="153" name="テキスト ボックス 152"/>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比率は類似団体平均と同程度となっているが、今後は政策的に子育て支援の充実を図っていく方針であることから、児童福祉費を中心に扶助費が増大していくことが見込まれる。</a:t>
          </a:r>
          <a:endParaRPr kumimoji="1" lang="en-US" altLang="ja-JP" sz="1300">
            <a:latin typeface="ＭＳ Ｐゴシック"/>
          </a:endParaRPr>
        </a:p>
        <a:p>
          <a:r>
            <a:rPr kumimoji="1" lang="ja-JP" altLang="en-US" sz="1300">
              <a:latin typeface="ＭＳ Ｐゴシック"/>
            </a:rPr>
            <a:t>　義務的性格の弱い町単独扶助費の見直しや各種手当の算定方法・資格審査等の適正化を行い、扶助費による財政圧迫の食い止めを図る。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78015</xdr:rowOff>
    </xdr:from>
    <xdr:to>
      <xdr:col>7</xdr:col>
      <xdr:colOff>15875</xdr:colOff>
      <xdr:row>56</xdr:row>
      <xdr:rowOff>110672</xdr:rowOff>
    </xdr:to>
    <xdr:cxnSp macro="">
      <xdr:nvCxnSpPr>
        <xdr:cNvPr id="187" name="直線コネクタ 186"/>
        <xdr:cNvCxnSpPr/>
      </xdr:nvCxnSpPr>
      <xdr:spPr>
        <a:xfrm>
          <a:off x="3987800" y="96792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8"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78015</xdr:rowOff>
    </xdr:to>
    <xdr:cxnSp macro="">
      <xdr:nvCxnSpPr>
        <xdr:cNvPr id="190" name="直線コネクタ 189"/>
        <xdr:cNvCxnSpPr/>
      </xdr:nvCxnSpPr>
      <xdr:spPr>
        <a:xfrm>
          <a:off x="3098800" y="9613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90005</xdr:rowOff>
    </xdr:from>
    <xdr:ext cx="736600" cy="259045"/>
    <xdr:sp macro="" textlink="">
      <xdr:nvSpPr>
        <xdr:cNvPr id="192" name="テキスト ボックス 191"/>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151493</xdr:rowOff>
    </xdr:from>
    <xdr:to>
      <xdr:col>4</xdr:col>
      <xdr:colOff>346075</xdr:colOff>
      <xdr:row>56</xdr:row>
      <xdr:rowOff>12700</xdr:rowOff>
    </xdr:to>
    <xdr:cxnSp macro="">
      <xdr:nvCxnSpPr>
        <xdr:cNvPr id="193" name="直線コネクタ 192"/>
        <xdr:cNvCxnSpPr/>
      </xdr:nvCxnSpPr>
      <xdr:spPr>
        <a:xfrm>
          <a:off x="2209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57349</xdr:rowOff>
    </xdr:from>
    <xdr:ext cx="762000" cy="259045"/>
    <xdr:sp macro="" textlink="">
      <xdr:nvSpPr>
        <xdr:cNvPr id="195" name="テキスト ボックス 194"/>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135165</xdr:rowOff>
    </xdr:from>
    <xdr:to>
      <xdr:col>3</xdr:col>
      <xdr:colOff>142875</xdr:colOff>
      <xdr:row>55</xdr:row>
      <xdr:rowOff>151493</xdr:rowOff>
    </xdr:to>
    <xdr:cxnSp macro="">
      <xdr:nvCxnSpPr>
        <xdr:cNvPr id="196" name="直線コネクタ 195"/>
        <xdr:cNvCxnSpPr/>
      </xdr:nvCxnSpPr>
      <xdr:spPr>
        <a:xfrm>
          <a:off x="1320800" y="95649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41020</xdr:rowOff>
    </xdr:from>
    <xdr:ext cx="762000" cy="259045"/>
    <xdr:sp macro="" textlink="">
      <xdr:nvSpPr>
        <xdr:cNvPr id="198" name="テキスト ボックス 197"/>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200" name="テキスト ボックス 199"/>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59872</xdr:rowOff>
    </xdr:from>
    <xdr:to>
      <xdr:col>7</xdr:col>
      <xdr:colOff>66675</xdr:colOff>
      <xdr:row>56</xdr:row>
      <xdr:rowOff>161472</xdr:rowOff>
    </xdr:to>
    <xdr:sp macro="" textlink="">
      <xdr:nvSpPr>
        <xdr:cNvPr id="206" name="円/楕円 205"/>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31949</xdr:rowOff>
    </xdr:from>
    <xdr:ext cx="762000" cy="259045"/>
    <xdr:sp macro="" textlink="">
      <xdr:nvSpPr>
        <xdr:cNvPr id="207" name="扶助費該当値テキスト"/>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27215</xdr:rowOff>
    </xdr:from>
    <xdr:to>
      <xdr:col>5</xdr:col>
      <xdr:colOff>600075</xdr:colOff>
      <xdr:row>56</xdr:row>
      <xdr:rowOff>128815</xdr:rowOff>
    </xdr:to>
    <xdr:sp macro="" textlink="">
      <xdr:nvSpPr>
        <xdr:cNvPr id="208" name="円/楕円 207"/>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209" name="テキスト ボックス 208"/>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0" name="円/楕円 209"/>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11" name="テキスト ボックス 210"/>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100693</xdr:rowOff>
    </xdr:from>
    <xdr:to>
      <xdr:col>3</xdr:col>
      <xdr:colOff>193675</xdr:colOff>
      <xdr:row>56</xdr:row>
      <xdr:rowOff>30843</xdr:rowOff>
    </xdr:to>
    <xdr:sp macro="" textlink="">
      <xdr:nvSpPr>
        <xdr:cNvPr id="212" name="円/楕円 211"/>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213" name="テキスト ボックス 212"/>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214" name="円/楕円 213"/>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215" name="テキスト ボックス 214"/>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道路及び観光施設に係る維持補修費並びに国保事業勘定特別会計等に対する繰出金が高止まりしていることが要因となり、類似団体平均より高くなっている。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普通交付税等の一般財源が今後確実に減少していくことを踏まえ、公共施設マネジメントの推進や国民健康保険料の適正化を行うなど、持続可能な歳出構造の確立に向けた取り組みを行い、経費削減を図る。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81280</xdr:rowOff>
    </xdr:from>
    <xdr:to>
      <xdr:col>24</xdr:col>
      <xdr:colOff>31750</xdr:colOff>
      <xdr:row>58</xdr:row>
      <xdr:rowOff>149860</xdr:rowOff>
    </xdr:to>
    <xdr:cxnSp macro="">
      <xdr:nvCxnSpPr>
        <xdr:cNvPr id="243" name="直線コネクタ 242"/>
        <xdr:cNvCxnSpPr/>
      </xdr:nvCxnSpPr>
      <xdr:spPr>
        <a:xfrm>
          <a:off x="15671800" y="100253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138447</xdr:rowOff>
    </xdr:from>
    <xdr:ext cx="762000" cy="259045"/>
    <xdr:sp macro="" textlink="">
      <xdr:nvSpPr>
        <xdr:cNvPr id="244" name="その他平均値テキスト"/>
        <xdr:cNvSpPr txBox="1"/>
      </xdr:nvSpPr>
      <xdr:spPr>
        <a:xfrm>
          <a:off x="16598900" y="9739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xdr:rowOff>
    </xdr:from>
    <xdr:to>
      <xdr:col>22</xdr:col>
      <xdr:colOff>565150</xdr:colOff>
      <xdr:row>58</xdr:row>
      <xdr:rowOff>81280</xdr:rowOff>
    </xdr:to>
    <xdr:cxnSp macro="">
      <xdr:nvCxnSpPr>
        <xdr:cNvPr id="246" name="直線コネクタ 245"/>
        <xdr:cNvCxnSpPr/>
      </xdr:nvCxnSpPr>
      <xdr:spPr>
        <a:xfrm>
          <a:off x="14782800" y="9956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62247</xdr:rowOff>
    </xdr:from>
    <xdr:ext cx="736600" cy="259045"/>
    <xdr:sp macro="" textlink="">
      <xdr:nvSpPr>
        <xdr:cNvPr id="248" name="テキスト ボックス 247"/>
        <xdr:cNvSpPr txBox="1"/>
      </xdr:nvSpPr>
      <xdr:spPr>
        <a:xfrm>
          <a:off x="15290800" y="9663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167005</xdr:rowOff>
    </xdr:from>
    <xdr:to>
      <xdr:col>21</xdr:col>
      <xdr:colOff>361950</xdr:colOff>
      <xdr:row>58</xdr:row>
      <xdr:rowOff>12700</xdr:rowOff>
    </xdr:to>
    <xdr:cxnSp macro="">
      <xdr:nvCxnSpPr>
        <xdr:cNvPr id="249" name="直線コネクタ 248"/>
        <xdr:cNvCxnSpPr/>
      </xdr:nvCxnSpPr>
      <xdr:spPr>
        <a:xfrm>
          <a:off x="13893800" y="99396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65422</xdr:rowOff>
    </xdr:from>
    <xdr:ext cx="762000" cy="259045"/>
    <xdr:sp macro="" textlink="">
      <xdr:nvSpPr>
        <xdr:cNvPr id="251" name="テキスト ボックス 250"/>
        <xdr:cNvSpPr txBox="1"/>
      </xdr:nvSpPr>
      <xdr:spPr>
        <a:xfrm>
          <a:off x="14401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138430</xdr:rowOff>
    </xdr:from>
    <xdr:to>
      <xdr:col>20</xdr:col>
      <xdr:colOff>158750</xdr:colOff>
      <xdr:row>57</xdr:row>
      <xdr:rowOff>167005</xdr:rowOff>
    </xdr:to>
    <xdr:cxnSp macro="">
      <xdr:nvCxnSpPr>
        <xdr:cNvPr id="252" name="直線コネクタ 251"/>
        <xdr:cNvCxnSpPr/>
      </xdr:nvCxnSpPr>
      <xdr:spPr>
        <a:xfrm>
          <a:off x="13004800" y="99110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42562</xdr:rowOff>
    </xdr:from>
    <xdr:ext cx="762000" cy="259045"/>
    <xdr:sp macro="" textlink="">
      <xdr:nvSpPr>
        <xdr:cNvPr id="254" name="テキスト ボックス 253"/>
        <xdr:cNvSpPr txBox="1"/>
      </xdr:nvSpPr>
      <xdr:spPr>
        <a:xfrm>
          <a:off x="135128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56" name="テキスト ボックス 255"/>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99060</xdr:rowOff>
    </xdr:from>
    <xdr:to>
      <xdr:col>24</xdr:col>
      <xdr:colOff>82550</xdr:colOff>
      <xdr:row>59</xdr:row>
      <xdr:rowOff>29210</xdr:rowOff>
    </xdr:to>
    <xdr:sp macro="" textlink="">
      <xdr:nvSpPr>
        <xdr:cNvPr id="262" name="円/楕円 261"/>
        <xdr:cNvSpPr/>
      </xdr:nvSpPr>
      <xdr:spPr>
        <a:xfrm>
          <a:off x="164592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71137</xdr:rowOff>
    </xdr:from>
    <xdr:ext cx="762000" cy="259045"/>
    <xdr:sp macro="" textlink="">
      <xdr:nvSpPr>
        <xdr:cNvPr id="263" name="その他該当値テキスト"/>
        <xdr:cNvSpPr txBox="1"/>
      </xdr:nvSpPr>
      <xdr:spPr>
        <a:xfrm>
          <a:off x="165989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30480</xdr:rowOff>
    </xdr:from>
    <xdr:to>
      <xdr:col>22</xdr:col>
      <xdr:colOff>615950</xdr:colOff>
      <xdr:row>58</xdr:row>
      <xdr:rowOff>132080</xdr:rowOff>
    </xdr:to>
    <xdr:sp macro="" textlink="">
      <xdr:nvSpPr>
        <xdr:cNvPr id="264" name="円/楕円 263"/>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116857</xdr:rowOff>
    </xdr:from>
    <xdr:ext cx="736600" cy="259045"/>
    <xdr:sp macro="" textlink="">
      <xdr:nvSpPr>
        <xdr:cNvPr id="265" name="テキスト ボックス 264"/>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133350</xdr:rowOff>
    </xdr:from>
    <xdr:to>
      <xdr:col>21</xdr:col>
      <xdr:colOff>412750</xdr:colOff>
      <xdr:row>58</xdr:row>
      <xdr:rowOff>63500</xdr:rowOff>
    </xdr:to>
    <xdr:sp macro="" textlink="">
      <xdr:nvSpPr>
        <xdr:cNvPr id="266" name="円/楕円 265"/>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67" name="テキスト ボックス 266"/>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116205</xdr:rowOff>
    </xdr:from>
    <xdr:to>
      <xdr:col>20</xdr:col>
      <xdr:colOff>209550</xdr:colOff>
      <xdr:row>58</xdr:row>
      <xdr:rowOff>46355</xdr:rowOff>
    </xdr:to>
    <xdr:sp macro="" textlink="">
      <xdr:nvSpPr>
        <xdr:cNvPr id="268" name="円/楕円 267"/>
        <xdr:cNvSpPr/>
      </xdr:nvSpPr>
      <xdr:spPr>
        <a:xfrm>
          <a:off x="138430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56532</xdr:rowOff>
    </xdr:from>
    <xdr:ext cx="762000" cy="259045"/>
    <xdr:sp macro="" textlink="">
      <xdr:nvSpPr>
        <xdr:cNvPr id="269" name="テキスト ボックス 268"/>
        <xdr:cNvSpPr txBox="1"/>
      </xdr:nvSpPr>
      <xdr:spPr>
        <a:xfrm>
          <a:off x="13512800" y="9657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87630</xdr:rowOff>
    </xdr:from>
    <xdr:to>
      <xdr:col>19</xdr:col>
      <xdr:colOff>6350</xdr:colOff>
      <xdr:row>58</xdr:row>
      <xdr:rowOff>17780</xdr:rowOff>
    </xdr:to>
    <xdr:sp macro="" textlink="">
      <xdr:nvSpPr>
        <xdr:cNvPr id="270" name="円/楕円 269"/>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27957</xdr:rowOff>
    </xdr:from>
    <xdr:ext cx="762000" cy="259045"/>
    <xdr:sp macro="" textlink="">
      <xdr:nvSpPr>
        <xdr:cNvPr id="271" name="テキスト ボックス 270"/>
        <xdr:cNvSpPr txBox="1"/>
      </xdr:nvSpPr>
      <xdr:spPr>
        <a:xfrm>
          <a:off x="12623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鰺ヶ沢地区消防事務組合やつがる西北五広域連合などの一部事務組合に対する負担が大きい</a:t>
          </a:r>
          <a:r>
            <a:rPr kumimoji="1" lang="ja-JP" altLang="en-US" sz="1300">
              <a:solidFill>
                <a:schemeClr val="dk1"/>
              </a:solidFill>
              <a:effectLst/>
              <a:latin typeface="+mn-lt"/>
              <a:ea typeface="+mn-ea"/>
              <a:cs typeface="+mn-cs"/>
            </a:rPr>
            <a:t>ことから</a:t>
          </a:r>
          <a:r>
            <a:rPr kumimoji="1" lang="ja-JP" altLang="ja-JP" sz="1300">
              <a:solidFill>
                <a:schemeClr val="dk1"/>
              </a:solidFill>
              <a:effectLst/>
              <a:latin typeface="+mn-lt"/>
              <a:ea typeface="+mn-ea"/>
              <a:cs typeface="+mn-cs"/>
            </a:rPr>
            <a:t>類似団体平均を大きく上回っている。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今後も町単独補助金を中心に対象事業の必要性を十分検討し、同種事業の整理統合を行うなど補助金の削減に努める。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62992</xdr:rowOff>
    </xdr:from>
    <xdr:to>
      <xdr:col>24</xdr:col>
      <xdr:colOff>31750</xdr:colOff>
      <xdr:row>38</xdr:row>
      <xdr:rowOff>67564</xdr:rowOff>
    </xdr:to>
    <xdr:cxnSp macro="">
      <xdr:nvCxnSpPr>
        <xdr:cNvPr id="301" name="直線コネクタ 300"/>
        <xdr:cNvCxnSpPr/>
      </xdr:nvCxnSpPr>
      <xdr:spPr>
        <a:xfrm>
          <a:off x="15671800" y="65780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156735</xdr:rowOff>
    </xdr:from>
    <xdr:ext cx="762000" cy="259045"/>
    <xdr:sp macro="" textlink="">
      <xdr:nvSpPr>
        <xdr:cNvPr id="302" name="補助費等平均値テキスト"/>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62992</xdr:rowOff>
    </xdr:from>
    <xdr:to>
      <xdr:col>22</xdr:col>
      <xdr:colOff>565150</xdr:colOff>
      <xdr:row>38</xdr:row>
      <xdr:rowOff>122428</xdr:rowOff>
    </xdr:to>
    <xdr:cxnSp macro="">
      <xdr:nvCxnSpPr>
        <xdr:cNvPr id="304" name="直線コネクタ 303"/>
        <xdr:cNvCxnSpPr/>
      </xdr:nvCxnSpPr>
      <xdr:spPr>
        <a:xfrm flipV="1">
          <a:off x="14782800" y="65780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6" name="テキスト ボックス 305"/>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17272</xdr:rowOff>
    </xdr:from>
    <xdr:to>
      <xdr:col>21</xdr:col>
      <xdr:colOff>361950</xdr:colOff>
      <xdr:row>38</xdr:row>
      <xdr:rowOff>122428</xdr:rowOff>
    </xdr:to>
    <xdr:cxnSp macro="">
      <xdr:nvCxnSpPr>
        <xdr:cNvPr id="307" name="直線コネクタ 306"/>
        <xdr:cNvCxnSpPr/>
      </xdr:nvCxnSpPr>
      <xdr:spPr>
        <a:xfrm>
          <a:off x="13893800" y="653237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9" name="テキスト ボックス 308"/>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83566</xdr:rowOff>
    </xdr:from>
    <xdr:to>
      <xdr:col>20</xdr:col>
      <xdr:colOff>158750</xdr:colOff>
      <xdr:row>38</xdr:row>
      <xdr:rowOff>17272</xdr:rowOff>
    </xdr:to>
    <xdr:cxnSp macro="">
      <xdr:nvCxnSpPr>
        <xdr:cNvPr id="310" name="直線コネクタ 309"/>
        <xdr:cNvCxnSpPr/>
      </xdr:nvCxnSpPr>
      <xdr:spPr>
        <a:xfrm>
          <a:off x="13004800" y="642721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2811</xdr:rowOff>
    </xdr:from>
    <xdr:ext cx="762000" cy="259045"/>
    <xdr:sp macro="" textlink="">
      <xdr:nvSpPr>
        <xdr:cNvPr id="312" name="テキスト ボックス 311"/>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14" name="テキスト ボックス 313"/>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16764</xdr:rowOff>
    </xdr:from>
    <xdr:to>
      <xdr:col>24</xdr:col>
      <xdr:colOff>82550</xdr:colOff>
      <xdr:row>38</xdr:row>
      <xdr:rowOff>118364</xdr:rowOff>
    </xdr:to>
    <xdr:sp macro="" textlink="">
      <xdr:nvSpPr>
        <xdr:cNvPr id="320" name="円/楕円 319"/>
        <xdr:cNvSpPr/>
      </xdr:nvSpPr>
      <xdr:spPr>
        <a:xfrm>
          <a:off x="164592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160291</xdr:rowOff>
    </xdr:from>
    <xdr:ext cx="762000" cy="259045"/>
    <xdr:sp macro="" textlink="">
      <xdr:nvSpPr>
        <xdr:cNvPr id="321" name="補助費等該当値テキスト"/>
        <xdr:cNvSpPr txBox="1"/>
      </xdr:nvSpPr>
      <xdr:spPr>
        <a:xfrm>
          <a:off x="165989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12192</xdr:rowOff>
    </xdr:from>
    <xdr:to>
      <xdr:col>22</xdr:col>
      <xdr:colOff>615950</xdr:colOff>
      <xdr:row>38</xdr:row>
      <xdr:rowOff>113792</xdr:rowOff>
    </xdr:to>
    <xdr:sp macro="" textlink="">
      <xdr:nvSpPr>
        <xdr:cNvPr id="322" name="円/楕円 321"/>
        <xdr:cNvSpPr/>
      </xdr:nvSpPr>
      <xdr:spPr>
        <a:xfrm>
          <a:off x="15621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98569</xdr:rowOff>
    </xdr:from>
    <xdr:ext cx="736600" cy="259045"/>
    <xdr:sp macro="" textlink="">
      <xdr:nvSpPr>
        <xdr:cNvPr id="323" name="テキスト ボックス 322"/>
        <xdr:cNvSpPr txBox="1"/>
      </xdr:nvSpPr>
      <xdr:spPr>
        <a:xfrm>
          <a:off x="15290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71628</xdr:rowOff>
    </xdr:from>
    <xdr:to>
      <xdr:col>21</xdr:col>
      <xdr:colOff>412750</xdr:colOff>
      <xdr:row>39</xdr:row>
      <xdr:rowOff>1778</xdr:rowOff>
    </xdr:to>
    <xdr:sp macro="" textlink="">
      <xdr:nvSpPr>
        <xdr:cNvPr id="324" name="円/楕円 323"/>
        <xdr:cNvSpPr/>
      </xdr:nvSpPr>
      <xdr:spPr>
        <a:xfrm>
          <a:off x="14732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158005</xdr:rowOff>
    </xdr:from>
    <xdr:ext cx="762000" cy="259045"/>
    <xdr:sp macro="" textlink="">
      <xdr:nvSpPr>
        <xdr:cNvPr id="325" name="テキスト ボックス 324"/>
        <xdr:cNvSpPr txBox="1"/>
      </xdr:nvSpPr>
      <xdr:spPr>
        <a:xfrm>
          <a:off x="14401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137922</xdr:rowOff>
    </xdr:from>
    <xdr:to>
      <xdr:col>20</xdr:col>
      <xdr:colOff>209550</xdr:colOff>
      <xdr:row>38</xdr:row>
      <xdr:rowOff>68072</xdr:rowOff>
    </xdr:to>
    <xdr:sp macro="" textlink="">
      <xdr:nvSpPr>
        <xdr:cNvPr id="326" name="円/楕円 325"/>
        <xdr:cNvSpPr/>
      </xdr:nvSpPr>
      <xdr:spPr>
        <a:xfrm>
          <a:off x="13843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52849</xdr:rowOff>
    </xdr:from>
    <xdr:ext cx="762000" cy="259045"/>
    <xdr:sp macro="" textlink="">
      <xdr:nvSpPr>
        <xdr:cNvPr id="327" name="テキスト ボックス 326"/>
        <xdr:cNvSpPr txBox="1"/>
      </xdr:nvSpPr>
      <xdr:spPr>
        <a:xfrm>
          <a:off x="13512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32766</xdr:rowOff>
    </xdr:from>
    <xdr:to>
      <xdr:col>19</xdr:col>
      <xdr:colOff>6350</xdr:colOff>
      <xdr:row>37</xdr:row>
      <xdr:rowOff>134366</xdr:rowOff>
    </xdr:to>
    <xdr:sp macro="" textlink="">
      <xdr:nvSpPr>
        <xdr:cNvPr id="328" name="円/楕円 327"/>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119143</xdr:rowOff>
    </xdr:from>
    <xdr:ext cx="762000" cy="259045"/>
    <xdr:sp macro="" textlink="">
      <xdr:nvSpPr>
        <xdr:cNvPr id="329" name="テキスト ボックス 328"/>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過去に実施した大型建設事業に伴う町債発行により、公債費に係る経常収支比率は類似団体と比較して極めて高い状態が続いている。計画的な償還と町債の発行抑制により、比率は徐々に改善しているものの、依然として全国最低クラスの状態は続いている。</a:t>
          </a:r>
        </a:p>
        <a:p>
          <a:r>
            <a:rPr kumimoji="1" lang="ja-JP" altLang="en-US" sz="1200">
              <a:latin typeface="ＭＳ Ｐゴシック"/>
            </a:rPr>
            <a:t>　今後においても、公債費対策を財政健全化の最優先課題と位置付け、プライマリーバランスの黒字を堅持するために建設事業を峻別して実施するなど、公債費負担の軽減に取り組んでいく。</a:t>
          </a:r>
          <a:endParaRPr kumimoji="1" lang="en-US" altLang="ja-JP"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67563</xdr:rowOff>
    </xdr:from>
    <xdr:to>
      <xdr:col>7</xdr:col>
      <xdr:colOff>15875</xdr:colOff>
      <xdr:row>80</xdr:row>
      <xdr:rowOff>81280</xdr:rowOff>
    </xdr:to>
    <xdr:cxnSp macro="">
      <xdr:nvCxnSpPr>
        <xdr:cNvPr id="359" name="直線コネクタ 358"/>
        <xdr:cNvCxnSpPr/>
      </xdr:nvCxnSpPr>
      <xdr:spPr>
        <a:xfrm flipV="1">
          <a:off x="3987800" y="13783563"/>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15003</xdr:rowOff>
    </xdr:from>
    <xdr:ext cx="762000" cy="259045"/>
    <xdr:sp macro="" textlink="">
      <xdr:nvSpPr>
        <xdr:cNvPr id="360" name="公債費平均値テキスト"/>
        <xdr:cNvSpPr txBox="1"/>
      </xdr:nvSpPr>
      <xdr:spPr>
        <a:xfrm>
          <a:off x="4914900" y="13216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81280</xdr:rowOff>
    </xdr:from>
    <xdr:to>
      <xdr:col>5</xdr:col>
      <xdr:colOff>549275</xdr:colOff>
      <xdr:row>80</xdr:row>
      <xdr:rowOff>81280</xdr:rowOff>
    </xdr:to>
    <xdr:cxnSp macro="">
      <xdr:nvCxnSpPr>
        <xdr:cNvPr id="362" name="直線コネクタ 361"/>
        <xdr:cNvCxnSpPr/>
      </xdr:nvCxnSpPr>
      <xdr:spPr>
        <a:xfrm>
          <a:off x="3098800" y="13797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101109</xdr:rowOff>
    </xdr:from>
    <xdr:ext cx="736600" cy="259045"/>
    <xdr:sp macro="" textlink="">
      <xdr:nvSpPr>
        <xdr:cNvPr id="364" name="テキスト ボックス 363"/>
        <xdr:cNvSpPr txBox="1"/>
      </xdr:nvSpPr>
      <xdr:spPr>
        <a:xfrm>
          <a:off x="3606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67563</xdr:rowOff>
    </xdr:from>
    <xdr:to>
      <xdr:col>4</xdr:col>
      <xdr:colOff>346075</xdr:colOff>
      <xdr:row>80</xdr:row>
      <xdr:rowOff>81280</xdr:rowOff>
    </xdr:to>
    <xdr:cxnSp macro="">
      <xdr:nvCxnSpPr>
        <xdr:cNvPr id="365" name="直線コネクタ 364"/>
        <xdr:cNvCxnSpPr/>
      </xdr:nvCxnSpPr>
      <xdr:spPr>
        <a:xfrm>
          <a:off x="2209800" y="137835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6" name="フローチャート : 判断 365"/>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137685</xdr:rowOff>
    </xdr:from>
    <xdr:ext cx="762000" cy="259045"/>
    <xdr:sp macro="" textlink="">
      <xdr:nvSpPr>
        <xdr:cNvPr id="367" name="テキスト ボックス 366"/>
        <xdr:cNvSpPr txBox="1"/>
      </xdr:nvSpPr>
      <xdr:spPr>
        <a:xfrm>
          <a:off x="2717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67563</xdr:rowOff>
    </xdr:from>
    <xdr:to>
      <xdr:col>3</xdr:col>
      <xdr:colOff>142875</xdr:colOff>
      <xdr:row>80</xdr:row>
      <xdr:rowOff>104139</xdr:rowOff>
    </xdr:to>
    <xdr:cxnSp macro="">
      <xdr:nvCxnSpPr>
        <xdr:cNvPr id="368" name="直線コネクタ 367"/>
        <xdr:cNvCxnSpPr/>
      </xdr:nvCxnSpPr>
      <xdr:spPr>
        <a:xfrm flipV="1">
          <a:off x="1320800" y="137835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69" name="フローチャート : 判断 368"/>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128540</xdr:rowOff>
    </xdr:from>
    <xdr:ext cx="762000" cy="259045"/>
    <xdr:sp macro="" textlink="">
      <xdr:nvSpPr>
        <xdr:cNvPr id="370" name="テキスト ボックス 369"/>
        <xdr:cNvSpPr txBox="1"/>
      </xdr:nvSpPr>
      <xdr:spPr>
        <a:xfrm>
          <a:off x="1828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1" name="フローチャート : 判断 370"/>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146829</xdr:rowOff>
    </xdr:from>
    <xdr:ext cx="762000" cy="259045"/>
    <xdr:sp macro="" textlink="">
      <xdr:nvSpPr>
        <xdr:cNvPr id="372" name="テキスト ボックス 371"/>
        <xdr:cNvSpPr txBox="1"/>
      </xdr:nvSpPr>
      <xdr:spPr>
        <a:xfrm>
          <a:off x="939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80</xdr:row>
      <xdr:rowOff>16763</xdr:rowOff>
    </xdr:from>
    <xdr:to>
      <xdr:col>7</xdr:col>
      <xdr:colOff>66675</xdr:colOff>
      <xdr:row>80</xdr:row>
      <xdr:rowOff>118363</xdr:rowOff>
    </xdr:to>
    <xdr:sp macro="" textlink="">
      <xdr:nvSpPr>
        <xdr:cNvPr id="378" name="円/楕円 377"/>
        <xdr:cNvSpPr/>
      </xdr:nvSpPr>
      <xdr:spPr>
        <a:xfrm>
          <a:off x="47752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160290</xdr:rowOff>
    </xdr:from>
    <xdr:ext cx="762000" cy="259045"/>
    <xdr:sp macro="" textlink="">
      <xdr:nvSpPr>
        <xdr:cNvPr id="379" name="公債費該当値テキスト"/>
        <xdr:cNvSpPr txBox="1"/>
      </xdr:nvSpPr>
      <xdr:spPr>
        <a:xfrm>
          <a:off x="49149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30480</xdr:rowOff>
    </xdr:from>
    <xdr:to>
      <xdr:col>5</xdr:col>
      <xdr:colOff>600075</xdr:colOff>
      <xdr:row>80</xdr:row>
      <xdr:rowOff>132080</xdr:rowOff>
    </xdr:to>
    <xdr:sp macro="" textlink="">
      <xdr:nvSpPr>
        <xdr:cNvPr id="380" name="円/楕円 379"/>
        <xdr:cNvSpPr/>
      </xdr:nvSpPr>
      <xdr:spPr>
        <a:xfrm>
          <a:off x="3937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116857</xdr:rowOff>
    </xdr:from>
    <xdr:ext cx="736600" cy="259045"/>
    <xdr:sp macro="" textlink="">
      <xdr:nvSpPr>
        <xdr:cNvPr id="381" name="テキスト ボックス 380"/>
        <xdr:cNvSpPr txBox="1"/>
      </xdr:nvSpPr>
      <xdr:spPr>
        <a:xfrm>
          <a:off x="3606800" y="1383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30480</xdr:rowOff>
    </xdr:from>
    <xdr:to>
      <xdr:col>4</xdr:col>
      <xdr:colOff>396875</xdr:colOff>
      <xdr:row>80</xdr:row>
      <xdr:rowOff>132080</xdr:rowOff>
    </xdr:to>
    <xdr:sp macro="" textlink="">
      <xdr:nvSpPr>
        <xdr:cNvPr id="382" name="円/楕円 381"/>
        <xdr:cNvSpPr/>
      </xdr:nvSpPr>
      <xdr:spPr>
        <a:xfrm>
          <a:off x="3048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116857</xdr:rowOff>
    </xdr:from>
    <xdr:ext cx="762000" cy="259045"/>
    <xdr:sp macro="" textlink="">
      <xdr:nvSpPr>
        <xdr:cNvPr id="383" name="テキスト ボックス 382"/>
        <xdr:cNvSpPr txBox="1"/>
      </xdr:nvSpPr>
      <xdr:spPr>
        <a:xfrm>
          <a:off x="2717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16763</xdr:rowOff>
    </xdr:from>
    <xdr:to>
      <xdr:col>3</xdr:col>
      <xdr:colOff>193675</xdr:colOff>
      <xdr:row>80</xdr:row>
      <xdr:rowOff>118363</xdr:rowOff>
    </xdr:to>
    <xdr:sp macro="" textlink="">
      <xdr:nvSpPr>
        <xdr:cNvPr id="384" name="円/楕円 383"/>
        <xdr:cNvSpPr/>
      </xdr:nvSpPr>
      <xdr:spPr>
        <a:xfrm>
          <a:off x="2159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103140</xdr:rowOff>
    </xdr:from>
    <xdr:ext cx="762000" cy="259045"/>
    <xdr:sp macro="" textlink="">
      <xdr:nvSpPr>
        <xdr:cNvPr id="385" name="テキスト ボックス 384"/>
        <xdr:cNvSpPr txBox="1"/>
      </xdr:nvSpPr>
      <xdr:spPr>
        <a:xfrm>
          <a:off x="1828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53339</xdr:rowOff>
    </xdr:from>
    <xdr:to>
      <xdr:col>1</xdr:col>
      <xdr:colOff>676275</xdr:colOff>
      <xdr:row>80</xdr:row>
      <xdr:rowOff>154939</xdr:rowOff>
    </xdr:to>
    <xdr:sp macro="" textlink="">
      <xdr:nvSpPr>
        <xdr:cNvPr id="386" name="円/楕円 385"/>
        <xdr:cNvSpPr/>
      </xdr:nvSpPr>
      <xdr:spPr>
        <a:xfrm>
          <a:off x="1270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139716</xdr:rowOff>
    </xdr:from>
    <xdr:ext cx="762000" cy="259045"/>
    <xdr:sp macro="" textlink="">
      <xdr:nvSpPr>
        <xdr:cNvPr id="387" name="テキスト ボックス 386"/>
        <xdr:cNvSpPr txBox="1"/>
      </xdr:nvSpPr>
      <xdr:spPr>
        <a:xfrm>
          <a:off x="939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公債費以外に係る経常収支比率は類似団体と同程度</a:t>
          </a:r>
          <a:r>
            <a:rPr kumimoji="1" lang="ja-JP" altLang="en-US" sz="1300">
              <a:solidFill>
                <a:schemeClr val="dk1"/>
              </a:solidFill>
              <a:effectLst/>
              <a:latin typeface="+mn-lt"/>
              <a:ea typeface="+mn-ea"/>
              <a:cs typeface="+mn-cs"/>
            </a:rPr>
            <a:t>で推移している</a:t>
          </a:r>
          <a:r>
            <a:rPr kumimoji="1" lang="ja-JP" altLang="ja-JP" sz="1300">
              <a:solidFill>
                <a:schemeClr val="dk1"/>
              </a:solidFill>
              <a:effectLst/>
              <a:latin typeface="+mn-lt"/>
              <a:ea typeface="+mn-ea"/>
              <a:cs typeface="+mn-cs"/>
            </a:rPr>
            <a:t>。公債費の縮減と併せて、公債費以外の経常経費についても削減を継続し、比率改善に努める。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73661</xdr:rowOff>
    </xdr:from>
    <xdr:to>
      <xdr:col>24</xdr:col>
      <xdr:colOff>31750</xdr:colOff>
      <xdr:row>76</xdr:row>
      <xdr:rowOff>149861</xdr:rowOff>
    </xdr:to>
    <xdr:cxnSp macro="">
      <xdr:nvCxnSpPr>
        <xdr:cNvPr id="420" name="直線コネクタ 419"/>
        <xdr:cNvCxnSpPr/>
      </xdr:nvCxnSpPr>
      <xdr:spPr>
        <a:xfrm>
          <a:off x="15671800" y="1310386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62247</xdr:rowOff>
    </xdr:from>
    <xdr:ext cx="762000" cy="259045"/>
    <xdr:sp macro="" textlink="">
      <xdr:nvSpPr>
        <xdr:cNvPr id="421" name="公債費以外平均値テキスト"/>
        <xdr:cNvSpPr txBox="1"/>
      </xdr:nvSpPr>
      <xdr:spPr>
        <a:xfrm>
          <a:off x="16598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27939</xdr:rowOff>
    </xdr:from>
    <xdr:to>
      <xdr:col>22</xdr:col>
      <xdr:colOff>565150</xdr:colOff>
      <xdr:row>76</xdr:row>
      <xdr:rowOff>73661</xdr:rowOff>
    </xdr:to>
    <xdr:cxnSp macro="">
      <xdr:nvCxnSpPr>
        <xdr:cNvPr id="423" name="直線コネクタ 422"/>
        <xdr:cNvCxnSpPr/>
      </xdr:nvCxnSpPr>
      <xdr:spPr>
        <a:xfrm>
          <a:off x="14782800" y="130581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81297</xdr:rowOff>
    </xdr:from>
    <xdr:ext cx="736600" cy="259045"/>
    <xdr:sp macro="" textlink="">
      <xdr:nvSpPr>
        <xdr:cNvPr id="425" name="テキスト ボックス 424"/>
        <xdr:cNvSpPr txBox="1"/>
      </xdr:nvSpPr>
      <xdr:spPr>
        <a:xfrm>
          <a:off x="15290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134620</xdr:rowOff>
    </xdr:from>
    <xdr:to>
      <xdr:col>21</xdr:col>
      <xdr:colOff>361950</xdr:colOff>
      <xdr:row>76</xdr:row>
      <xdr:rowOff>27939</xdr:rowOff>
    </xdr:to>
    <xdr:cxnSp macro="">
      <xdr:nvCxnSpPr>
        <xdr:cNvPr id="426" name="直線コネクタ 425"/>
        <xdr:cNvCxnSpPr/>
      </xdr:nvCxnSpPr>
      <xdr:spPr>
        <a:xfrm>
          <a:off x="13893800" y="129933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74947</xdr:rowOff>
    </xdr:from>
    <xdr:ext cx="762000" cy="259045"/>
    <xdr:sp macro="" textlink="">
      <xdr:nvSpPr>
        <xdr:cNvPr id="428" name="テキスト ボックス 427"/>
        <xdr:cNvSpPr txBox="1"/>
      </xdr:nvSpPr>
      <xdr:spPr>
        <a:xfrm>
          <a:off x="14401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16510</xdr:rowOff>
    </xdr:from>
    <xdr:to>
      <xdr:col>20</xdr:col>
      <xdr:colOff>158750</xdr:colOff>
      <xdr:row>75</xdr:row>
      <xdr:rowOff>134620</xdr:rowOff>
    </xdr:to>
    <xdr:cxnSp macro="">
      <xdr:nvCxnSpPr>
        <xdr:cNvPr id="429" name="直線コネクタ 428"/>
        <xdr:cNvCxnSpPr/>
      </xdr:nvCxnSpPr>
      <xdr:spPr>
        <a:xfrm>
          <a:off x="13004800" y="1287526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8907</xdr:rowOff>
    </xdr:from>
    <xdr:ext cx="762000" cy="259045"/>
    <xdr:sp macro="" textlink="">
      <xdr:nvSpPr>
        <xdr:cNvPr id="431" name="テキスト ボックス 430"/>
        <xdr:cNvSpPr txBox="1"/>
      </xdr:nvSpPr>
      <xdr:spPr>
        <a:xfrm>
          <a:off x="13512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135907</xdr:rowOff>
    </xdr:from>
    <xdr:ext cx="762000" cy="259045"/>
    <xdr:sp macro="" textlink="">
      <xdr:nvSpPr>
        <xdr:cNvPr id="433" name="テキスト ボックス 432"/>
        <xdr:cNvSpPr txBox="1"/>
      </xdr:nvSpPr>
      <xdr:spPr>
        <a:xfrm>
          <a:off x="12623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99061</xdr:rowOff>
    </xdr:from>
    <xdr:to>
      <xdr:col>24</xdr:col>
      <xdr:colOff>82550</xdr:colOff>
      <xdr:row>77</xdr:row>
      <xdr:rowOff>29211</xdr:rowOff>
    </xdr:to>
    <xdr:sp macro="" textlink="">
      <xdr:nvSpPr>
        <xdr:cNvPr id="439" name="円/楕円 438"/>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71138</xdr:rowOff>
    </xdr:from>
    <xdr:ext cx="762000" cy="259045"/>
    <xdr:sp macro="" textlink="">
      <xdr:nvSpPr>
        <xdr:cNvPr id="440" name="公債費以外該当値テキスト"/>
        <xdr:cNvSpPr txBox="1"/>
      </xdr:nvSpPr>
      <xdr:spPr>
        <a:xfrm>
          <a:off x="165989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22861</xdr:rowOff>
    </xdr:from>
    <xdr:to>
      <xdr:col>22</xdr:col>
      <xdr:colOff>615950</xdr:colOff>
      <xdr:row>76</xdr:row>
      <xdr:rowOff>124461</xdr:rowOff>
    </xdr:to>
    <xdr:sp macro="" textlink="">
      <xdr:nvSpPr>
        <xdr:cNvPr id="441" name="円/楕円 440"/>
        <xdr:cNvSpPr/>
      </xdr:nvSpPr>
      <xdr:spPr>
        <a:xfrm>
          <a:off x="15621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109238</xdr:rowOff>
    </xdr:from>
    <xdr:ext cx="736600" cy="259045"/>
    <xdr:sp macro="" textlink="">
      <xdr:nvSpPr>
        <xdr:cNvPr id="442" name="テキスト ボックス 441"/>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148589</xdr:rowOff>
    </xdr:from>
    <xdr:to>
      <xdr:col>21</xdr:col>
      <xdr:colOff>412750</xdr:colOff>
      <xdr:row>76</xdr:row>
      <xdr:rowOff>78739</xdr:rowOff>
    </xdr:to>
    <xdr:sp macro="" textlink="">
      <xdr:nvSpPr>
        <xdr:cNvPr id="443" name="円/楕円 442"/>
        <xdr:cNvSpPr/>
      </xdr:nvSpPr>
      <xdr:spPr>
        <a:xfrm>
          <a:off x="14732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88917</xdr:rowOff>
    </xdr:from>
    <xdr:ext cx="762000" cy="259045"/>
    <xdr:sp macro="" textlink="">
      <xdr:nvSpPr>
        <xdr:cNvPr id="444" name="テキスト ボックス 443"/>
        <xdr:cNvSpPr txBox="1"/>
      </xdr:nvSpPr>
      <xdr:spPr>
        <a:xfrm>
          <a:off x="14401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83820</xdr:rowOff>
    </xdr:from>
    <xdr:to>
      <xdr:col>20</xdr:col>
      <xdr:colOff>209550</xdr:colOff>
      <xdr:row>76</xdr:row>
      <xdr:rowOff>13970</xdr:rowOff>
    </xdr:to>
    <xdr:sp macro="" textlink="">
      <xdr:nvSpPr>
        <xdr:cNvPr id="445" name="円/楕円 444"/>
        <xdr:cNvSpPr/>
      </xdr:nvSpPr>
      <xdr:spPr>
        <a:xfrm>
          <a:off x="13843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170197</xdr:rowOff>
    </xdr:from>
    <xdr:ext cx="762000" cy="259045"/>
    <xdr:sp macro="" textlink="">
      <xdr:nvSpPr>
        <xdr:cNvPr id="446" name="テキスト ボックス 445"/>
        <xdr:cNvSpPr txBox="1"/>
      </xdr:nvSpPr>
      <xdr:spPr>
        <a:xfrm>
          <a:off x="13512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137160</xdr:rowOff>
    </xdr:from>
    <xdr:to>
      <xdr:col>19</xdr:col>
      <xdr:colOff>6350</xdr:colOff>
      <xdr:row>75</xdr:row>
      <xdr:rowOff>67310</xdr:rowOff>
    </xdr:to>
    <xdr:sp macro="" textlink="">
      <xdr:nvSpPr>
        <xdr:cNvPr id="447" name="円/楕円 446"/>
        <xdr:cNvSpPr/>
      </xdr:nvSpPr>
      <xdr:spPr>
        <a:xfrm>
          <a:off x="12954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77487</xdr:rowOff>
    </xdr:from>
    <xdr:ext cx="762000" cy="259045"/>
    <xdr:sp macro="" textlink="">
      <xdr:nvSpPr>
        <xdr:cNvPr id="448" name="テキスト ボックス 447"/>
        <xdr:cNvSpPr txBox="1"/>
      </xdr:nvSpPr>
      <xdr:spPr>
        <a:xfrm>
          <a:off x="12623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青森県深浦町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142935</xdr:rowOff>
    </xdr:from>
    <xdr:to>
      <xdr:col>4</xdr:col>
      <xdr:colOff>1117600</xdr:colOff>
      <xdr:row>17</xdr:row>
      <xdr:rowOff>1941</xdr:rowOff>
    </xdr:to>
    <xdr:cxnSp macro="">
      <xdr:nvCxnSpPr>
        <xdr:cNvPr id="46" name="直線コネクタ 45"/>
        <xdr:cNvCxnSpPr/>
      </xdr:nvCxnSpPr>
      <xdr:spPr bwMode="auto">
        <a:xfrm flipV="1">
          <a:off x="5003800" y="2933760"/>
          <a:ext cx="647700" cy="30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127713</xdr:rowOff>
    </xdr:from>
    <xdr:ext cx="762000" cy="259045"/>
    <xdr:sp macro="" textlink="">
      <xdr:nvSpPr>
        <xdr:cNvPr id="47" name="人口1人当たり決算額の推移平均値テキスト130"/>
        <xdr:cNvSpPr txBox="1"/>
      </xdr:nvSpPr>
      <xdr:spPr>
        <a:xfrm>
          <a:off x="5740400" y="2918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1941</xdr:rowOff>
    </xdr:from>
    <xdr:to>
      <xdr:col>4</xdr:col>
      <xdr:colOff>469900</xdr:colOff>
      <xdr:row>17</xdr:row>
      <xdr:rowOff>46535</xdr:rowOff>
    </xdr:to>
    <xdr:cxnSp macro="">
      <xdr:nvCxnSpPr>
        <xdr:cNvPr id="49" name="直線コネクタ 48"/>
        <xdr:cNvCxnSpPr/>
      </xdr:nvCxnSpPr>
      <xdr:spPr bwMode="auto">
        <a:xfrm flipV="1">
          <a:off x="4305300" y="2964216"/>
          <a:ext cx="698500" cy="44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51411</xdr:rowOff>
    </xdr:from>
    <xdr:ext cx="736600" cy="259045"/>
    <xdr:sp macro="" textlink="">
      <xdr:nvSpPr>
        <xdr:cNvPr id="51" name="テキスト ボックス 50"/>
        <xdr:cNvSpPr txBox="1"/>
      </xdr:nvSpPr>
      <xdr:spPr>
        <a:xfrm>
          <a:off x="4622800" y="301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46535</xdr:rowOff>
    </xdr:from>
    <xdr:to>
      <xdr:col>3</xdr:col>
      <xdr:colOff>904875</xdr:colOff>
      <xdr:row>17</xdr:row>
      <xdr:rowOff>47186</xdr:rowOff>
    </xdr:to>
    <xdr:cxnSp macro="">
      <xdr:nvCxnSpPr>
        <xdr:cNvPr id="52" name="直線コネクタ 51"/>
        <xdr:cNvCxnSpPr/>
      </xdr:nvCxnSpPr>
      <xdr:spPr bwMode="auto">
        <a:xfrm flipV="1">
          <a:off x="3606800" y="3008810"/>
          <a:ext cx="698500" cy="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112098</xdr:rowOff>
    </xdr:from>
    <xdr:to>
      <xdr:col>3</xdr:col>
      <xdr:colOff>955675</xdr:colOff>
      <xdr:row>17</xdr:row>
      <xdr:rowOff>42248</xdr:rowOff>
    </xdr:to>
    <xdr:sp macro="" textlink="">
      <xdr:nvSpPr>
        <xdr:cNvPr id="53" name="フローチャート : 判断 52"/>
        <xdr:cNvSpPr/>
      </xdr:nvSpPr>
      <xdr:spPr bwMode="auto">
        <a:xfrm>
          <a:off x="4254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52425</xdr:rowOff>
    </xdr:from>
    <xdr:ext cx="762000" cy="259045"/>
    <xdr:sp macro="" textlink="">
      <xdr:nvSpPr>
        <xdr:cNvPr id="54" name="テキスト ボックス 53"/>
        <xdr:cNvSpPr txBox="1"/>
      </xdr:nvSpPr>
      <xdr:spPr>
        <a:xfrm>
          <a:off x="3924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45226</xdr:rowOff>
    </xdr:from>
    <xdr:to>
      <xdr:col>3</xdr:col>
      <xdr:colOff>206375</xdr:colOff>
      <xdr:row>17</xdr:row>
      <xdr:rowOff>47186</xdr:rowOff>
    </xdr:to>
    <xdr:cxnSp macro="">
      <xdr:nvCxnSpPr>
        <xdr:cNvPr id="55" name="直線コネクタ 54"/>
        <xdr:cNvCxnSpPr/>
      </xdr:nvCxnSpPr>
      <xdr:spPr bwMode="auto">
        <a:xfrm>
          <a:off x="2908300" y="3007501"/>
          <a:ext cx="698500" cy="1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155612</xdr:rowOff>
    </xdr:from>
    <xdr:to>
      <xdr:col>3</xdr:col>
      <xdr:colOff>257175</xdr:colOff>
      <xdr:row>17</xdr:row>
      <xdr:rowOff>85762</xdr:rowOff>
    </xdr:to>
    <xdr:sp macro="" textlink="">
      <xdr:nvSpPr>
        <xdr:cNvPr id="56" name="フローチャート : 判断 55"/>
        <xdr:cNvSpPr/>
      </xdr:nvSpPr>
      <xdr:spPr bwMode="auto">
        <a:xfrm>
          <a:off x="3556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95939</xdr:rowOff>
    </xdr:from>
    <xdr:ext cx="762000" cy="259045"/>
    <xdr:sp macro="" textlink="">
      <xdr:nvSpPr>
        <xdr:cNvPr id="57" name="テキスト ボックス 56"/>
        <xdr:cNvSpPr txBox="1"/>
      </xdr:nvSpPr>
      <xdr:spPr>
        <a:xfrm>
          <a:off x="32258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144319</xdr:rowOff>
    </xdr:from>
    <xdr:to>
      <xdr:col>2</xdr:col>
      <xdr:colOff>692150</xdr:colOff>
      <xdr:row>17</xdr:row>
      <xdr:rowOff>74469</xdr:rowOff>
    </xdr:to>
    <xdr:sp macro="" textlink="">
      <xdr:nvSpPr>
        <xdr:cNvPr id="58" name="フローチャート : 判断 57"/>
        <xdr:cNvSpPr/>
      </xdr:nvSpPr>
      <xdr:spPr bwMode="auto">
        <a:xfrm>
          <a:off x="2857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84646</xdr:rowOff>
    </xdr:from>
    <xdr:ext cx="762000" cy="259045"/>
    <xdr:sp macro="" textlink="">
      <xdr:nvSpPr>
        <xdr:cNvPr id="59" name="テキスト ボックス 58"/>
        <xdr:cNvSpPr txBox="1"/>
      </xdr:nvSpPr>
      <xdr:spPr>
        <a:xfrm>
          <a:off x="25273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92135</xdr:rowOff>
    </xdr:from>
    <xdr:to>
      <xdr:col>5</xdr:col>
      <xdr:colOff>34925</xdr:colOff>
      <xdr:row>17</xdr:row>
      <xdr:rowOff>22285</xdr:rowOff>
    </xdr:to>
    <xdr:sp macro="" textlink="">
      <xdr:nvSpPr>
        <xdr:cNvPr id="65" name="円/楕円 64"/>
        <xdr:cNvSpPr/>
      </xdr:nvSpPr>
      <xdr:spPr bwMode="auto">
        <a:xfrm>
          <a:off x="5600700" y="2882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108662</xdr:rowOff>
    </xdr:from>
    <xdr:ext cx="762000" cy="259045"/>
    <xdr:sp macro="" textlink="">
      <xdr:nvSpPr>
        <xdr:cNvPr id="66" name="人口1人当たり決算額の推移該当値テキスト130"/>
        <xdr:cNvSpPr txBox="1"/>
      </xdr:nvSpPr>
      <xdr:spPr>
        <a:xfrm>
          <a:off x="5740400" y="272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175,545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122591</xdr:rowOff>
    </xdr:from>
    <xdr:to>
      <xdr:col>4</xdr:col>
      <xdr:colOff>520700</xdr:colOff>
      <xdr:row>17</xdr:row>
      <xdr:rowOff>52741</xdr:rowOff>
    </xdr:to>
    <xdr:sp macro="" textlink="">
      <xdr:nvSpPr>
        <xdr:cNvPr id="67" name="円/楕円 66"/>
        <xdr:cNvSpPr/>
      </xdr:nvSpPr>
      <xdr:spPr bwMode="auto">
        <a:xfrm>
          <a:off x="4953000" y="2913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62918</xdr:rowOff>
    </xdr:from>
    <xdr:ext cx="736600" cy="259045"/>
    <xdr:sp macro="" textlink="">
      <xdr:nvSpPr>
        <xdr:cNvPr id="68" name="テキスト ボックス 67"/>
        <xdr:cNvSpPr txBox="1"/>
      </xdr:nvSpPr>
      <xdr:spPr>
        <a:xfrm>
          <a:off x="4622800" y="2682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170,216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167185</xdr:rowOff>
    </xdr:from>
    <xdr:to>
      <xdr:col>3</xdr:col>
      <xdr:colOff>955675</xdr:colOff>
      <xdr:row>17</xdr:row>
      <xdr:rowOff>97335</xdr:rowOff>
    </xdr:to>
    <xdr:sp macro="" textlink="">
      <xdr:nvSpPr>
        <xdr:cNvPr id="69" name="円/楕円 68"/>
        <xdr:cNvSpPr/>
      </xdr:nvSpPr>
      <xdr:spPr bwMode="auto">
        <a:xfrm>
          <a:off x="4254500" y="2958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82112</xdr:rowOff>
    </xdr:from>
    <xdr:ext cx="762000" cy="259045"/>
    <xdr:sp macro="" textlink="">
      <xdr:nvSpPr>
        <xdr:cNvPr id="70" name="テキスト ボックス 69"/>
        <xdr:cNvSpPr txBox="1"/>
      </xdr:nvSpPr>
      <xdr:spPr>
        <a:xfrm>
          <a:off x="3924300" y="3044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162,413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167836</xdr:rowOff>
    </xdr:from>
    <xdr:to>
      <xdr:col>3</xdr:col>
      <xdr:colOff>257175</xdr:colOff>
      <xdr:row>17</xdr:row>
      <xdr:rowOff>97986</xdr:rowOff>
    </xdr:to>
    <xdr:sp macro="" textlink="">
      <xdr:nvSpPr>
        <xdr:cNvPr id="71" name="円/楕円 70"/>
        <xdr:cNvSpPr/>
      </xdr:nvSpPr>
      <xdr:spPr bwMode="auto">
        <a:xfrm>
          <a:off x="3556000" y="2958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82763</xdr:rowOff>
    </xdr:from>
    <xdr:ext cx="762000" cy="259045"/>
    <xdr:sp macro="" textlink="">
      <xdr:nvSpPr>
        <xdr:cNvPr id="72" name="テキスト ボックス 71"/>
        <xdr:cNvSpPr txBox="1"/>
      </xdr:nvSpPr>
      <xdr:spPr>
        <a:xfrm>
          <a:off x="3225800" y="304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162,299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165876</xdr:rowOff>
    </xdr:from>
    <xdr:to>
      <xdr:col>2</xdr:col>
      <xdr:colOff>692150</xdr:colOff>
      <xdr:row>17</xdr:row>
      <xdr:rowOff>96026</xdr:rowOff>
    </xdr:to>
    <xdr:sp macro="" textlink="">
      <xdr:nvSpPr>
        <xdr:cNvPr id="73" name="円/楕円 72"/>
        <xdr:cNvSpPr/>
      </xdr:nvSpPr>
      <xdr:spPr bwMode="auto">
        <a:xfrm>
          <a:off x="2857500" y="2956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80803</xdr:rowOff>
    </xdr:from>
    <xdr:ext cx="762000" cy="259045"/>
    <xdr:sp macro="" textlink="">
      <xdr:nvSpPr>
        <xdr:cNvPr id="74" name="テキスト ボックス 73"/>
        <xdr:cNvSpPr txBox="1"/>
      </xdr:nvSpPr>
      <xdr:spPr>
        <a:xfrm>
          <a:off x="2527300" y="304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162,642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73508</xdr:rowOff>
    </xdr:from>
    <xdr:to>
      <xdr:col>4</xdr:col>
      <xdr:colOff>1117600</xdr:colOff>
      <xdr:row>35</xdr:row>
      <xdr:rowOff>76153</xdr:rowOff>
    </xdr:to>
    <xdr:cxnSp macro="">
      <xdr:nvCxnSpPr>
        <xdr:cNvPr id="109" name="直線コネクタ 108"/>
        <xdr:cNvCxnSpPr/>
      </xdr:nvCxnSpPr>
      <xdr:spPr bwMode="auto">
        <a:xfrm flipV="1">
          <a:off x="5003800" y="6683858"/>
          <a:ext cx="647700" cy="2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194951</xdr:rowOff>
    </xdr:from>
    <xdr:ext cx="762000" cy="259045"/>
    <xdr:sp macro="" textlink="">
      <xdr:nvSpPr>
        <xdr:cNvPr id="110" name="人口1人当たり決算額の推移平均値テキスト445"/>
        <xdr:cNvSpPr txBox="1"/>
      </xdr:nvSpPr>
      <xdr:spPr>
        <a:xfrm>
          <a:off x="5740400" y="680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18328</xdr:rowOff>
    </xdr:from>
    <xdr:to>
      <xdr:col>4</xdr:col>
      <xdr:colOff>469900</xdr:colOff>
      <xdr:row>35</xdr:row>
      <xdr:rowOff>76153</xdr:rowOff>
    </xdr:to>
    <xdr:cxnSp macro="">
      <xdr:nvCxnSpPr>
        <xdr:cNvPr id="112" name="直線コネクタ 111"/>
        <xdr:cNvCxnSpPr/>
      </xdr:nvCxnSpPr>
      <xdr:spPr bwMode="auto">
        <a:xfrm>
          <a:off x="4305300" y="6628678"/>
          <a:ext cx="698500" cy="57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329302</xdr:rowOff>
    </xdr:from>
    <xdr:ext cx="736600" cy="259045"/>
    <xdr:sp macro="" textlink="">
      <xdr:nvSpPr>
        <xdr:cNvPr id="114" name="テキスト ボックス 113"/>
        <xdr:cNvSpPr txBox="1"/>
      </xdr:nvSpPr>
      <xdr:spPr>
        <a:xfrm>
          <a:off x="4622800" y="693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18328</xdr:rowOff>
    </xdr:from>
    <xdr:to>
      <xdr:col>3</xdr:col>
      <xdr:colOff>904875</xdr:colOff>
      <xdr:row>35</xdr:row>
      <xdr:rowOff>34526</xdr:rowOff>
    </xdr:to>
    <xdr:cxnSp macro="">
      <xdr:nvCxnSpPr>
        <xdr:cNvPr id="115" name="直線コネクタ 114"/>
        <xdr:cNvCxnSpPr/>
      </xdr:nvCxnSpPr>
      <xdr:spPr bwMode="auto">
        <a:xfrm flipV="1">
          <a:off x="3606800" y="6628678"/>
          <a:ext cx="698500" cy="16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6" name="フローチャート : 判断 115"/>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311004</xdr:rowOff>
    </xdr:from>
    <xdr:ext cx="762000" cy="259045"/>
    <xdr:sp macro="" textlink="">
      <xdr:nvSpPr>
        <xdr:cNvPr id="117" name="テキスト ボックス 116"/>
        <xdr:cNvSpPr txBox="1"/>
      </xdr:nvSpPr>
      <xdr:spPr>
        <a:xfrm>
          <a:off x="3924300" y="692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342874</xdr:rowOff>
    </xdr:from>
    <xdr:to>
      <xdr:col>3</xdr:col>
      <xdr:colOff>206375</xdr:colOff>
      <xdr:row>35</xdr:row>
      <xdr:rowOff>34526</xdr:rowOff>
    </xdr:to>
    <xdr:cxnSp macro="">
      <xdr:nvCxnSpPr>
        <xdr:cNvPr id="118" name="直線コネクタ 117"/>
        <xdr:cNvCxnSpPr/>
      </xdr:nvCxnSpPr>
      <xdr:spPr bwMode="auto">
        <a:xfrm>
          <a:off x="2908300" y="6610324"/>
          <a:ext cx="698500" cy="34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19" name="フローチャート : 判断 118"/>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279272</xdr:rowOff>
    </xdr:from>
    <xdr:ext cx="762000" cy="259045"/>
    <xdr:sp macro="" textlink="">
      <xdr:nvSpPr>
        <xdr:cNvPr id="120" name="テキスト ボックス 119"/>
        <xdr:cNvSpPr txBox="1"/>
      </xdr:nvSpPr>
      <xdr:spPr>
        <a:xfrm>
          <a:off x="32258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1" name="フローチャート : 判断 120"/>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242075</xdr:rowOff>
    </xdr:from>
    <xdr:ext cx="762000" cy="259045"/>
    <xdr:sp macro="" textlink="">
      <xdr:nvSpPr>
        <xdr:cNvPr id="122" name="テキスト ボックス 121"/>
        <xdr:cNvSpPr txBox="1"/>
      </xdr:nvSpPr>
      <xdr:spPr>
        <a:xfrm>
          <a:off x="25273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22708</xdr:rowOff>
    </xdr:from>
    <xdr:to>
      <xdr:col>5</xdr:col>
      <xdr:colOff>34925</xdr:colOff>
      <xdr:row>35</xdr:row>
      <xdr:rowOff>124308</xdr:rowOff>
    </xdr:to>
    <xdr:sp macro="" textlink="">
      <xdr:nvSpPr>
        <xdr:cNvPr id="128" name="円/楕円 127"/>
        <xdr:cNvSpPr/>
      </xdr:nvSpPr>
      <xdr:spPr bwMode="auto">
        <a:xfrm>
          <a:off x="5600700" y="6633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210685</xdr:rowOff>
    </xdr:from>
    <xdr:ext cx="762000" cy="259045"/>
    <xdr:sp macro="" textlink="">
      <xdr:nvSpPr>
        <xdr:cNvPr id="129" name="人口1人当たり決算額の推移該当値テキスト445"/>
        <xdr:cNvSpPr txBox="1"/>
      </xdr:nvSpPr>
      <xdr:spPr>
        <a:xfrm>
          <a:off x="5740400" y="647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55,164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25353</xdr:rowOff>
    </xdr:from>
    <xdr:to>
      <xdr:col>4</xdr:col>
      <xdr:colOff>520700</xdr:colOff>
      <xdr:row>35</xdr:row>
      <xdr:rowOff>126953</xdr:rowOff>
    </xdr:to>
    <xdr:sp macro="" textlink="">
      <xdr:nvSpPr>
        <xdr:cNvPr id="130" name="円/楕円 129"/>
        <xdr:cNvSpPr/>
      </xdr:nvSpPr>
      <xdr:spPr bwMode="auto">
        <a:xfrm>
          <a:off x="4953000" y="6635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137130</xdr:rowOff>
    </xdr:from>
    <xdr:ext cx="736600" cy="259045"/>
    <xdr:sp macro="" textlink="">
      <xdr:nvSpPr>
        <xdr:cNvPr id="131" name="テキスト ボックス 130"/>
        <xdr:cNvSpPr txBox="1"/>
      </xdr:nvSpPr>
      <xdr:spPr>
        <a:xfrm>
          <a:off x="4622800" y="6404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54,921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310428</xdr:rowOff>
    </xdr:from>
    <xdr:to>
      <xdr:col>3</xdr:col>
      <xdr:colOff>955675</xdr:colOff>
      <xdr:row>35</xdr:row>
      <xdr:rowOff>69128</xdr:rowOff>
    </xdr:to>
    <xdr:sp macro="" textlink="">
      <xdr:nvSpPr>
        <xdr:cNvPr id="132" name="円/楕円 131"/>
        <xdr:cNvSpPr/>
      </xdr:nvSpPr>
      <xdr:spPr bwMode="auto">
        <a:xfrm>
          <a:off x="4254500" y="6577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79305</xdr:rowOff>
    </xdr:from>
    <xdr:ext cx="762000" cy="259045"/>
    <xdr:sp macro="" textlink="">
      <xdr:nvSpPr>
        <xdr:cNvPr id="133" name="テキスト ボックス 132"/>
        <xdr:cNvSpPr txBox="1"/>
      </xdr:nvSpPr>
      <xdr:spPr>
        <a:xfrm>
          <a:off x="3924300" y="634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60,233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326626</xdr:rowOff>
    </xdr:from>
    <xdr:to>
      <xdr:col>3</xdr:col>
      <xdr:colOff>257175</xdr:colOff>
      <xdr:row>35</xdr:row>
      <xdr:rowOff>85326</xdr:rowOff>
    </xdr:to>
    <xdr:sp macro="" textlink="">
      <xdr:nvSpPr>
        <xdr:cNvPr id="134" name="円/楕円 133"/>
        <xdr:cNvSpPr/>
      </xdr:nvSpPr>
      <xdr:spPr bwMode="auto">
        <a:xfrm>
          <a:off x="3556000" y="6594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95503</xdr:rowOff>
    </xdr:from>
    <xdr:ext cx="762000" cy="259045"/>
    <xdr:sp macro="" textlink="">
      <xdr:nvSpPr>
        <xdr:cNvPr id="135" name="テキスト ボックス 134"/>
        <xdr:cNvSpPr txBox="1"/>
      </xdr:nvSpPr>
      <xdr:spPr>
        <a:xfrm>
          <a:off x="3225800" y="636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58,745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292074</xdr:rowOff>
    </xdr:from>
    <xdr:to>
      <xdr:col>2</xdr:col>
      <xdr:colOff>692150</xdr:colOff>
      <xdr:row>35</xdr:row>
      <xdr:rowOff>50774</xdr:rowOff>
    </xdr:to>
    <xdr:sp macro="" textlink="">
      <xdr:nvSpPr>
        <xdr:cNvPr id="136" name="円/楕円 135"/>
        <xdr:cNvSpPr/>
      </xdr:nvSpPr>
      <xdr:spPr bwMode="auto">
        <a:xfrm>
          <a:off x="2857500" y="6559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60951</xdr:rowOff>
    </xdr:from>
    <xdr:ext cx="762000" cy="259045"/>
    <xdr:sp macro="" textlink="">
      <xdr:nvSpPr>
        <xdr:cNvPr id="137" name="テキスト ボックス 136"/>
        <xdr:cNvSpPr txBox="1"/>
      </xdr:nvSpPr>
      <xdr:spPr>
        <a:xfrm>
          <a:off x="2527300" y="6328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61,919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青森県深浦町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8,724
8,709
488.89
7,245,039
7,035,709
203,507
4,777,125
9,242,601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63.4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58,710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80980</xdr:rowOff>
    </xdr:from>
    <xdr:to>
      <xdr:col>6</xdr:col>
      <xdr:colOff>511175</xdr:colOff>
      <xdr:row>36</xdr:row>
      <xdr:rowOff>90482</xdr:rowOff>
    </xdr:to>
    <xdr:cxnSp macro="">
      <xdr:nvCxnSpPr>
        <xdr:cNvPr id="61" name="直線コネクタ 60"/>
        <xdr:cNvCxnSpPr/>
      </xdr:nvCxnSpPr>
      <xdr:spPr>
        <a:xfrm flipV="1">
          <a:off x="3797300" y="6253180"/>
          <a:ext cx="838200" cy="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57668</xdr:rowOff>
    </xdr:from>
    <xdr:ext cx="599010" cy="259045"/>
    <xdr:sp macro="" textlink="">
      <xdr:nvSpPr>
        <xdr:cNvPr id="62" name="人件費平均値テキスト"/>
        <xdr:cNvSpPr txBox="1"/>
      </xdr:nvSpPr>
      <xdr:spPr>
        <a:xfrm>
          <a:off x="4686300" y="5886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90482</xdr:rowOff>
    </xdr:from>
    <xdr:to>
      <xdr:col>5</xdr:col>
      <xdr:colOff>358775</xdr:colOff>
      <xdr:row>36</xdr:row>
      <xdr:rowOff>105814</xdr:rowOff>
    </xdr:to>
    <xdr:cxnSp macro="">
      <xdr:nvCxnSpPr>
        <xdr:cNvPr id="64" name="直線コネクタ 63"/>
        <xdr:cNvCxnSpPr/>
      </xdr:nvCxnSpPr>
      <xdr:spPr>
        <a:xfrm flipV="1">
          <a:off x="2908300" y="6262682"/>
          <a:ext cx="889000" cy="1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160545</xdr:rowOff>
    </xdr:from>
    <xdr:ext cx="599010" cy="259045"/>
    <xdr:sp macro="" textlink="">
      <xdr:nvSpPr>
        <xdr:cNvPr id="66" name="テキスト ボックス 65"/>
        <xdr:cNvSpPr txBox="1"/>
      </xdr:nvSpPr>
      <xdr:spPr>
        <a:xfrm>
          <a:off x="3497794"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82146</xdr:rowOff>
    </xdr:from>
    <xdr:to>
      <xdr:col>4</xdr:col>
      <xdr:colOff>155575</xdr:colOff>
      <xdr:row>36</xdr:row>
      <xdr:rowOff>105814</xdr:rowOff>
    </xdr:to>
    <xdr:cxnSp macro="">
      <xdr:nvCxnSpPr>
        <xdr:cNvPr id="67" name="直線コネクタ 66"/>
        <xdr:cNvCxnSpPr/>
      </xdr:nvCxnSpPr>
      <xdr:spPr>
        <a:xfrm>
          <a:off x="2019300" y="6254346"/>
          <a:ext cx="889000" cy="2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7496</xdr:rowOff>
    </xdr:from>
    <xdr:to>
      <xdr:col>4</xdr:col>
      <xdr:colOff>206375</xdr:colOff>
      <xdr:row>35</xdr:row>
      <xdr:rowOff>109096</xdr:rowOff>
    </xdr:to>
    <xdr:sp macro="" textlink="">
      <xdr:nvSpPr>
        <xdr:cNvPr id="68" name="フローチャート : 判断 67"/>
        <xdr:cNvSpPr/>
      </xdr:nvSpPr>
      <xdr:spPr>
        <a:xfrm>
          <a:off x="2857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125623</xdr:rowOff>
    </xdr:from>
    <xdr:ext cx="599010" cy="259045"/>
    <xdr:sp macro="" textlink="">
      <xdr:nvSpPr>
        <xdr:cNvPr id="69" name="テキスト ボックス 68"/>
        <xdr:cNvSpPr txBox="1"/>
      </xdr:nvSpPr>
      <xdr:spPr>
        <a:xfrm>
          <a:off x="2608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70122</xdr:rowOff>
    </xdr:from>
    <xdr:to>
      <xdr:col>2</xdr:col>
      <xdr:colOff>638175</xdr:colOff>
      <xdr:row>36</xdr:row>
      <xdr:rowOff>82146</xdr:rowOff>
    </xdr:to>
    <xdr:cxnSp macro="">
      <xdr:nvCxnSpPr>
        <xdr:cNvPr id="70" name="直線コネクタ 69"/>
        <xdr:cNvCxnSpPr/>
      </xdr:nvCxnSpPr>
      <xdr:spPr>
        <a:xfrm>
          <a:off x="1130300" y="6242322"/>
          <a:ext cx="889000" cy="1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47424</xdr:rowOff>
    </xdr:from>
    <xdr:to>
      <xdr:col>3</xdr:col>
      <xdr:colOff>3175</xdr:colOff>
      <xdr:row>35</xdr:row>
      <xdr:rowOff>149024</xdr:rowOff>
    </xdr:to>
    <xdr:sp macro="" textlink="">
      <xdr:nvSpPr>
        <xdr:cNvPr id="71" name="フローチャート : 判断 70"/>
        <xdr:cNvSpPr/>
      </xdr:nvSpPr>
      <xdr:spPr>
        <a:xfrm>
          <a:off x="1968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165551</xdr:rowOff>
    </xdr:from>
    <xdr:ext cx="599010" cy="259045"/>
    <xdr:sp macro="" textlink="">
      <xdr:nvSpPr>
        <xdr:cNvPr id="72" name="テキスト ボックス 71"/>
        <xdr:cNvSpPr txBox="1"/>
      </xdr:nvSpPr>
      <xdr:spPr>
        <a:xfrm>
          <a:off x="1719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39873</xdr:rowOff>
    </xdr:from>
    <xdr:to>
      <xdr:col>1</xdr:col>
      <xdr:colOff>485775</xdr:colOff>
      <xdr:row>35</xdr:row>
      <xdr:rowOff>141473</xdr:rowOff>
    </xdr:to>
    <xdr:sp macro="" textlink="">
      <xdr:nvSpPr>
        <xdr:cNvPr id="73" name="フローチャート : 判断 72"/>
        <xdr:cNvSpPr/>
      </xdr:nvSpPr>
      <xdr:spPr>
        <a:xfrm>
          <a:off x="1079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158000</xdr:rowOff>
    </xdr:from>
    <xdr:ext cx="599010" cy="259045"/>
    <xdr:sp macro="" textlink="">
      <xdr:nvSpPr>
        <xdr:cNvPr id="74" name="テキスト ボックス 73"/>
        <xdr:cNvSpPr txBox="1"/>
      </xdr:nvSpPr>
      <xdr:spPr>
        <a:xfrm>
          <a:off x="830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30180</xdr:rowOff>
    </xdr:from>
    <xdr:to>
      <xdr:col>6</xdr:col>
      <xdr:colOff>561975</xdr:colOff>
      <xdr:row>36</xdr:row>
      <xdr:rowOff>131780</xdr:rowOff>
    </xdr:to>
    <xdr:sp macro="" textlink="">
      <xdr:nvSpPr>
        <xdr:cNvPr id="80" name="円/楕円 79"/>
        <xdr:cNvSpPr/>
      </xdr:nvSpPr>
      <xdr:spPr>
        <a:xfrm>
          <a:off x="4584700" y="62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8607</xdr:rowOff>
    </xdr:from>
    <xdr:ext cx="599010" cy="259045"/>
    <xdr:sp macro="" textlink="">
      <xdr:nvSpPr>
        <xdr:cNvPr id="81" name="人件費該当値テキスト"/>
        <xdr:cNvSpPr txBox="1"/>
      </xdr:nvSpPr>
      <xdr:spPr>
        <a:xfrm>
          <a:off x="4686300" y="6180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112,706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39682</xdr:rowOff>
    </xdr:from>
    <xdr:to>
      <xdr:col>5</xdr:col>
      <xdr:colOff>409575</xdr:colOff>
      <xdr:row>36</xdr:row>
      <xdr:rowOff>141282</xdr:rowOff>
    </xdr:to>
    <xdr:sp macro="" textlink="">
      <xdr:nvSpPr>
        <xdr:cNvPr id="82" name="円/楕円 81"/>
        <xdr:cNvSpPr/>
      </xdr:nvSpPr>
      <xdr:spPr>
        <a:xfrm>
          <a:off x="3746500" y="621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132409</xdr:rowOff>
    </xdr:from>
    <xdr:ext cx="599010" cy="259045"/>
    <xdr:sp macro="" textlink="">
      <xdr:nvSpPr>
        <xdr:cNvPr id="83" name="テキスト ボックス 82"/>
        <xdr:cNvSpPr txBox="1"/>
      </xdr:nvSpPr>
      <xdr:spPr>
        <a:xfrm>
          <a:off x="3497794" y="630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111,459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55014</xdr:rowOff>
    </xdr:from>
    <xdr:to>
      <xdr:col>4</xdr:col>
      <xdr:colOff>206375</xdr:colOff>
      <xdr:row>36</xdr:row>
      <xdr:rowOff>156614</xdr:rowOff>
    </xdr:to>
    <xdr:sp macro="" textlink="">
      <xdr:nvSpPr>
        <xdr:cNvPr id="84" name="円/楕円 83"/>
        <xdr:cNvSpPr/>
      </xdr:nvSpPr>
      <xdr:spPr>
        <a:xfrm>
          <a:off x="2857500" y="622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147741</xdr:rowOff>
    </xdr:from>
    <xdr:ext cx="599010" cy="259045"/>
    <xdr:sp macro="" textlink="">
      <xdr:nvSpPr>
        <xdr:cNvPr id="85" name="テキスト ボックス 84"/>
        <xdr:cNvSpPr txBox="1"/>
      </xdr:nvSpPr>
      <xdr:spPr>
        <a:xfrm>
          <a:off x="2608794" y="631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109,447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31346</xdr:rowOff>
    </xdr:from>
    <xdr:to>
      <xdr:col>3</xdr:col>
      <xdr:colOff>3175</xdr:colOff>
      <xdr:row>36</xdr:row>
      <xdr:rowOff>132946</xdr:rowOff>
    </xdr:to>
    <xdr:sp macro="" textlink="">
      <xdr:nvSpPr>
        <xdr:cNvPr id="86" name="円/楕円 85"/>
        <xdr:cNvSpPr/>
      </xdr:nvSpPr>
      <xdr:spPr>
        <a:xfrm>
          <a:off x="1968500" y="620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124073</xdr:rowOff>
    </xdr:from>
    <xdr:ext cx="599010" cy="259045"/>
    <xdr:sp macro="" textlink="">
      <xdr:nvSpPr>
        <xdr:cNvPr id="87" name="テキスト ボックス 86"/>
        <xdr:cNvSpPr txBox="1"/>
      </xdr:nvSpPr>
      <xdr:spPr>
        <a:xfrm>
          <a:off x="1719794" y="6296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112,553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19322</xdr:rowOff>
    </xdr:from>
    <xdr:to>
      <xdr:col>1</xdr:col>
      <xdr:colOff>485775</xdr:colOff>
      <xdr:row>36</xdr:row>
      <xdr:rowOff>120922</xdr:rowOff>
    </xdr:to>
    <xdr:sp macro="" textlink="">
      <xdr:nvSpPr>
        <xdr:cNvPr id="88" name="円/楕円 87"/>
        <xdr:cNvSpPr/>
      </xdr:nvSpPr>
      <xdr:spPr>
        <a:xfrm>
          <a:off x="1079500" y="619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112049</xdr:rowOff>
    </xdr:from>
    <xdr:ext cx="599010" cy="259045"/>
    <xdr:sp macro="" textlink="">
      <xdr:nvSpPr>
        <xdr:cNvPr id="89" name="テキスト ボックス 88"/>
        <xdr:cNvSpPr txBox="1"/>
      </xdr:nvSpPr>
      <xdr:spPr>
        <a:xfrm>
          <a:off x="830794" y="6284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170111</xdr:rowOff>
    </xdr:from>
    <xdr:to>
      <xdr:col>6</xdr:col>
      <xdr:colOff>511175</xdr:colOff>
      <xdr:row>56</xdr:row>
      <xdr:rowOff>37698</xdr:rowOff>
    </xdr:to>
    <xdr:cxnSp macro="">
      <xdr:nvCxnSpPr>
        <xdr:cNvPr id="119" name="直線コネクタ 118"/>
        <xdr:cNvCxnSpPr/>
      </xdr:nvCxnSpPr>
      <xdr:spPr>
        <a:xfrm>
          <a:off x="3797300" y="9599861"/>
          <a:ext cx="838200" cy="3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79072</xdr:rowOff>
    </xdr:from>
    <xdr:ext cx="599010" cy="259045"/>
    <xdr:sp macro="" textlink="">
      <xdr:nvSpPr>
        <xdr:cNvPr id="120" name="物件費平均値テキスト"/>
        <xdr:cNvSpPr txBox="1"/>
      </xdr:nvSpPr>
      <xdr:spPr>
        <a:xfrm>
          <a:off x="4686300" y="9337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146329</xdr:rowOff>
    </xdr:from>
    <xdr:to>
      <xdr:col>5</xdr:col>
      <xdr:colOff>358775</xdr:colOff>
      <xdr:row>55</xdr:row>
      <xdr:rowOff>170111</xdr:rowOff>
    </xdr:to>
    <xdr:cxnSp macro="">
      <xdr:nvCxnSpPr>
        <xdr:cNvPr id="122" name="直線コネクタ 121"/>
        <xdr:cNvCxnSpPr/>
      </xdr:nvCxnSpPr>
      <xdr:spPr>
        <a:xfrm>
          <a:off x="2908300" y="9576079"/>
          <a:ext cx="889000" cy="2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64785</xdr:rowOff>
    </xdr:from>
    <xdr:ext cx="599010" cy="259045"/>
    <xdr:sp macro="" textlink="">
      <xdr:nvSpPr>
        <xdr:cNvPr id="124" name="テキスト ボックス 123"/>
        <xdr:cNvSpPr txBox="1"/>
      </xdr:nvSpPr>
      <xdr:spPr>
        <a:xfrm>
          <a:off x="3497794" y="9323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146329</xdr:rowOff>
    </xdr:from>
    <xdr:to>
      <xdr:col>4</xdr:col>
      <xdr:colOff>155575</xdr:colOff>
      <xdr:row>56</xdr:row>
      <xdr:rowOff>78625</xdr:rowOff>
    </xdr:to>
    <xdr:cxnSp macro="">
      <xdr:nvCxnSpPr>
        <xdr:cNvPr id="125" name="直線コネクタ 124"/>
        <xdr:cNvCxnSpPr/>
      </xdr:nvCxnSpPr>
      <xdr:spPr>
        <a:xfrm flipV="1">
          <a:off x="2019300" y="9576079"/>
          <a:ext cx="889000" cy="10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131900</xdr:rowOff>
    </xdr:from>
    <xdr:to>
      <xdr:col>4</xdr:col>
      <xdr:colOff>206375</xdr:colOff>
      <xdr:row>56</xdr:row>
      <xdr:rowOff>62050</xdr:rowOff>
    </xdr:to>
    <xdr:sp macro="" textlink="">
      <xdr:nvSpPr>
        <xdr:cNvPr id="126" name="フローチャート : 判断 125"/>
        <xdr:cNvSpPr/>
      </xdr:nvSpPr>
      <xdr:spPr>
        <a:xfrm>
          <a:off x="2857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53177</xdr:rowOff>
    </xdr:from>
    <xdr:ext cx="599010" cy="259045"/>
    <xdr:sp macro="" textlink="">
      <xdr:nvSpPr>
        <xdr:cNvPr id="127" name="テキスト ボックス 126"/>
        <xdr:cNvSpPr txBox="1"/>
      </xdr:nvSpPr>
      <xdr:spPr>
        <a:xfrm>
          <a:off x="2608794" y="965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78625</xdr:rowOff>
    </xdr:from>
    <xdr:to>
      <xdr:col>2</xdr:col>
      <xdr:colOff>638175</xdr:colOff>
      <xdr:row>57</xdr:row>
      <xdr:rowOff>4125</xdr:rowOff>
    </xdr:to>
    <xdr:cxnSp macro="">
      <xdr:nvCxnSpPr>
        <xdr:cNvPr id="128" name="直線コネクタ 127"/>
        <xdr:cNvCxnSpPr/>
      </xdr:nvCxnSpPr>
      <xdr:spPr>
        <a:xfrm flipV="1">
          <a:off x="1130300" y="9679825"/>
          <a:ext cx="889000" cy="9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19139</xdr:rowOff>
    </xdr:from>
    <xdr:to>
      <xdr:col>3</xdr:col>
      <xdr:colOff>3175</xdr:colOff>
      <xdr:row>56</xdr:row>
      <xdr:rowOff>120739</xdr:rowOff>
    </xdr:to>
    <xdr:sp macro="" textlink="">
      <xdr:nvSpPr>
        <xdr:cNvPr id="129" name="フローチャート : 判断 128"/>
        <xdr:cNvSpPr/>
      </xdr:nvSpPr>
      <xdr:spPr>
        <a:xfrm>
          <a:off x="1968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137266</xdr:rowOff>
    </xdr:from>
    <xdr:ext cx="599010" cy="259045"/>
    <xdr:sp macro="" textlink="">
      <xdr:nvSpPr>
        <xdr:cNvPr id="130" name="テキスト ボックス 129"/>
        <xdr:cNvSpPr txBox="1"/>
      </xdr:nvSpPr>
      <xdr:spPr>
        <a:xfrm>
          <a:off x="1719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83048</xdr:rowOff>
    </xdr:from>
    <xdr:to>
      <xdr:col>1</xdr:col>
      <xdr:colOff>485775</xdr:colOff>
      <xdr:row>57</xdr:row>
      <xdr:rowOff>13198</xdr:rowOff>
    </xdr:to>
    <xdr:sp macro="" textlink="">
      <xdr:nvSpPr>
        <xdr:cNvPr id="131" name="フローチャート : 判断 130"/>
        <xdr:cNvSpPr/>
      </xdr:nvSpPr>
      <xdr:spPr>
        <a:xfrm>
          <a:off x="1079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29725</xdr:rowOff>
    </xdr:from>
    <xdr:ext cx="599010" cy="259045"/>
    <xdr:sp macro="" textlink="">
      <xdr:nvSpPr>
        <xdr:cNvPr id="132" name="テキスト ボックス 131"/>
        <xdr:cNvSpPr txBox="1"/>
      </xdr:nvSpPr>
      <xdr:spPr>
        <a:xfrm>
          <a:off x="830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158348</xdr:rowOff>
    </xdr:from>
    <xdr:to>
      <xdr:col>6</xdr:col>
      <xdr:colOff>561975</xdr:colOff>
      <xdr:row>56</xdr:row>
      <xdr:rowOff>88498</xdr:rowOff>
    </xdr:to>
    <xdr:sp macro="" textlink="">
      <xdr:nvSpPr>
        <xdr:cNvPr id="138" name="円/楕円 137"/>
        <xdr:cNvSpPr/>
      </xdr:nvSpPr>
      <xdr:spPr>
        <a:xfrm>
          <a:off x="4584700" y="958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136775</xdr:rowOff>
    </xdr:from>
    <xdr:ext cx="599010" cy="259045"/>
    <xdr:sp macro="" textlink="">
      <xdr:nvSpPr>
        <xdr:cNvPr id="139" name="物件費該当値テキスト"/>
        <xdr:cNvSpPr txBox="1"/>
      </xdr:nvSpPr>
      <xdr:spPr>
        <a:xfrm>
          <a:off x="4686300" y="956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118,386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119311</xdr:rowOff>
    </xdr:from>
    <xdr:to>
      <xdr:col>5</xdr:col>
      <xdr:colOff>409575</xdr:colOff>
      <xdr:row>56</xdr:row>
      <xdr:rowOff>49461</xdr:rowOff>
    </xdr:to>
    <xdr:sp macro="" textlink="">
      <xdr:nvSpPr>
        <xdr:cNvPr id="140" name="円/楕円 139"/>
        <xdr:cNvSpPr/>
      </xdr:nvSpPr>
      <xdr:spPr>
        <a:xfrm>
          <a:off x="3746500" y="954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40588</xdr:rowOff>
    </xdr:from>
    <xdr:ext cx="599010" cy="259045"/>
    <xdr:sp macro="" textlink="">
      <xdr:nvSpPr>
        <xdr:cNvPr id="141" name="テキスト ボックス 140"/>
        <xdr:cNvSpPr txBox="1"/>
      </xdr:nvSpPr>
      <xdr:spPr>
        <a:xfrm>
          <a:off x="3497794" y="9641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123,509</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95529</xdr:rowOff>
    </xdr:from>
    <xdr:to>
      <xdr:col>4</xdr:col>
      <xdr:colOff>206375</xdr:colOff>
      <xdr:row>56</xdr:row>
      <xdr:rowOff>25679</xdr:rowOff>
    </xdr:to>
    <xdr:sp macro="" textlink="">
      <xdr:nvSpPr>
        <xdr:cNvPr id="142" name="円/楕円 141"/>
        <xdr:cNvSpPr/>
      </xdr:nvSpPr>
      <xdr:spPr>
        <a:xfrm>
          <a:off x="2857500" y="952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42206</xdr:rowOff>
    </xdr:from>
    <xdr:ext cx="599010" cy="259045"/>
    <xdr:sp macro="" textlink="">
      <xdr:nvSpPr>
        <xdr:cNvPr id="143" name="テキスト ボックス 142"/>
        <xdr:cNvSpPr txBox="1"/>
      </xdr:nvSpPr>
      <xdr:spPr>
        <a:xfrm>
          <a:off x="2608794" y="930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126,630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27825</xdr:rowOff>
    </xdr:from>
    <xdr:to>
      <xdr:col>3</xdr:col>
      <xdr:colOff>3175</xdr:colOff>
      <xdr:row>56</xdr:row>
      <xdr:rowOff>129425</xdr:rowOff>
    </xdr:to>
    <xdr:sp macro="" textlink="">
      <xdr:nvSpPr>
        <xdr:cNvPr id="144" name="円/楕円 143"/>
        <xdr:cNvSpPr/>
      </xdr:nvSpPr>
      <xdr:spPr>
        <a:xfrm>
          <a:off x="1968500" y="962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120552</xdr:rowOff>
    </xdr:from>
    <xdr:ext cx="599010" cy="259045"/>
    <xdr:sp macro="" textlink="">
      <xdr:nvSpPr>
        <xdr:cNvPr id="145" name="テキスト ボックス 144"/>
        <xdr:cNvSpPr txBox="1"/>
      </xdr:nvSpPr>
      <xdr:spPr>
        <a:xfrm>
          <a:off x="1719794" y="972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113,015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124775</xdr:rowOff>
    </xdr:from>
    <xdr:to>
      <xdr:col>1</xdr:col>
      <xdr:colOff>485775</xdr:colOff>
      <xdr:row>57</xdr:row>
      <xdr:rowOff>54925</xdr:rowOff>
    </xdr:to>
    <xdr:sp macro="" textlink="">
      <xdr:nvSpPr>
        <xdr:cNvPr id="146" name="円/楕円 145"/>
        <xdr:cNvSpPr/>
      </xdr:nvSpPr>
      <xdr:spPr>
        <a:xfrm>
          <a:off x="1079500" y="972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46052</xdr:rowOff>
    </xdr:from>
    <xdr:ext cx="599010" cy="259045"/>
    <xdr:sp macro="" textlink="">
      <xdr:nvSpPr>
        <xdr:cNvPr id="147" name="テキスト ボックス 146"/>
        <xdr:cNvSpPr txBox="1"/>
      </xdr:nvSpPr>
      <xdr:spPr>
        <a:xfrm>
          <a:off x="830794" y="981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100,292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119035</xdr:rowOff>
    </xdr:from>
    <xdr:to>
      <xdr:col>6</xdr:col>
      <xdr:colOff>511175</xdr:colOff>
      <xdr:row>75</xdr:row>
      <xdr:rowOff>138123</xdr:rowOff>
    </xdr:to>
    <xdr:cxnSp macro="">
      <xdr:nvCxnSpPr>
        <xdr:cNvPr id="174" name="直線コネクタ 173"/>
        <xdr:cNvCxnSpPr/>
      </xdr:nvCxnSpPr>
      <xdr:spPr>
        <a:xfrm flipV="1">
          <a:off x="3797300" y="12977785"/>
          <a:ext cx="8382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69659</xdr:rowOff>
    </xdr:from>
    <xdr:ext cx="534377" cy="259045"/>
    <xdr:sp macro="" textlink="">
      <xdr:nvSpPr>
        <xdr:cNvPr id="175" name="維持補修費平均値テキスト"/>
        <xdr:cNvSpPr txBox="1"/>
      </xdr:nvSpPr>
      <xdr:spPr>
        <a:xfrm>
          <a:off x="4686300" y="13099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138123</xdr:rowOff>
    </xdr:from>
    <xdr:to>
      <xdr:col>5</xdr:col>
      <xdr:colOff>358775</xdr:colOff>
      <xdr:row>76</xdr:row>
      <xdr:rowOff>31412</xdr:rowOff>
    </xdr:to>
    <xdr:cxnSp macro="">
      <xdr:nvCxnSpPr>
        <xdr:cNvPr id="177" name="直線コネクタ 176"/>
        <xdr:cNvCxnSpPr/>
      </xdr:nvCxnSpPr>
      <xdr:spPr>
        <a:xfrm flipV="1">
          <a:off x="2908300" y="12996873"/>
          <a:ext cx="889000" cy="6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22407</xdr:rowOff>
    </xdr:from>
    <xdr:ext cx="534377" cy="259045"/>
    <xdr:sp macro="" textlink="">
      <xdr:nvSpPr>
        <xdr:cNvPr id="179" name="テキスト ボックス 178"/>
        <xdr:cNvSpPr txBox="1"/>
      </xdr:nvSpPr>
      <xdr:spPr>
        <a:xfrm>
          <a:off x="3530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31412</xdr:rowOff>
    </xdr:from>
    <xdr:to>
      <xdr:col>4</xdr:col>
      <xdr:colOff>155575</xdr:colOff>
      <xdr:row>76</xdr:row>
      <xdr:rowOff>105685</xdr:rowOff>
    </xdr:to>
    <xdr:cxnSp macro="">
      <xdr:nvCxnSpPr>
        <xdr:cNvPr id="180" name="直線コネクタ 179"/>
        <xdr:cNvCxnSpPr/>
      </xdr:nvCxnSpPr>
      <xdr:spPr>
        <a:xfrm flipV="1">
          <a:off x="2019300" y="13061612"/>
          <a:ext cx="889000" cy="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59799</xdr:rowOff>
    </xdr:from>
    <xdr:to>
      <xdr:col>4</xdr:col>
      <xdr:colOff>206375</xdr:colOff>
      <xdr:row>76</xdr:row>
      <xdr:rowOff>161399</xdr:rowOff>
    </xdr:to>
    <xdr:sp macro="" textlink="">
      <xdr:nvSpPr>
        <xdr:cNvPr id="181" name="フローチャート : 判断 180"/>
        <xdr:cNvSpPr/>
      </xdr:nvSpPr>
      <xdr:spPr>
        <a:xfrm>
          <a:off x="2857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152526</xdr:rowOff>
    </xdr:from>
    <xdr:ext cx="534377" cy="259045"/>
    <xdr:sp macro="" textlink="">
      <xdr:nvSpPr>
        <xdr:cNvPr id="182" name="テキスト ボックス 181"/>
        <xdr:cNvSpPr txBox="1"/>
      </xdr:nvSpPr>
      <xdr:spPr>
        <a:xfrm>
          <a:off x="2641111" y="131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81818</xdr:rowOff>
    </xdr:from>
    <xdr:to>
      <xdr:col>2</xdr:col>
      <xdr:colOff>638175</xdr:colOff>
      <xdr:row>76</xdr:row>
      <xdr:rowOff>105685</xdr:rowOff>
    </xdr:to>
    <xdr:cxnSp macro="">
      <xdr:nvCxnSpPr>
        <xdr:cNvPr id="183" name="直線コネクタ 182"/>
        <xdr:cNvCxnSpPr/>
      </xdr:nvCxnSpPr>
      <xdr:spPr>
        <a:xfrm>
          <a:off x="1130300" y="13112018"/>
          <a:ext cx="889000" cy="2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107714</xdr:rowOff>
    </xdr:from>
    <xdr:to>
      <xdr:col>3</xdr:col>
      <xdr:colOff>3175</xdr:colOff>
      <xdr:row>77</xdr:row>
      <xdr:rowOff>37864</xdr:rowOff>
    </xdr:to>
    <xdr:sp macro="" textlink="">
      <xdr:nvSpPr>
        <xdr:cNvPr id="184" name="フローチャート : 判断 183"/>
        <xdr:cNvSpPr/>
      </xdr:nvSpPr>
      <xdr:spPr>
        <a:xfrm>
          <a:off x="1968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28991</xdr:rowOff>
    </xdr:from>
    <xdr:ext cx="534377" cy="259045"/>
    <xdr:sp macro="" textlink="">
      <xdr:nvSpPr>
        <xdr:cNvPr id="185" name="テキスト ボックス 184"/>
        <xdr:cNvSpPr txBox="1"/>
      </xdr:nvSpPr>
      <xdr:spPr>
        <a:xfrm>
          <a:off x="1752111" y="1323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121887</xdr:rowOff>
    </xdr:from>
    <xdr:to>
      <xdr:col>1</xdr:col>
      <xdr:colOff>485775</xdr:colOff>
      <xdr:row>77</xdr:row>
      <xdr:rowOff>52037</xdr:rowOff>
    </xdr:to>
    <xdr:sp macro="" textlink="">
      <xdr:nvSpPr>
        <xdr:cNvPr id="186" name="フローチャート : 判断 185"/>
        <xdr:cNvSpPr/>
      </xdr:nvSpPr>
      <xdr:spPr>
        <a:xfrm>
          <a:off x="1079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43164</xdr:rowOff>
    </xdr:from>
    <xdr:ext cx="534377" cy="259045"/>
    <xdr:sp macro="" textlink="">
      <xdr:nvSpPr>
        <xdr:cNvPr id="187" name="テキスト ボックス 186"/>
        <xdr:cNvSpPr txBox="1"/>
      </xdr:nvSpPr>
      <xdr:spPr>
        <a:xfrm>
          <a:off x="863111" y="132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68235</xdr:rowOff>
    </xdr:from>
    <xdr:to>
      <xdr:col>6</xdr:col>
      <xdr:colOff>561975</xdr:colOff>
      <xdr:row>75</xdr:row>
      <xdr:rowOff>169835</xdr:rowOff>
    </xdr:to>
    <xdr:sp macro="" textlink="">
      <xdr:nvSpPr>
        <xdr:cNvPr id="193" name="円/楕円 192"/>
        <xdr:cNvSpPr/>
      </xdr:nvSpPr>
      <xdr:spPr>
        <a:xfrm>
          <a:off x="4584700" y="1292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91112</xdr:rowOff>
    </xdr:from>
    <xdr:ext cx="534377" cy="259045"/>
    <xdr:sp macro="" textlink="">
      <xdr:nvSpPr>
        <xdr:cNvPr id="194" name="維持補修費該当値テキスト"/>
        <xdr:cNvSpPr txBox="1"/>
      </xdr:nvSpPr>
      <xdr:spPr>
        <a:xfrm>
          <a:off x="4686300" y="127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23,404</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87323</xdr:rowOff>
    </xdr:from>
    <xdr:to>
      <xdr:col>5</xdr:col>
      <xdr:colOff>409575</xdr:colOff>
      <xdr:row>76</xdr:row>
      <xdr:rowOff>17472</xdr:rowOff>
    </xdr:to>
    <xdr:sp macro="" textlink="">
      <xdr:nvSpPr>
        <xdr:cNvPr id="195" name="円/楕円 194"/>
        <xdr:cNvSpPr/>
      </xdr:nvSpPr>
      <xdr:spPr>
        <a:xfrm>
          <a:off x="3746500" y="129460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34000</xdr:rowOff>
    </xdr:from>
    <xdr:ext cx="534377" cy="259045"/>
    <xdr:sp macro="" textlink="">
      <xdr:nvSpPr>
        <xdr:cNvPr id="196" name="テキスト ボックス 195"/>
        <xdr:cNvSpPr txBox="1"/>
      </xdr:nvSpPr>
      <xdr:spPr>
        <a:xfrm>
          <a:off x="3530111" y="1272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22,569</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152062</xdr:rowOff>
    </xdr:from>
    <xdr:to>
      <xdr:col>4</xdr:col>
      <xdr:colOff>206375</xdr:colOff>
      <xdr:row>76</xdr:row>
      <xdr:rowOff>82212</xdr:rowOff>
    </xdr:to>
    <xdr:sp macro="" textlink="">
      <xdr:nvSpPr>
        <xdr:cNvPr id="197" name="円/楕円 196"/>
        <xdr:cNvSpPr/>
      </xdr:nvSpPr>
      <xdr:spPr>
        <a:xfrm>
          <a:off x="2857500" y="1301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98739</xdr:rowOff>
    </xdr:from>
    <xdr:ext cx="534377" cy="259045"/>
    <xdr:sp macro="" textlink="">
      <xdr:nvSpPr>
        <xdr:cNvPr id="198" name="テキスト ボックス 197"/>
        <xdr:cNvSpPr txBox="1"/>
      </xdr:nvSpPr>
      <xdr:spPr>
        <a:xfrm>
          <a:off x="2641111" y="127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54885</xdr:rowOff>
    </xdr:from>
    <xdr:to>
      <xdr:col>3</xdr:col>
      <xdr:colOff>3175</xdr:colOff>
      <xdr:row>76</xdr:row>
      <xdr:rowOff>156485</xdr:rowOff>
    </xdr:to>
    <xdr:sp macro="" textlink="">
      <xdr:nvSpPr>
        <xdr:cNvPr id="199" name="円/楕円 198"/>
        <xdr:cNvSpPr/>
      </xdr:nvSpPr>
      <xdr:spPr>
        <a:xfrm>
          <a:off x="1968500" y="130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1561</xdr:rowOff>
    </xdr:from>
    <xdr:ext cx="534377" cy="259045"/>
    <xdr:sp macro="" textlink="">
      <xdr:nvSpPr>
        <xdr:cNvPr id="200" name="テキスト ボックス 199"/>
        <xdr:cNvSpPr txBox="1"/>
      </xdr:nvSpPr>
      <xdr:spPr>
        <a:xfrm>
          <a:off x="1752111" y="1286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16,488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31018</xdr:rowOff>
    </xdr:from>
    <xdr:to>
      <xdr:col>1</xdr:col>
      <xdr:colOff>485775</xdr:colOff>
      <xdr:row>76</xdr:row>
      <xdr:rowOff>132618</xdr:rowOff>
    </xdr:to>
    <xdr:sp macro="" textlink="">
      <xdr:nvSpPr>
        <xdr:cNvPr id="201" name="円/楕円 200"/>
        <xdr:cNvSpPr/>
      </xdr:nvSpPr>
      <xdr:spPr>
        <a:xfrm>
          <a:off x="1079500" y="1306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149145</xdr:rowOff>
    </xdr:from>
    <xdr:ext cx="534377" cy="259045"/>
    <xdr:sp macro="" textlink="">
      <xdr:nvSpPr>
        <xdr:cNvPr id="202" name="テキスト ボックス 201"/>
        <xdr:cNvSpPr txBox="1"/>
      </xdr:nvSpPr>
      <xdr:spPr>
        <a:xfrm>
          <a:off x="863111" y="1283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29580</xdr:rowOff>
    </xdr:from>
    <xdr:to>
      <xdr:col>6</xdr:col>
      <xdr:colOff>511175</xdr:colOff>
      <xdr:row>95</xdr:row>
      <xdr:rowOff>168225</xdr:rowOff>
    </xdr:to>
    <xdr:cxnSp macro="">
      <xdr:nvCxnSpPr>
        <xdr:cNvPr id="234" name="直線コネクタ 233"/>
        <xdr:cNvCxnSpPr/>
      </xdr:nvCxnSpPr>
      <xdr:spPr>
        <a:xfrm flipV="1">
          <a:off x="3797300" y="16317330"/>
          <a:ext cx="838200" cy="13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10144</xdr:rowOff>
    </xdr:from>
    <xdr:ext cx="534377" cy="259045"/>
    <xdr:sp macro="" textlink="">
      <xdr:nvSpPr>
        <xdr:cNvPr id="235" name="扶助費平均値テキスト"/>
        <xdr:cNvSpPr txBox="1"/>
      </xdr:nvSpPr>
      <xdr:spPr>
        <a:xfrm>
          <a:off x="4686300" y="16469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168225</xdr:rowOff>
    </xdr:from>
    <xdr:to>
      <xdr:col>5</xdr:col>
      <xdr:colOff>358775</xdr:colOff>
      <xdr:row>96</xdr:row>
      <xdr:rowOff>107271</xdr:rowOff>
    </xdr:to>
    <xdr:cxnSp macro="">
      <xdr:nvCxnSpPr>
        <xdr:cNvPr id="237" name="直線コネクタ 236"/>
        <xdr:cNvCxnSpPr/>
      </xdr:nvCxnSpPr>
      <xdr:spPr>
        <a:xfrm flipV="1">
          <a:off x="2908300" y="16455975"/>
          <a:ext cx="889000" cy="11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76406</xdr:rowOff>
    </xdr:from>
    <xdr:ext cx="534377" cy="259045"/>
    <xdr:sp macro="" textlink="">
      <xdr:nvSpPr>
        <xdr:cNvPr id="239" name="テキスト ボックス 238"/>
        <xdr:cNvSpPr txBox="1"/>
      </xdr:nvSpPr>
      <xdr:spPr>
        <a:xfrm>
          <a:off x="3530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107271</xdr:rowOff>
    </xdr:from>
    <xdr:to>
      <xdr:col>4</xdr:col>
      <xdr:colOff>155575</xdr:colOff>
      <xdr:row>97</xdr:row>
      <xdr:rowOff>67135</xdr:rowOff>
    </xdr:to>
    <xdr:cxnSp macro="">
      <xdr:nvCxnSpPr>
        <xdr:cNvPr id="240" name="直線コネクタ 239"/>
        <xdr:cNvCxnSpPr/>
      </xdr:nvCxnSpPr>
      <xdr:spPr>
        <a:xfrm flipV="1">
          <a:off x="2019300" y="16566471"/>
          <a:ext cx="889000" cy="13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10833</xdr:rowOff>
    </xdr:from>
    <xdr:to>
      <xdr:col>4</xdr:col>
      <xdr:colOff>206375</xdr:colOff>
      <xdr:row>97</xdr:row>
      <xdr:rowOff>112433</xdr:rowOff>
    </xdr:to>
    <xdr:sp macro="" textlink="">
      <xdr:nvSpPr>
        <xdr:cNvPr id="241" name="フローチャート : 判断 240"/>
        <xdr:cNvSpPr/>
      </xdr:nvSpPr>
      <xdr:spPr>
        <a:xfrm>
          <a:off x="2857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103560</xdr:rowOff>
    </xdr:from>
    <xdr:ext cx="534377" cy="259045"/>
    <xdr:sp macro="" textlink="">
      <xdr:nvSpPr>
        <xdr:cNvPr id="242" name="テキスト ボックス 241"/>
        <xdr:cNvSpPr txBox="1"/>
      </xdr:nvSpPr>
      <xdr:spPr>
        <a:xfrm>
          <a:off x="2641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49811</xdr:rowOff>
    </xdr:from>
    <xdr:to>
      <xdr:col>2</xdr:col>
      <xdr:colOff>638175</xdr:colOff>
      <xdr:row>97</xdr:row>
      <xdr:rowOff>67135</xdr:rowOff>
    </xdr:to>
    <xdr:cxnSp macro="">
      <xdr:nvCxnSpPr>
        <xdr:cNvPr id="243" name="直線コネクタ 242"/>
        <xdr:cNvCxnSpPr/>
      </xdr:nvCxnSpPr>
      <xdr:spPr>
        <a:xfrm>
          <a:off x="1130300" y="16680461"/>
          <a:ext cx="889000" cy="1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122472</xdr:rowOff>
    </xdr:from>
    <xdr:to>
      <xdr:col>3</xdr:col>
      <xdr:colOff>3175</xdr:colOff>
      <xdr:row>98</xdr:row>
      <xdr:rowOff>52622</xdr:rowOff>
    </xdr:to>
    <xdr:sp macro="" textlink="">
      <xdr:nvSpPr>
        <xdr:cNvPr id="244" name="フローチャート : 判断 243"/>
        <xdr:cNvSpPr/>
      </xdr:nvSpPr>
      <xdr:spPr>
        <a:xfrm>
          <a:off x="1968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43749</xdr:rowOff>
    </xdr:from>
    <xdr:ext cx="534377" cy="259045"/>
    <xdr:sp macro="" textlink="">
      <xdr:nvSpPr>
        <xdr:cNvPr id="245" name="テキスト ボックス 244"/>
        <xdr:cNvSpPr txBox="1"/>
      </xdr:nvSpPr>
      <xdr:spPr>
        <a:xfrm>
          <a:off x="1752111" y="168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119484</xdr:rowOff>
    </xdr:from>
    <xdr:to>
      <xdr:col>1</xdr:col>
      <xdr:colOff>485775</xdr:colOff>
      <xdr:row>98</xdr:row>
      <xdr:rowOff>49634</xdr:rowOff>
    </xdr:to>
    <xdr:sp macro="" textlink="">
      <xdr:nvSpPr>
        <xdr:cNvPr id="246" name="フローチャート : 判断 245"/>
        <xdr:cNvSpPr/>
      </xdr:nvSpPr>
      <xdr:spPr>
        <a:xfrm>
          <a:off x="1079500" y="167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40761</xdr:rowOff>
    </xdr:from>
    <xdr:ext cx="534377" cy="259045"/>
    <xdr:sp macro="" textlink="">
      <xdr:nvSpPr>
        <xdr:cNvPr id="247" name="テキスト ボックス 246"/>
        <xdr:cNvSpPr txBox="1"/>
      </xdr:nvSpPr>
      <xdr:spPr>
        <a:xfrm>
          <a:off x="863111" y="1684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150230</xdr:rowOff>
    </xdr:from>
    <xdr:to>
      <xdr:col>6</xdr:col>
      <xdr:colOff>561975</xdr:colOff>
      <xdr:row>95</xdr:row>
      <xdr:rowOff>80380</xdr:rowOff>
    </xdr:to>
    <xdr:sp macro="" textlink="">
      <xdr:nvSpPr>
        <xdr:cNvPr id="253" name="円/楕円 252"/>
        <xdr:cNvSpPr/>
      </xdr:nvSpPr>
      <xdr:spPr>
        <a:xfrm>
          <a:off x="4584700" y="1626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1657</xdr:rowOff>
    </xdr:from>
    <xdr:ext cx="534377" cy="259045"/>
    <xdr:sp macro="" textlink="">
      <xdr:nvSpPr>
        <xdr:cNvPr id="254" name="扶助費該当値テキスト"/>
        <xdr:cNvSpPr txBox="1"/>
      </xdr:nvSpPr>
      <xdr:spPr>
        <a:xfrm>
          <a:off x="4686300" y="1611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86,244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117425</xdr:rowOff>
    </xdr:from>
    <xdr:to>
      <xdr:col>5</xdr:col>
      <xdr:colOff>409575</xdr:colOff>
      <xdr:row>96</xdr:row>
      <xdr:rowOff>47575</xdr:rowOff>
    </xdr:to>
    <xdr:sp macro="" textlink="">
      <xdr:nvSpPr>
        <xdr:cNvPr id="255" name="円/楕円 254"/>
        <xdr:cNvSpPr/>
      </xdr:nvSpPr>
      <xdr:spPr>
        <a:xfrm>
          <a:off x="3746500" y="164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64102</xdr:rowOff>
    </xdr:from>
    <xdr:ext cx="534377" cy="259045"/>
    <xdr:sp macro="" textlink="">
      <xdr:nvSpPr>
        <xdr:cNvPr id="256" name="テキスト ボックス 255"/>
        <xdr:cNvSpPr txBox="1"/>
      </xdr:nvSpPr>
      <xdr:spPr>
        <a:xfrm>
          <a:off x="3530111" y="1618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77,753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56471</xdr:rowOff>
    </xdr:from>
    <xdr:to>
      <xdr:col>4</xdr:col>
      <xdr:colOff>206375</xdr:colOff>
      <xdr:row>96</xdr:row>
      <xdr:rowOff>158071</xdr:rowOff>
    </xdr:to>
    <xdr:sp macro="" textlink="">
      <xdr:nvSpPr>
        <xdr:cNvPr id="257" name="円/楕円 256"/>
        <xdr:cNvSpPr/>
      </xdr:nvSpPr>
      <xdr:spPr>
        <a:xfrm>
          <a:off x="2857500" y="165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3148</xdr:rowOff>
    </xdr:from>
    <xdr:ext cx="534377" cy="259045"/>
    <xdr:sp macro="" textlink="">
      <xdr:nvSpPr>
        <xdr:cNvPr id="258" name="テキスト ボックス 257"/>
        <xdr:cNvSpPr txBox="1"/>
      </xdr:nvSpPr>
      <xdr:spPr>
        <a:xfrm>
          <a:off x="2641111" y="162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70,986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16335</xdr:rowOff>
    </xdr:from>
    <xdr:to>
      <xdr:col>3</xdr:col>
      <xdr:colOff>3175</xdr:colOff>
      <xdr:row>97</xdr:row>
      <xdr:rowOff>117935</xdr:rowOff>
    </xdr:to>
    <xdr:sp macro="" textlink="">
      <xdr:nvSpPr>
        <xdr:cNvPr id="259" name="円/楕円 258"/>
        <xdr:cNvSpPr/>
      </xdr:nvSpPr>
      <xdr:spPr>
        <a:xfrm>
          <a:off x="1968500" y="1664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134462</xdr:rowOff>
    </xdr:from>
    <xdr:ext cx="534377" cy="259045"/>
    <xdr:sp macro="" textlink="">
      <xdr:nvSpPr>
        <xdr:cNvPr id="260" name="テキスト ボックス 259"/>
        <xdr:cNvSpPr txBox="1"/>
      </xdr:nvSpPr>
      <xdr:spPr>
        <a:xfrm>
          <a:off x="1752111" y="1642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62,944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170461</xdr:rowOff>
    </xdr:from>
    <xdr:to>
      <xdr:col>1</xdr:col>
      <xdr:colOff>485775</xdr:colOff>
      <xdr:row>97</xdr:row>
      <xdr:rowOff>100611</xdr:rowOff>
    </xdr:to>
    <xdr:sp macro="" textlink="">
      <xdr:nvSpPr>
        <xdr:cNvPr id="261" name="円/楕円 260"/>
        <xdr:cNvSpPr/>
      </xdr:nvSpPr>
      <xdr:spPr>
        <a:xfrm>
          <a:off x="1079500" y="1662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117138</xdr:rowOff>
    </xdr:from>
    <xdr:ext cx="534377" cy="259045"/>
    <xdr:sp macro="" textlink="">
      <xdr:nvSpPr>
        <xdr:cNvPr id="262" name="テキスト ボックス 261"/>
        <xdr:cNvSpPr txBox="1"/>
      </xdr:nvSpPr>
      <xdr:spPr>
        <a:xfrm>
          <a:off x="863111" y="1640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50135</xdr:rowOff>
    </xdr:from>
    <xdr:to>
      <xdr:col>15</xdr:col>
      <xdr:colOff>180975</xdr:colOff>
      <xdr:row>36</xdr:row>
      <xdr:rowOff>93641</xdr:rowOff>
    </xdr:to>
    <xdr:cxnSp macro="">
      <xdr:nvCxnSpPr>
        <xdr:cNvPr id="291" name="直線コネクタ 290"/>
        <xdr:cNvCxnSpPr/>
      </xdr:nvCxnSpPr>
      <xdr:spPr>
        <a:xfrm>
          <a:off x="9639300" y="6222335"/>
          <a:ext cx="838200" cy="4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165380</xdr:rowOff>
    </xdr:from>
    <xdr:ext cx="599010" cy="259045"/>
    <xdr:sp macro="" textlink="">
      <xdr:nvSpPr>
        <xdr:cNvPr id="292" name="補助費等平均値テキスト"/>
        <xdr:cNvSpPr txBox="1"/>
      </xdr:nvSpPr>
      <xdr:spPr>
        <a:xfrm>
          <a:off x="10528300" y="5994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166351</xdr:rowOff>
    </xdr:from>
    <xdr:to>
      <xdr:col>14</xdr:col>
      <xdr:colOff>28575</xdr:colOff>
      <xdr:row>36</xdr:row>
      <xdr:rowOff>50135</xdr:rowOff>
    </xdr:to>
    <xdr:cxnSp macro="">
      <xdr:nvCxnSpPr>
        <xdr:cNvPr id="294" name="直線コネクタ 293"/>
        <xdr:cNvCxnSpPr/>
      </xdr:nvCxnSpPr>
      <xdr:spPr>
        <a:xfrm>
          <a:off x="8750300" y="6167101"/>
          <a:ext cx="889000" cy="5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106554</xdr:rowOff>
    </xdr:from>
    <xdr:ext cx="599010" cy="259045"/>
    <xdr:sp macro="" textlink="">
      <xdr:nvSpPr>
        <xdr:cNvPr id="296" name="テキスト ボックス 295"/>
        <xdr:cNvSpPr txBox="1"/>
      </xdr:nvSpPr>
      <xdr:spPr>
        <a:xfrm>
          <a:off x="9339794"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166351</xdr:rowOff>
    </xdr:from>
    <xdr:to>
      <xdr:col>12</xdr:col>
      <xdr:colOff>511175</xdr:colOff>
      <xdr:row>36</xdr:row>
      <xdr:rowOff>127470</xdr:rowOff>
    </xdr:to>
    <xdr:cxnSp macro="">
      <xdr:nvCxnSpPr>
        <xdr:cNvPr id="297" name="直線コネクタ 296"/>
        <xdr:cNvCxnSpPr/>
      </xdr:nvCxnSpPr>
      <xdr:spPr>
        <a:xfrm flipV="1">
          <a:off x="7861300" y="6167101"/>
          <a:ext cx="889000" cy="13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8" name="フローチャート : 判断 297"/>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121650</xdr:rowOff>
    </xdr:from>
    <xdr:ext cx="599010" cy="259045"/>
    <xdr:sp macro="" textlink="">
      <xdr:nvSpPr>
        <xdr:cNvPr id="299" name="テキスト ボックス 298"/>
        <xdr:cNvSpPr txBox="1"/>
      </xdr:nvSpPr>
      <xdr:spPr>
        <a:xfrm>
          <a:off x="8450794" y="629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127470</xdr:rowOff>
    </xdr:from>
    <xdr:to>
      <xdr:col>11</xdr:col>
      <xdr:colOff>307975</xdr:colOff>
      <xdr:row>36</xdr:row>
      <xdr:rowOff>150097</xdr:rowOff>
    </xdr:to>
    <xdr:cxnSp macro="">
      <xdr:nvCxnSpPr>
        <xdr:cNvPr id="300" name="直線コネクタ 299"/>
        <xdr:cNvCxnSpPr/>
      </xdr:nvCxnSpPr>
      <xdr:spPr>
        <a:xfrm flipV="1">
          <a:off x="6972300" y="6299670"/>
          <a:ext cx="889000" cy="2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1" name="フローチャート : 判断 300"/>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170087</xdr:rowOff>
    </xdr:from>
    <xdr:ext cx="599010" cy="259045"/>
    <xdr:sp macro="" textlink="">
      <xdr:nvSpPr>
        <xdr:cNvPr id="302" name="テキスト ボックス 301"/>
        <xdr:cNvSpPr txBox="1"/>
      </xdr:nvSpPr>
      <xdr:spPr>
        <a:xfrm>
          <a:off x="7561794" y="634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3" name="フローチャート : 判断 302"/>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24579</xdr:rowOff>
    </xdr:from>
    <xdr:ext cx="599010" cy="259045"/>
    <xdr:sp macro="" textlink="">
      <xdr:nvSpPr>
        <xdr:cNvPr id="304" name="テキスト ボックス 303"/>
        <xdr:cNvSpPr txBox="1"/>
      </xdr:nvSpPr>
      <xdr:spPr>
        <a:xfrm>
          <a:off x="6672794" y="6368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42841</xdr:rowOff>
    </xdr:from>
    <xdr:to>
      <xdr:col>15</xdr:col>
      <xdr:colOff>231775</xdr:colOff>
      <xdr:row>36</xdr:row>
      <xdr:rowOff>144441</xdr:rowOff>
    </xdr:to>
    <xdr:sp macro="" textlink="">
      <xdr:nvSpPr>
        <xdr:cNvPr id="310" name="円/楕円 309"/>
        <xdr:cNvSpPr/>
      </xdr:nvSpPr>
      <xdr:spPr>
        <a:xfrm>
          <a:off x="10426700" y="621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21268</xdr:rowOff>
    </xdr:from>
    <xdr:ext cx="599010" cy="259045"/>
    <xdr:sp macro="" textlink="">
      <xdr:nvSpPr>
        <xdr:cNvPr id="311" name="補助費等該当値テキスト"/>
        <xdr:cNvSpPr txBox="1"/>
      </xdr:nvSpPr>
      <xdr:spPr>
        <a:xfrm>
          <a:off x="10528300" y="6193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122,089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170785</xdr:rowOff>
    </xdr:from>
    <xdr:to>
      <xdr:col>14</xdr:col>
      <xdr:colOff>79375</xdr:colOff>
      <xdr:row>36</xdr:row>
      <xdr:rowOff>100935</xdr:rowOff>
    </xdr:to>
    <xdr:sp macro="" textlink="">
      <xdr:nvSpPr>
        <xdr:cNvPr id="312" name="円/楕円 311"/>
        <xdr:cNvSpPr/>
      </xdr:nvSpPr>
      <xdr:spPr>
        <a:xfrm>
          <a:off x="9588500" y="617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92062</xdr:rowOff>
    </xdr:from>
    <xdr:ext cx="599010" cy="259045"/>
    <xdr:sp macro="" textlink="">
      <xdr:nvSpPr>
        <xdr:cNvPr id="313" name="テキスト ボックス 312"/>
        <xdr:cNvSpPr txBox="1"/>
      </xdr:nvSpPr>
      <xdr:spPr>
        <a:xfrm>
          <a:off x="9339794" y="6264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133,508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115551</xdr:rowOff>
    </xdr:from>
    <xdr:to>
      <xdr:col>12</xdr:col>
      <xdr:colOff>561975</xdr:colOff>
      <xdr:row>36</xdr:row>
      <xdr:rowOff>45701</xdr:rowOff>
    </xdr:to>
    <xdr:sp macro="" textlink="">
      <xdr:nvSpPr>
        <xdr:cNvPr id="314" name="円/楕円 313"/>
        <xdr:cNvSpPr/>
      </xdr:nvSpPr>
      <xdr:spPr>
        <a:xfrm>
          <a:off x="8699500" y="611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62228</xdr:rowOff>
    </xdr:from>
    <xdr:ext cx="599010" cy="259045"/>
    <xdr:sp macro="" textlink="">
      <xdr:nvSpPr>
        <xdr:cNvPr id="315" name="テキスト ボックス 314"/>
        <xdr:cNvSpPr txBox="1"/>
      </xdr:nvSpPr>
      <xdr:spPr>
        <a:xfrm>
          <a:off x="8450794" y="589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148,005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76670</xdr:rowOff>
    </xdr:from>
    <xdr:to>
      <xdr:col>11</xdr:col>
      <xdr:colOff>358775</xdr:colOff>
      <xdr:row>37</xdr:row>
      <xdr:rowOff>6820</xdr:rowOff>
    </xdr:to>
    <xdr:sp macro="" textlink="">
      <xdr:nvSpPr>
        <xdr:cNvPr id="316" name="円/楕円 315"/>
        <xdr:cNvSpPr/>
      </xdr:nvSpPr>
      <xdr:spPr>
        <a:xfrm>
          <a:off x="7810500" y="624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23347</xdr:rowOff>
    </xdr:from>
    <xdr:ext cx="599010" cy="259045"/>
    <xdr:sp macro="" textlink="">
      <xdr:nvSpPr>
        <xdr:cNvPr id="317" name="テキスト ボックス 316"/>
        <xdr:cNvSpPr txBox="1"/>
      </xdr:nvSpPr>
      <xdr:spPr>
        <a:xfrm>
          <a:off x="7561794" y="602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113,210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99297</xdr:rowOff>
    </xdr:from>
    <xdr:to>
      <xdr:col>10</xdr:col>
      <xdr:colOff>155575</xdr:colOff>
      <xdr:row>37</xdr:row>
      <xdr:rowOff>29447</xdr:rowOff>
    </xdr:to>
    <xdr:sp macro="" textlink="">
      <xdr:nvSpPr>
        <xdr:cNvPr id="318" name="円/楕円 317"/>
        <xdr:cNvSpPr/>
      </xdr:nvSpPr>
      <xdr:spPr>
        <a:xfrm>
          <a:off x="6921500" y="627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45974</xdr:rowOff>
    </xdr:from>
    <xdr:ext cx="599010" cy="259045"/>
    <xdr:sp macro="" textlink="">
      <xdr:nvSpPr>
        <xdr:cNvPr id="319" name="テキスト ボックス 318"/>
        <xdr:cNvSpPr txBox="1"/>
      </xdr:nvSpPr>
      <xdr:spPr>
        <a:xfrm>
          <a:off x="6672794" y="604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109779</xdr:rowOff>
    </xdr:from>
    <xdr:to>
      <xdr:col>15</xdr:col>
      <xdr:colOff>180975</xdr:colOff>
      <xdr:row>57</xdr:row>
      <xdr:rowOff>148064</xdr:rowOff>
    </xdr:to>
    <xdr:cxnSp macro="">
      <xdr:nvCxnSpPr>
        <xdr:cNvPr id="350" name="直線コネクタ 349"/>
        <xdr:cNvCxnSpPr/>
      </xdr:nvCxnSpPr>
      <xdr:spPr>
        <a:xfrm flipV="1">
          <a:off x="9639300" y="9882429"/>
          <a:ext cx="838200" cy="3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33831</xdr:rowOff>
    </xdr:from>
    <xdr:ext cx="599010" cy="259045"/>
    <xdr:sp macro="" textlink="">
      <xdr:nvSpPr>
        <xdr:cNvPr id="351" name="普通建設事業費平均値テキスト"/>
        <xdr:cNvSpPr txBox="1"/>
      </xdr:nvSpPr>
      <xdr:spPr>
        <a:xfrm>
          <a:off x="10528300" y="9463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148064</xdr:rowOff>
    </xdr:from>
    <xdr:to>
      <xdr:col>14</xdr:col>
      <xdr:colOff>28575</xdr:colOff>
      <xdr:row>58</xdr:row>
      <xdr:rowOff>74692</xdr:rowOff>
    </xdr:to>
    <xdr:cxnSp macro="">
      <xdr:nvCxnSpPr>
        <xdr:cNvPr id="353" name="直線コネクタ 352"/>
        <xdr:cNvCxnSpPr/>
      </xdr:nvCxnSpPr>
      <xdr:spPr>
        <a:xfrm flipV="1">
          <a:off x="8750300" y="9920714"/>
          <a:ext cx="889000" cy="9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150879</xdr:rowOff>
    </xdr:from>
    <xdr:ext cx="599010" cy="259045"/>
    <xdr:sp macro="" textlink="">
      <xdr:nvSpPr>
        <xdr:cNvPr id="355" name="テキスト ボックス 354"/>
        <xdr:cNvSpPr txBox="1"/>
      </xdr:nvSpPr>
      <xdr:spPr>
        <a:xfrm>
          <a:off x="9339794" y="940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165643</xdr:rowOff>
    </xdr:from>
    <xdr:to>
      <xdr:col>12</xdr:col>
      <xdr:colOff>511175</xdr:colOff>
      <xdr:row>58</xdr:row>
      <xdr:rowOff>74692</xdr:rowOff>
    </xdr:to>
    <xdr:cxnSp macro="">
      <xdr:nvCxnSpPr>
        <xdr:cNvPr id="356" name="直線コネクタ 355"/>
        <xdr:cNvCxnSpPr/>
      </xdr:nvCxnSpPr>
      <xdr:spPr>
        <a:xfrm>
          <a:off x="7861300" y="9938293"/>
          <a:ext cx="889000" cy="8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160174</xdr:rowOff>
    </xdr:from>
    <xdr:to>
      <xdr:col>12</xdr:col>
      <xdr:colOff>561975</xdr:colOff>
      <xdr:row>56</xdr:row>
      <xdr:rowOff>90324</xdr:rowOff>
    </xdr:to>
    <xdr:sp macro="" textlink="">
      <xdr:nvSpPr>
        <xdr:cNvPr id="357" name="フローチャート : 判断 356"/>
        <xdr:cNvSpPr/>
      </xdr:nvSpPr>
      <xdr:spPr>
        <a:xfrm>
          <a:off x="8699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106851</xdr:rowOff>
    </xdr:from>
    <xdr:ext cx="599010" cy="259045"/>
    <xdr:sp macro="" textlink="">
      <xdr:nvSpPr>
        <xdr:cNvPr id="358" name="テキスト ボックス 357"/>
        <xdr:cNvSpPr txBox="1"/>
      </xdr:nvSpPr>
      <xdr:spPr>
        <a:xfrm>
          <a:off x="8450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65552</xdr:rowOff>
    </xdr:from>
    <xdr:to>
      <xdr:col>11</xdr:col>
      <xdr:colOff>307975</xdr:colOff>
      <xdr:row>57</xdr:row>
      <xdr:rowOff>165643</xdr:rowOff>
    </xdr:to>
    <xdr:cxnSp macro="">
      <xdr:nvCxnSpPr>
        <xdr:cNvPr id="359" name="直線コネクタ 358"/>
        <xdr:cNvCxnSpPr/>
      </xdr:nvCxnSpPr>
      <xdr:spPr>
        <a:xfrm>
          <a:off x="6972300" y="9838202"/>
          <a:ext cx="889000" cy="10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163727</xdr:rowOff>
    </xdr:from>
    <xdr:to>
      <xdr:col>11</xdr:col>
      <xdr:colOff>358775</xdr:colOff>
      <xdr:row>56</xdr:row>
      <xdr:rowOff>93877</xdr:rowOff>
    </xdr:to>
    <xdr:sp macro="" textlink="">
      <xdr:nvSpPr>
        <xdr:cNvPr id="360" name="フローチャート : 判断 359"/>
        <xdr:cNvSpPr/>
      </xdr:nvSpPr>
      <xdr:spPr>
        <a:xfrm>
          <a:off x="7810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110404</xdr:rowOff>
    </xdr:from>
    <xdr:ext cx="599010" cy="259045"/>
    <xdr:sp macro="" textlink="">
      <xdr:nvSpPr>
        <xdr:cNvPr id="361" name="テキスト ボックス 360"/>
        <xdr:cNvSpPr txBox="1"/>
      </xdr:nvSpPr>
      <xdr:spPr>
        <a:xfrm>
          <a:off x="7561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83541</xdr:rowOff>
    </xdr:from>
    <xdr:to>
      <xdr:col>10</xdr:col>
      <xdr:colOff>155575</xdr:colOff>
      <xdr:row>57</xdr:row>
      <xdr:rowOff>13691</xdr:rowOff>
    </xdr:to>
    <xdr:sp macro="" textlink="">
      <xdr:nvSpPr>
        <xdr:cNvPr id="362" name="フローチャート : 判断 361"/>
        <xdr:cNvSpPr/>
      </xdr:nvSpPr>
      <xdr:spPr>
        <a:xfrm>
          <a:off x="6921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30218</xdr:rowOff>
    </xdr:from>
    <xdr:ext cx="599010" cy="259045"/>
    <xdr:sp macro="" textlink="">
      <xdr:nvSpPr>
        <xdr:cNvPr id="363" name="テキスト ボックス 362"/>
        <xdr:cNvSpPr txBox="1"/>
      </xdr:nvSpPr>
      <xdr:spPr>
        <a:xfrm>
          <a:off x="6672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58979</xdr:rowOff>
    </xdr:from>
    <xdr:to>
      <xdr:col>15</xdr:col>
      <xdr:colOff>231775</xdr:colOff>
      <xdr:row>57</xdr:row>
      <xdr:rowOff>160579</xdr:rowOff>
    </xdr:to>
    <xdr:sp macro="" textlink="">
      <xdr:nvSpPr>
        <xdr:cNvPr id="369" name="円/楕円 368"/>
        <xdr:cNvSpPr/>
      </xdr:nvSpPr>
      <xdr:spPr>
        <a:xfrm>
          <a:off x="10426700" y="983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37406</xdr:rowOff>
    </xdr:from>
    <xdr:ext cx="599010" cy="259045"/>
    <xdr:sp macro="" textlink="">
      <xdr:nvSpPr>
        <xdr:cNvPr id="370" name="普通建設事業費該当値テキスト"/>
        <xdr:cNvSpPr txBox="1"/>
      </xdr:nvSpPr>
      <xdr:spPr>
        <a:xfrm>
          <a:off x="10528300" y="9810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101,662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97264</xdr:rowOff>
    </xdr:from>
    <xdr:to>
      <xdr:col>14</xdr:col>
      <xdr:colOff>79375</xdr:colOff>
      <xdr:row>58</xdr:row>
      <xdr:rowOff>27414</xdr:rowOff>
    </xdr:to>
    <xdr:sp macro="" textlink="">
      <xdr:nvSpPr>
        <xdr:cNvPr id="371" name="円/楕円 370"/>
        <xdr:cNvSpPr/>
      </xdr:nvSpPr>
      <xdr:spPr>
        <a:xfrm>
          <a:off x="9588500" y="986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18541</xdr:rowOff>
    </xdr:from>
    <xdr:ext cx="534377" cy="259045"/>
    <xdr:sp macro="" textlink="">
      <xdr:nvSpPr>
        <xdr:cNvPr id="372" name="テキスト ボックス 371"/>
        <xdr:cNvSpPr txBox="1"/>
      </xdr:nvSpPr>
      <xdr:spPr>
        <a:xfrm>
          <a:off x="9372111" y="996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89,939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23892</xdr:rowOff>
    </xdr:from>
    <xdr:to>
      <xdr:col>12</xdr:col>
      <xdr:colOff>561975</xdr:colOff>
      <xdr:row>58</xdr:row>
      <xdr:rowOff>125492</xdr:rowOff>
    </xdr:to>
    <xdr:sp macro="" textlink="">
      <xdr:nvSpPr>
        <xdr:cNvPr id="373" name="円/楕円 372"/>
        <xdr:cNvSpPr/>
      </xdr:nvSpPr>
      <xdr:spPr>
        <a:xfrm>
          <a:off x="8699500" y="99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116619</xdr:rowOff>
    </xdr:from>
    <xdr:ext cx="534377" cy="259045"/>
    <xdr:sp macro="" textlink="">
      <xdr:nvSpPr>
        <xdr:cNvPr id="374" name="テキスト ボックス 373"/>
        <xdr:cNvSpPr txBox="1"/>
      </xdr:nvSpPr>
      <xdr:spPr>
        <a:xfrm>
          <a:off x="8483111" y="100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59,906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114843</xdr:rowOff>
    </xdr:from>
    <xdr:to>
      <xdr:col>11</xdr:col>
      <xdr:colOff>358775</xdr:colOff>
      <xdr:row>58</xdr:row>
      <xdr:rowOff>44993</xdr:rowOff>
    </xdr:to>
    <xdr:sp macro="" textlink="">
      <xdr:nvSpPr>
        <xdr:cNvPr id="375" name="円/楕円 374"/>
        <xdr:cNvSpPr/>
      </xdr:nvSpPr>
      <xdr:spPr>
        <a:xfrm>
          <a:off x="7810500" y="988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36120</xdr:rowOff>
    </xdr:from>
    <xdr:ext cx="534377" cy="259045"/>
    <xdr:sp macro="" textlink="">
      <xdr:nvSpPr>
        <xdr:cNvPr id="376" name="テキスト ボックス 375"/>
        <xdr:cNvSpPr txBox="1"/>
      </xdr:nvSpPr>
      <xdr:spPr>
        <a:xfrm>
          <a:off x="7594111" y="998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84,556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14752</xdr:rowOff>
    </xdr:from>
    <xdr:to>
      <xdr:col>10</xdr:col>
      <xdr:colOff>155575</xdr:colOff>
      <xdr:row>57</xdr:row>
      <xdr:rowOff>116352</xdr:rowOff>
    </xdr:to>
    <xdr:sp macro="" textlink="">
      <xdr:nvSpPr>
        <xdr:cNvPr id="377" name="円/楕円 376"/>
        <xdr:cNvSpPr/>
      </xdr:nvSpPr>
      <xdr:spPr>
        <a:xfrm>
          <a:off x="6921500" y="97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107479</xdr:rowOff>
    </xdr:from>
    <xdr:ext cx="599010" cy="259045"/>
    <xdr:sp macro="" textlink="">
      <xdr:nvSpPr>
        <xdr:cNvPr id="378" name="テキスト ボックス 377"/>
        <xdr:cNvSpPr txBox="1"/>
      </xdr:nvSpPr>
      <xdr:spPr>
        <a:xfrm>
          <a:off x="6672794" y="9880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36,069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132581</xdr:rowOff>
    </xdr:from>
    <xdr:to>
      <xdr:col>15</xdr:col>
      <xdr:colOff>180975</xdr:colOff>
      <xdr:row>77</xdr:row>
      <xdr:rowOff>140134</xdr:rowOff>
    </xdr:to>
    <xdr:cxnSp macro="">
      <xdr:nvCxnSpPr>
        <xdr:cNvPr id="405" name="直線コネクタ 404"/>
        <xdr:cNvCxnSpPr/>
      </xdr:nvCxnSpPr>
      <xdr:spPr>
        <a:xfrm flipV="1">
          <a:off x="9639300" y="13334231"/>
          <a:ext cx="838200" cy="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32362</xdr:rowOff>
    </xdr:from>
    <xdr:ext cx="534377" cy="259045"/>
    <xdr:sp macro="" textlink="">
      <xdr:nvSpPr>
        <xdr:cNvPr id="406" name="普通建設事業費 （ うち新規整備　）平均値テキスト"/>
        <xdr:cNvSpPr txBox="1"/>
      </xdr:nvSpPr>
      <xdr:spPr>
        <a:xfrm>
          <a:off x="10528300" y="13062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140134</xdr:rowOff>
    </xdr:from>
    <xdr:to>
      <xdr:col>14</xdr:col>
      <xdr:colOff>28575</xdr:colOff>
      <xdr:row>78</xdr:row>
      <xdr:rowOff>33113</xdr:rowOff>
    </xdr:to>
    <xdr:cxnSp macro="">
      <xdr:nvCxnSpPr>
        <xdr:cNvPr id="408" name="直線コネクタ 407"/>
        <xdr:cNvCxnSpPr/>
      </xdr:nvCxnSpPr>
      <xdr:spPr>
        <a:xfrm flipV="1">
          <a:off x="8750300" y="13341784"/>
          <a:ext cx="889000" cy="6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55712</xdr:rowOff>
    </xdr:from>
    <xdr:ext cx="534377" cy="259045"/>
    <xdr:sp macro="" textlink="">
      <xdr:nvSpPr>
        <xdr:cNvPr id="410" name="テキスト ボックス 409"/>
        <xdr:cNvSpPr txBox="1"/>
      </xdr:nvSpPr>
      <xdr:spPr>
        <a:xfrm>
          <a:off x="9372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95041</xdr:rowOff>
    </xdr:from>
    <xdr:to>
      <xdr:col>12</xdr:col>
      <xdr:colOff>561975</xdr:colOff>
      <xdr:row>77</xdr:row>
      <xdr:rowOff>25191</xdr:rowOff>
    </xdr:to>
    <xdr:sp macro="" textlink="">
      <xdr:nvSpPr>
        <xdr:cNvPr id="411" name="フローチャート : 判断 410"/>
        <xdr:cNvSpPr/>
      </xdr:nvSpPr>
      <xdr:spPr>
        <a:xfrm>
          <a:off x="8699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41717</xdr:rowOff>
    </xdr:from>
    <xdr:ext cx="534377" cy="259045"/>
    <xdr:sp macro="" textlink="">
      <xdr:nvSpPr>
        <xdr:cNvPr id="412" name="テキスト ボックス 411"/>
        <xdr:cNvSpPr txBox="1"/>
      </xdr:nvSpPr>
      <xdr:spPr>
        <a:xfrm>
          <a:off x="8483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81781</xdr:rowOff>
    </xdr:from>
    <xdr:to>
      <xdr:col>15</xdr:col>
      <xdr:colOff>231775</xdr:colOff>
      <xdr:row>78</xdr:row>
      <xdr:rowOff>11931</xdr:rowOff>
    </xdr:to>
    <xdr:sp macro="" textlink="">
      <xdr:nvSpPr>
        <xdr:cNvPr id="418" name="円/楕円 417"/>
        <xdr:cNvSpPr/>
      </xdr:nvSpPr>
      <xdr:spPr>
        <a:xfrm>
          <a:off x="10426700" y="1328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60208</xdr:rowOff>
    </xdr:from>
    <xdr:ext cx="534377" cy="259045"/>
    <xdr:sp macro="" textlink="">
      <xdr:nvSpPr>
        <xdr:cNvPr id="419" name="普通建設事業費 （ うち新規整備　）該当値テキスト"/>
        <xdr:cNvSpPr txBox="1"/>
      </xdr:nvSpPr>
      <xdr:spPr>
        <a:xfrm>
          <a:off x="10528300" y="1326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39,057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89334</xdr:rowOff>
    </xdr:from>
    <xdr:to>
      <xdr:col>14</xdr:col>
      <xdr:colOff>79375</xdr:colOff>
      <xdr:row>78</xdr:row>
      <xdr:rowOff>19484</xdr:rowOff>
    </xdr:to>
    <xdr:sp macro="" textlink="">
      <xdr:nvSpPr>
        <xdr:cNvPr id="420" name="円/楕円 419"/>
        <xdr:cNvSpPr/>
      </xdr:nvSpPr>
      <xdr:spPr>
        <a:xfrm>
          <a:off x="9588500" y="1329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10611</xdr:rowOff>
    </xdr:from>
    <xdr:ext cx="534377" cy="259045"/>
    <xdr:sp macro="" textlink="">
      <xdr:nvSpPr>
        <xdr:cNvPr id="421" name="テキスト ボックス 420"/>
        <xdr:cNvSpPr txBox="1"/>
      </xdr:nvSpPr>
      <xdr:spPr>
        <a:xfrm>
          <a:off x="9372111" y="133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37,405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153763</xdr:rowOff>
    </xdr:from>
    <xdr:to>
      <xdr:col>12</xdr:col>
      <xdr:colOff>561975</xdr:colOff>
      <xdr:row>78</xdr:row>
      <xdr:rowOff>83913</xdr:rowOff>
    </xdr:to>
    <xdr:sp macro="" textlink="">
      <xdr:nvSpPr>
        <xdr:cNvPr id="422" name="円/楕円 421"/>
        <xdr:cNvSpPr/>
      </xdr:nvSpPr>
      <xdr:spPr>
        <a:xfrm>
          <a:off x="8699500" y="1335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75040</xdr:rowOff>
    </xdr:from>
    <xdr:ext cx="534377" cy="259045"/>
    <xdr:sp macro="" textlink="">
      <xdr:nvSpPr>
        <xdr:cNvPr id="423" name="テキスト ボックス 422"/>
        <xdr:cNvSpPr txBox="1"/>
      </xdr:nvSpPr>
      <xdr:spPr>
        <a:xfrm>
          <a:off x="8483111" y="1344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23,313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144811</xdr:rowOff>
    </xdr:from>
    <xdr:to>
      <xdr:col>15</xdr:col>
      <xdr:colOff>180975</xdr:colOff>
      <xdr:row>97</xdr:row>
      <xdr:rowOff>161604</xdr:rowOff>
    </xdr:to>
    <xdr:cxnSp macro="">
      <xdr:nvCxnSpPr>
        <xdr:cNvPr id="450" name="直線コネクタ 449"/>
        <xdr:cNvCxnSpPr/>
      </xdr:nvCxnSpPr>
      <xdr:spPr>
        <a:xfrm>
          <a:off x="9639300" y="16775461"/>
          <a:ext cx="838200" cy="1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73596</xdr:rowOff>
    </xdr:from>
    <xdr:ext cx="534377" cy="259045"/>
    <xdr:sp macro="" textlink="">
      <xdr:nvSpPr>
        <xdr:cNvPr id="451" name="普通建設事業費 （ うち更新整備　）平均値テキスト"/>
        <xdr:cNvSpPr txBox="1"/>
      </xdr:nvSpPr>
      <xdr:spPr>
        <a:xfrm>
          <a:off x="10528300" y="1636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144811</xdr:rowOff>
    </xdr:from>
    <xdr:to>
      <xdr:col>14</xdr:col>
      <xdr:colOff>28575</xdr:colOff>
      <xdr:row>98</xdr:row>
      <xdr:rowOff>50295</xdr:rowOff>
    </xdr:to>
    <xdr:cxnSp macro="">
      <xdr:nvCxnSpPr>
        <xdr:cNvPr id="453" name="直線コネクタ 452"/>
        <xdr:cNvCxnSpPr/>
      </xdr:nvCxnSpPr>
      <xdr:spPr>
        <a:xfrm flipV="1">
          <a:off x="8750300" y="16775461"/>
          <a:ext cx="889000" cy="7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71376</xdr:rowOff>
    </xdr:from>
    <xdr:ext cx="534377" cy="259045"/>
    <xdr:sp macro="" textlink="">
      <xdr:nvSpPr>
        <xdr:cNvPr id="455" name="テキスト ボックス 454"/>
        <xdr:cNvSpPr txBox="1"/>
      </xdr:nvSpPr>
      <xdr:spPr>
        <a:xfrm>
          <a:off x="9372111" y="163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6" name="フローチャート : 判断 455"/>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37306</xdr:rowOff>
    </xdr:from>
    <xdr:ext cx="534377" cy="259045"/>
    <xdr:sp macro="" textlink="">
      <xdr:nvSpPr>
        <xdr:cNvPr id="457" name="テキスト ボックス 456"/>
        <xdr:cNvSpPr txBox="1"/>
      </xdr:nvSpPr>
      <xdr:spPr>
        <a:xfrm>
          <a:off x="8483111" y="163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110804</xdr:rowOff>
    </xdr:from>
    <xdr:to>
      <xdr:col>15</xdr:col>
      <xdr:colOff>231775</xdr:colOff>
      <xdr:row>98</xdr:row>
      <xdr:rowOff>40954</xdr:rowOff>
    </xdr:to>
    <xdr:sp macro="" textlink="">
      <xdr:nvSpPr>
        <xdr:cNvPr id="463" name="円/楕円 462"/>
        <xdr:cNvSpPr/>
      </xdr:nvSpPr>
      <xdr:spPr>
        <a:xfrm>
          <a:off x="10426700" y="1674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25731</xdr:rowOff>
    </xdr:from>
    <xdr:ext cx="534377" cy="259045"/>
    <xdr:sp macro="" textlink="">
      <xdr:nvSpPr>
        <xdr:cNvPr id="464" name="普通建設事業費 （ うち更新整備　）該当値テキスト"/>
        <xdr:cNvSpPr txBox="1"/>
      </xdr:nvSpPr>
      <xdr:spPr>
        <a:xfrm>
          <a:off x="10528300" y="1665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32,709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94011</xdr:rowOff>
    </xdr:from>
    <xdr:to>
      <xdr:col>14</xdr:col>
      <xdr:colOff>79375</xdr:colOff>
      <xdr:row>98</xdr:row>
      <xdr:rowOff>24161</xdr:rowOff>
    </xdr:to>
    <xdr:sp macro="" textlink="">
      <xdr:nvSpPr>
        <xdr:cNvPr id="465" name="円/楕円 464"/>
        <xdr:cNvSpPr/>
      </xdr:nvSpPr>
      <xdr:spPr>
        <a:xfrm>
          <a:off x="9588500" y="1672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15288</xdr:rowOff>
    </xdr:from>
    <xdr:ext cx="534377" cy="259045"/>
    <xdr:sp macro="" textlink="">
      <xdr:nvSpPr>
        <xdr:cNvPr id="466" name="テキスト ボックス 465"/>
        <xdr:cNvSpPr txBox="1"/>
      </xdr:nvSpPr>
      <xdr:spPr>
        <a:xfrm>
          <a:off x="9372111" y="1681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36,382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170945</xdr:rowOff>
    </xdr:from>
    <xdr:to>
      <xdr:col>12</xdr:col>
      <xdr:colOff>561975</xdr:colOff>
      <xdr:row>98</xdr:row>
      <xdr:rowOff>101095</xdr:rowOff>
    </xdr:to>
    <xdr:sp macro="" textlink="">
      <xdr:nvSpPr>
        <xdr:cNvPr id="467" name="円/楕円 466"/>
        <xdr:cNvSpPr/>
      </xdr:nvSpPr>
      <xdr:spPr>
        <a:xfrm>
          <a:off x="8699500" y="1680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92222</xdr:rowOff>
    </xdr:from>
    <xdr:ext cx="534377" cy="259045"/>
    <xdr:sp macro="" textlink="">
      <xdr:nvSpPr>
        <xdr:cNvPr id="468" name="テキスト ボックス 467"/>
        <xdr:cNvSpPr txBox="1"/>
      </xdr:nvSpPr>
      <xdr:spPr>
        <a:xfrm>
          <a:off x="8483111" y="168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107917</xdr:rowOff>
    </xdr:from>
    <xdr:to>
      <xdr:col>23</xdr:col>
      <xdr:colOff>517525</xdr:colOff>
      <xdr:row>39</xdr:row>
      <xdr:rowOff>43223</xdr:rowOff>
    </xdr:to>
    <xdr:cxnSp macro="">
      <xdr:nvCxnSpPr>
        <xdr:cNvPr id="497" name="直線コネクタ 496"/>
        <xdr:cNvCxnSpPr/>
      </xdr:nvCxnSpPr>
      <xdr:spPr>
        <a:xfrm>
          <a:off x="15481300" y="6623017"/>
          <a:ext cx="838200" cy="10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91698</xdr:rowOff>
    </xdr:from>
    <xdr:ext cx="534377" cy="259045"/>
    <xdr:sp macro="" textlink="">
      <xdr:nvSpPr>
        <xdr:cNvPr id="498" name="災害復旧事業費平均値テキスト"/>
        <xdr:cNvSpPr txBox="1"/>
      </xdr:nvSpPr>
      <xdr:spPr>
        <a:xfrm>
          <a:off x="16370300" y="6435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107917</xdr:rowOff>
    </xdr:from>
    <xdr:to>
      <xdr:col>22</xdr:col>
      <xdr:colOff>365125</xdr:colOff>
      <xdr:row>38</xdr:row>
      <xdr:rowOff>146680</xdr:rowOff>
    </xdr:to>
    <xdr:cxnSp macro="">
      <xdr:nvCxnSpPr>
        <xdr:cNvPr id="500" name="直線コネクタ 499"/>
        <xdr:cNvCxnSpPr/>
      </xdr:nvCxnSpPr>
      <xdr:spPr>
        <a:xfrm flipV="1">
          <a:off x="14592300" y="6623017"/>
          <a:ext cx="889000" cy="3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3730</xdr:rowOff>
    </xdr:from>
    <xdr:ext cx="534377" cy="259045"/>
    <xdr:sp macro="" textlink="">
      <xdr:nvSpPr>
        <xdr:cNvPr id="502" name="テキスト ボックス 501"/>
        <xdr:cNvSpPr txBox="1"/>
      </xdr:nvSpPr>
      <xdr:spPr>
        <a:xfrm>
          <a:off x="15214111" y="66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125405</xdr:rowOff>
    </xdr:from>
    <xdr:to>
      <xdr:col>21</xdr:col>
      <xdr:colOff>161925</xdr:colOff>
      <xdr:row>38</xdr:row>
      <xdr:rowOff>146680</xdr:rowOff>
    </xdr:to>
    <xdr:cxnSp macro="">
      <xdr:nvCxnSpPr>
        <xdr:cNvPr id="503" name="直線コネクタ 502"/>
        <xdr:cNvCxnSpPr/>
      </xdr:nvCxnSpPr>
      <xdr:spPr>
        <a:xfrm>
          <a:off x="13703300" y="6640505"/>
          <a:ext cx="889000" cy="2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115784</xdr:rowOff>
    </xdr:from>
    <xdr:to>
      <xdr:col>21</xdr:col>
      <xdr:colOff>212725</xdr:colOff>
      <xdr:row>39</xdr:row>
      <xdr:rowOff>45934</xdr:rowOff>
    </xdr:to>
    <xdr:sp macro="" textlink="">
      <xdr:nvSpPr>
        <xdr:cNvPr id="504" name="フローチャート : 判断 503"/>
        <xdr:cNvSpPr/>
      </xdr:nvSpPr>
      <xdr:spPr>
        <a:xfrm>
          <a:off x="14541500" y="66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37061</xdr:rowOff>
    </xdr:from>
    <xdr:ext cx="469744" cy="259045"/>
    <xdr:sp macro="" textlink="">
      <xdr:nvSpPr>
        <xdr:cNvPr id="505" name="テキスト ボックス 504"/>
        <xdr:cNvSpPr txBox="1"/>
      </xdr:nvSpPr>
      <xdr:spPr>
        <a:xfrm>
          <a:off x="14357427" y="672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125405</xdr:rowOff>
    </xdr:from>
    <xdr:to>
      <xdr:col>19</xdr:col>
      <xdr:colOff>644525</xdr:colOff>
      <xdr:row>39</xdr:row>
      <xdr:rowOff>18230</xdr:rowOff>
    </xdr:to>
    <xdr:cxnSp macro="">
      <xdr:nvCxnSpPr>
        <xdr:cNvPr id="506" name="直線コネクタ 505"/>
        <xdr:cNvCxnSpPr/>
      </xdr:nvCxnSpPr>
      <xdr:spPr>
        <a:xfrm flipV="1">
          <a:off x="12814300" y="6640505"/>
          <a:ext cx="889000" cy="6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108049</xdr:rowOff>
    </xdr:from>
    <xdr:to>
      <xdr:col>20</xdr:col>
      <xdr:colOff>9525</xdr:colOff>
      <xdr:row>39</xdr:row>
      <xdr:rowOff>38199</xdr:rowOff>
    </xdr:to>
    <xdr:sp macro="" textlink="">
      <xdr:nvSpPr>
        <xdr:cNvPr id="507" name="フローチャート : 判断 506"/>
        <xdr:cNvSpPr/>
      </xdr:nvSpPr>
      <xdr:spPr>
        <a:xfrm>
          <a:off x="13652500" y="66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29326</xdr:rowOff>
    </xdr:from>
    <xdr:ext cx="469744" cy="259045"/>
    <xdr:sp macro="" textlink="">
      <xdr:nvSpPr>
        <xdr:cNvPr id="508" name="テキスト ボックス 507"/>
        <xdr:cNvSpPr txBox="1"/>
      </xdr:nvSpPr>
      <xdr:spPr>
        <a:xfrm>
          <a:off x="13468427" y="671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79466</xdr:rowOff>
    </xdr:from>
    <xdr:to>
      <xdr:col>18</xdr:col>
      <xdr:colOff>492125</xdr:colOff>
      <xdr:row>39</xdr:row>
      <xdr:rowOff>9616</xdr:rowOff>
    </xdr:to>
    <xdr:sp macro="" textlink="">
      <xdr:nvSpPr>
        <xdr:cNvPr id="509" name="フローチャート : 判断 508"/>
        <xdr:cNvSpPr/>
      </xdr:nvSpPr>
      <xdr:spPr>
        <a:xfrm>
          <a:off x="12763500" y="659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26143</xdr:rowOff>
    </xdr:from>
    <xdr:ext cx="534377" cy="259045"/>
    <xdr:sp macro="" textlink="">
      <xdr:nvSpPr>
        <xdr:cNvPr id="510" name="テキスト ボックス 509"/>
        <xdr:cNvSpPr txBox="1"/>
      </xdr:nvSpPr>
      <xdr:spPr>
        <a:xfrm>
          <a:off x="12547111" y="636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163873</xdr:rowOff>
    </xdr:from>
    <xdr:to>
      <xdr:col>23</xdr:col>
      <xdr:colOff>568325</xdr:colOff>
      <xdr:row>39</xdr:row>
      <xdr:rowOff>94023</xdr:rowOff>
    </xdr:to>
    <xdr:sp macro="" textlink="">
      <xdr:nvSpPr>
        <xdr:cNvPr id="516" name="円/楕円 515"/>
        <xdr:cNvSpPr/>
      </xdr:nvSpPr>
      <xdr:spPr>
        <a:xfrm>
          <a:off x="16268700" y="667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78800</xdr:rowOff>
    </xdr:from>
    <xdr:ext cx="378565" cy="259045"/>
    <xdr:sp macro="" textlink="">
      <xdr:nvSpPr>
        <xdr:cNvPr id="517" name="災害復旧事業費該当値テキスト"/>
        <xdr:cNvSpPr txBox="1"/>
      </xdr:nvSpPr>
      <xdr:spPr>
        <a:xfrm>
          <a:off x="16370300" y="6593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57117</xdr:rowOff>
    </xdr:from>
    <xdr:to>
      <xdr:col>22</xdr:col>
      <xdr:colOff>415925</xdr:colOff>
      <xdr:row>38</xdr:row>
      <xdr:rowOff>158717</xdr:rowOff>
    </xdr:to>
    <xdr:sp macro="" textlink="">
      <xdr:nvSpPr>
        <xdr:cNvPr id="518" name="円/楕円 517"/>
        <xdr:cNvSpPr/>
      </xdr:nvSpPr>
      <xdr:spPr>
        <a:xfrm>
          <a:off x="15430500" y="657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3794</xdr:rowOff>
    </xdr:from>
    <xdr:ext cx="534377" cy="259045"/>
    <xdr:sp macro="" textlink="">
      <xdr:nvSpPr>
        <xdr:cNvPr id="519" name="テキスト ボックス 518"/>
        <xdr:cNvSpPr txBox="1"/>
      </xdr:nvSpPr>
      <xdr:spPr>
        <a:xfrm>
          <a:off x="15214111" y="634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95880</xdr:rowOff>
    </xdr:from>
    <xdr:to>
      <xdr:col>21</xdr:col>
      <xdr:colOff>212725</xdr:colOff>
      <xdr:row>39</xdr:row>
      <xdr:rowOff>26030</xdr:rowOff>
    </xdr:to>
    <xdr:sp macro="" textlink="">
      <xdr:nvSpPr>
        <xdr:cNvPr id="520" name="円/楕円 519"/>
        <xdr:cNvSpPr/>
      </xdr:nvSpPr>
      <xdr:spPr>
        <a:xfrm>
          <a:off x="14541500" y="661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42557</xdr:rowOff>
    </xdr:from>
    <xdr:ext cx="469744" cy="259045"/>
    <xdr:sp macro="" textlink="">
      <xdr:nvSpPr>
        <xdr:cNvPr id="521" name="テキスト ボックス 520"/>
        <xdr:cNvSpPr txBox="1"/>
      </xdr:nvSpPr>
      <xdr:spPr>
        <a:xfrm>
          <a:off x="14357427" y="638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74605</xdr:rowOff>
    </xdr:from>
    <xdr:to>
      <xdr:col>20</xdr:col>
      <xdr:colOff>9525</xdr:colOff>
      <xdr:row>39</xdr:row>
      <xdr:rowOff>4755</xdr:rowOff>
    </xdr:to>
    <xdr:sp macro="" textlink="">
      <xdr:nvSpPr>
        <xdr:cNvPr id="522" name="円/楕円 521"/>
        <xdr:cNvSpPr/>
      </xdr:nvSpPr>
      <xdr:spPr>
        <a:xfrm>
          <a:off x="13652500" y="658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21282</xdr:rowOff>
    </xdr:from>
    <xdr:ext cx="534377" cy="259045"/>
    <xdr:sp macro="" textlink="">
      <xdr:nvSpPr>
        <xdr:cNvPr id="523" name="テキスト ボックス 522"/>
        <xdr:cNvSpPr txBox="1"/>
      </xdr:nvSpPr>
      <xdr:spPr>
        <a:xfrm>
          <a:off x="13436111" y="636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138880</xdr:rowOff>
    </xdr:from>
    <xdr:to>
      <xdr:col>18</xdr:col>
      <xdr:colOff>492125</xdr:colOff>
      <xdr:row>39</xdr:row>
      <xdr:rowOff>69030</xdr:rowOff>
    </xdr:to>
    <xdr:sp macro="" textlink="">
      <xdr:nvSpPr>
        <xdr:cNvPr id="524" name="円/楕円 523"/>
        <xdr:cNvSpPr/>
      </xdr:nvSpPr>
      <xdr:spPr>
        <a:xfrm>
          <a:off x="12763500" y="665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60157</xdr:rowOff>
    </xdr:from>
    <xdr:ext cx="469744" cy="259045"/>
    <xdr:sp macro="" textlink="">
      <xdr:nvSpPr>
        <xdr:cNvPr id="525" name="テキスト ボックス 524"/>
        <xdr:cNvSpPr txBox="1"/>
      </xdr:nvSpPr>
      <xdr:spPr>
        <a:xfrm>
          <a:off x="12579427" y="67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1" name="フローチャート : 判断 56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92727</xdr:rowOff>
    </xdr:from>
    <xdr:ext cx="313932" cy="259045"/>
    <xdr:sp macro="" textlink="">
      <xdr:nvSpPr>
        <xdr:cNvPr id="562" name="テキスト ボックス 561"/>
        <xdr:cNvSpPr txBox="1"/>
      </xdr:nvSpPr>
      <xdr:spPr>
        <a:xfrm>
          <a:off x="14435333" y="9865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118618</xdr:rowOff>
    </xdr:from>
    <xdr:to>
      <xdr:col>20</xdr:col>
      <xdr:colOff>9525</xdr:colOff>
      <xdr:row>59</xdr:row>
      <xdr:rowOff>48768</xdr:rowOff>
    </xdr:to>
    <xdr:sp macro="" textlink="">
      <xdr:nvSpPr>
        <xdr:cNvPr id="564" name="フローチャート : 判断 563"/>
        <xdr:cNvSpPr/>
      </xdr:nvSpPr>
      <xdr:spPr>
        <a:xfrm>
          <a:off x="13652500" y="1006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65295</xdr:rowOff>
    </xdr:from>
    <xdr:ext cx="313932" cy="259045"/>
    <xdr:sp macro="" textlink="">
      <xdr:nvSpPr>
        <xdr:cNvPr id="565" name="テキスト ボックス 564"/>
        <xdr:cNvSpPr txBox="1"/>
      </xdr:nvSpPr>
      <xdr:spPr>
        <a:xfrm>
          <a:off x="13546333" y="9837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130048</xdr:rowOff>
    </xdr:from>
    <xdr:to>
      <xdr:col>18</xdr:col>
      <xdr:colOff>492125</xdr:colOff>
      <xdr:row>59</xdr:row>
      <xdr:rowOff>60198</xdr:rowOff>
    </xdr:to>
    <xdr:sp macro="" textlink="">
      <xdr:nvSpPr>
        <xdr:cNvPr id="566" name="フローチャート : 判断 565"/>
        <xdr:cNvSpPr/>
      </xdr:nvSpPr>
      <xdr:spPr>
        <a:xfrm>
          <a:off x="12763500" y="100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76725</xdr:rowOff>
    </xdr:from>
    <xdr:ext cx="313932" cy="259045"/>
    <xdr:sp macro="" textlink="">
      <xdr:nvSpPr>
        <xdr:cNvPr id="567" name="テキスト ボックス 566"/>
        <xdr:cNvSpPr txBox="1"/>
      </xdr:nvSpPr>
      <xdr:spPr>
        <a:xfrm>
          <a:off x="12657333" y="984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138809</xdr:rowOff>
    </xdr:from>
    <xdr:to>
      <xdr:col>23</xdr:col>
      <xdr:colOff>517525</xdr:colOff>
      <xdr:row>74</xdr:row>
      <xdr:rowOff>164357</xdr:rowOff>
    </xdr:to>
    <xdr:cxnSp macro="">
      <xdr:nvCxnSpPr>
        <xdr:cNvPr id="609" name="直線コネクタ 608"/>
        <xdr:cNvCxnSpPr/>
      </xdr:nvCxnSpPr>
      <xdr:spPr>
        <a:xfrm>
          <a:off x="15481300" y="12826109"/>
          <a:ext cx="838200" cy="2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103775</xdr:rowOff>
    </xdr:from>
    <xdr:ext cx="599010" cy="259045"/>
    <xdr:sp macro="" textlink="">
      <xdr:nvSpPr>
        <xdr:cNvPr id="610" name="公債費平均値テキスト"/>
        <xdr:cNvSpPr txBox="1"/>
      </xdr:nvSpPr>
      <xdr:spPr>
        <a:xfrm>
          <a:off x="16370300" y="12962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138809</xdr:rowOff>
    </xdr:from>
    <xdr:to>
      <xdr:col>22</xdr:col>
      <xdr:colOff>365125</xdr:colOff>
      <xdr:row>74</xdr:row>
      <xdr:rowOff>153695</xdr:rowOff>
    </xdr:to>
    <xdr:cxnSp macro="">
      <xdr:nvCxnSpPr>
        <xdr:cNvPr id="612" name="直線コネクタ 611"/>
        <xdr:cNvCxnSpPr/>
      </xdr:nvCxnSpPr>
      <xdr:spPr>
        <a:xfrm flipV="1">
          <a:off x="14592300" y="12826109"/>
          <a:ext cx="889000" cy="1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43727</xdr:rowOff>
    </xdr:from>
    <xdr:ext cx="599010" cy="259045"/>
    <xdr:sp macro="" textlink="">
      <xdr:nvSpPr>
        <xdr:cNvPr id="614" name="テキスト ボックス 613"/>
        <xdr:cNvSpPr txBox="1"/>
      </xdr:nvSpPr>
      <xdr:spPr>
        <a:xfrm>
          <a:off x="15181794"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153695</xdr:rowOff>
    </xdr:from>
    <xdr:to>
      <xdr:col>21</xdr:col>
      <xdr:colOff>161925</xdr:colOff>
      <xdr:row>74</xdr:row>
      <xdr:rowOff>164293</xdr:rowOff>
    </xdr:to>
    <xdr:cxnSp macro="">
      <xdr:nvCxnSpPr>
        <xdr:cNvPr id="615" name="直線コネクタ 614"/>
        <xdr:cNvCxnSpPr/>
      </xdr:nvCxnSpPr>
      <xdr:spPr>
        <a:xfrm flipV="1">
          <a:off x="13703300" y="12840995"/>
          <a:ext cx="889000" cy="1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99613</xdr:rowOff>
    </xdr:from>
    <xdr:to>
      <xdr:col>21</xdr:col>
      <xdr:colOff>212725</xdr:colOff>
      <xdr:row>76</xdr:row>
      <xdr:rowOff>29763</xdr:rowOff>
    </xdr:to>
    <xdr:sp macro="" textlink="">
      <xdr:nvSpPr>
        <xdr:cNvPr id="616" name="フローチャート : 判断 615"/>
        <xdr:cNvSpPr/>
      </xdr:nvSpPr>
      <xdr:spPr>
        <a:xfrm>
          <a:off x="14541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20890</xdr:rowOff>
    </xdr:from>
    <xdr:ext cx="599010" cy="259045"/>
    <xdr:sp macro="" textlink="">
      <xdr:nvSpPr>
        <xdr:cNvPr id="617" name="テキスト ボックス 616"/>
        <xdr:cNvSpPr txBox="1"/>
      </xdr:nvSpPr>
      <xdr:spPr>
        <a:xfrm>
          <a:off x="14292794"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107600</xdr:rowOff>
    </xdr:from>
    <xdr:to>
      <xdr:col>19</xdr:col>
      <xdr:colOff>644525</xdr:colOff>
      <xdr:row>74</xdr:row>
      <xdr:rowOff>164293</xdr:rowOff>
    </xdr:to>
    <xdr:cxnSp macro="">
      <xdr:nvCxnSpPr>
        <xdr:cNvPr id="618" name="直線コネクタ 617"/>
        <xdr:cNvCxnSpPr/>
      </xdr:nvCxnSpPr>
      <xdr:spPr>
        <a:xfrm>
          <a:off x="12814300" y="12794900"/>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104303</xdr:rowOff>
    </xdr:from>
    <xdr:to>
      <xdr:col>20</xdr:col>
      <xdr:colOff>9525</xdr:colOff>
      <xdr:row>76</xdr:row>
      <xdr:rowOff>34454</xdr:rowOff>
    </xdr:to>
    <xdr:sp macro="" textlink="">
      <xdr:nvSpPr>
        <xdr:cNvPr id="619" name="フローチャート : 判断 618"/>
        <xdr:cNvSpPr/>
      </xdr:nvSpPr>
      <xdr:spPr>
        <a:xfrm>
          <a:off x="13652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25581</xdr:rowOff>
    </xdr:from>
    <xdr:ext cx="599010" cy="259045"/>
    <xdr:sp macro="" textlink="">
      <xdr:nvSpPr>
        <xdr:cNvPr id="620" name="テキスト ボックス 619"/>
        <xdr:cNvSpPr txBox="1"/>
      </xdr:nvSpPr>
      <xdr:spPr>
        <a:xfrm>
          <a:off x="13403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94382</xdr:rowOff>
    </xdr:from>
    <xdr:to>
      <xdr:col>18</xdr:col>
      <xdr:colOff>492125</xdr:colOff>
      <xdr:row>76</xdr:row>
      <xdr:rowOff>24532</xdr:rowOff>
    </xdr:to>
    <xdr:sp macro="" textlink="">
      <xdr:nvSpPr>
        <xdr:cNvPr id="621" name="フローチャート : 判断 620"/>
        <xdr:cNvSpPr/>
      </xdr:nvSpPr>
      <xdr:spPr>
        <a:xfrm>
          <a:off x="12763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15659</xdr:rowOff>
    </xdr:from>
    <xdr:ext cx="599010" cy="259045"/>
    <xdr:sp macro="" textlink="">
      <xdr:nvSpPr>
        <xdr:cNvPr id="622" name="テキスト ボックス 621"/>
        <xdr:cNvSpPr txBox="1"/>
      </xdr:nvSpPr>
      <xdr:spPr>
        <a:xfrm>
          <a:off x="12514794" y="1304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113557</xdr:rowOff>
    </xdr:from>
    <xdr:to>
      <xdr:col>23</xdr:col>
      <xdr:colOff>568325</xdr:colOff>
      <xdr:row>75</xdr:row>
      <xdr:rowOff>43707</xdr:rowOff>
    </xdr:to>
    <xdr:sp macro="" textlink="">
      <xdr:nvSpPr>
        <xdr:cNvPr id="628" name="円/楕円 627"/>
        <xdr:cNvSpPr/>
      </xdr:nvSpPr>
      <xdr:spPr>
        <a:xfrm>
          <a:off x="16268700" y="1280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136434</xdr:rowOff>
    </xdr:from>
    <xdr:ext cx="599010" cy="259045"/>
    <xdr:sp macro="" textlink="">
      <xdr:nvSpPr>
        <xdr:cNvPr id="629" name="公債費該当値テキスト"/>
        <xdr:cNvSpPr txBox="1"/>
      </xdr:nvSpPr>
      <xdr:spPr>
        <a:xfrm>
          <a:off x="16370300" y="12652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144,607</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88009</xdr:rowOff>
    </xdr:from>
    <xdr:to>
      <xdr:col>22</xdr:col>
      <xdr:colOff>415925</xdr:colOff>
      <xdr:row>75</xdr:row>
      <xdr:rowOff>18159</xdr:rowOff>
    </xdr:to>
    <xdr:sp macro="" textlink="">
      <xdr:nvSpPr>
        <xdr:cNvPr id="630" name="円/楕円 629"/>
        <xdr:cNvSpPr/>
      </xdr:nvSpPr>
      <xdr:spPr>
        <a:xfrm>
          <a:off x="15430500" y="1277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34686</xdr:rowOff>
    </xdr:from>
    <xdr:ext cx="599010" cy="259045"/>
    <xdr:sp macro="" textlink="">
      <xdr:nvSpPr>
        <xdr:cNvPr id="631" name="テキスト ボックス 630"/>
        <xdr:cNvSpPr txBox="1"/>
      </xdr:nvSpPr>
      <xdr:spPr>
        <a:xfrm>
          <a:off x="15181794" y="125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150,195</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102895</xdr:rowOff>
    </xdr:from>
    <xdr:to>
      <xdr:col>21</xdr:col>
      <xdr:colOff>212725</xdr:colOff>
      <xdr:row>75</xdr:row>
      <xdr:rowOff>33045</xdr:rowOff>
    </xdr:to>
    <xdr:sp macro="" textlink="">
      <xdr:nvSpPr>
        <xdr:cNvPr id="632" name="円/楕円 631"/>
        <xdr:cNvSpPr/>
      </xdr:nvSpPr>
      <xdr:spPr>
        <a:xfrm>
          <a:off x="14541500" y="1279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49572</xdr:rowOff>
    </xdr:from>
    <xdr:ext cx="599010" cy="259045"/>
    <xdr:sp macro="" textlink="">
      <xdr:nvSpPr>
        <xdr:cNvPr id="633" name="テキスト ボックス 632"/>
        <xdr:cNvSpPr txBox="1"/>
      </xdr:nvSpPr>
      <xdr:spPr>
        <a:xfrm>
          <a:off x="14292794" y="1256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146,939</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113493</xdr:rowOff>
    </xdr:from>
    <xdr:to>
      <xdr:col>20</xdr:col>
      <xdr:colOff>9525</xdr:colOff>
      <xdr:row>75</xdr:row>
      <xdr:rowOff>43643</xdr:rowOff>
    </xdr:to>
    <xdr:sp macro="" textlink="">
      <xdr:nvSpPr>
        <xdr:cNvPr id="634" name="円/楕円 633"/>
        <xdr:cNvSpPr/>
      </xdr:nvSpPr>
      <xdr:spPr>
        <a:xfrm>
          <a:off x="13652500" y="1280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60170</xdr:rowOff>
    </xdr:from>
    <xdr:ext cx="599010" cy="259045"/>
    <xdr:sp macro="" textlink="">
      <xdr:nvSpPr>
        <xdr:cNvPr id="635" name="テキスト ボックス 634"/>
        <xdr:cNvSpPr txBox="1"/>
      </xdr:nvSpPr>
      <xdr:spPr>
        <a:xfrm>
          <a:off x="13403794" y="1257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144,621</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56800</xdr:rowOff>
    </xdr:from>
    <xdr:to>
      <xdr:col>18</xdr:col>
      <xdr:colOff>492125</xdr:colOff>
      <xdr:row>74</xdr:row>
      <xdr:rowOff>158400</xdr:rowOff>
    </xdr:to>
    <xdr:sp macro="" textlink="">
      <xdr:nvSpPr>
        <xdr:cNvPr id="636" name="円/楕円 635"/>
        <xdr:cNvSpPr/>
      </xdr:nvSpPr>
      <xdr:spPr>
        <a:xfrm>
          <a:off x="12763500" y="127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3477</xdr:rowOff>
    </xdr:from>
    <xdr:ext cx="599010" cy="259045"/>
    <xdr:sp macro="" textlink="">
      <xdr:nvSpPr>
        <xdr:cNvPr id="637" name="テキスト ボックス 636"/>
        <xdr:cNvSpPr txBox="1"/>
      </xdr:nvSpPr>
      <xdr:spPr>
        <a:xfrm>
          <a:off x="12514794" y="1251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6214</xdr:rowOff>
    </xdr:from>
    <xdr:to>
      <xdr:col>23</xdr:col>
      <xdr:colOff>517525</xdr:colOff>
      <xdr:row>99</xdr:row>
      <xdr:rowOff>42008</xdr:rowOff>
    </xdr:to>
    <xdr:cxnSp macro="">
      <xdr:nvCxnSpPr>
        <xdr:cNvPr id="666" name="直線コネクタ 665"/>
        <xdr:cNvCxnSpPr/>
      </xdr:nvCxnSpPr>
      <xdr:spPr>
        <a:xfrm flipV="1">
          <a:off x="15481300" y="16979764"/>
          <a:ext cx="838200" cy="3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166778</xdr:rowOff>
    </xdr:from>
    <xdr:ext cx="534377" cy="259045"/>
    <xdr:sp macro="" textlink="">
      <xdr:nvSpPr>
        <xdr:cNvPr id="667" name="積立金平均値テキスト"/>
        <xdr:cNvSpPr txBox="1"/>
      </xdr:nvSpPr>
      <xdr:spPr>
        <a:xfrm>
          <a:off x="16370300" y="16625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33531</xdr:rowOff>
    </xdr:from>
    <xdr:to>
      <xdr:col>22</xdr:col>
      <xdr:colOff>365125</xdr:colOff>
      <xdr:row>99</xdr:row>
      <xdr:rowOff>42008</xdr:rowOff>
    </xdr:to>
    <xdr:cxnSp macro="">
      <xdr:nvCxnSpPr>
        <xdr:cNvPr id="669" name="直線コネクタ 668"/>
        <xdr:cNvCxnSpPr/>
      </xdr:nvCxnSpPr>
      <xdr:spPr>
        <a:xfrm>
          <a:off x="14592300" y="17007081"/>
          <a:ext cx="889000" cy="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97432</xdr:rowOff>
    </xdr:from>
    <xdr:ext cx="534377" cy="259045"/>
    <xdr:sp macro="" textlink="">
      <xdr:nvSpPr>
        <xdr:cNvPr id="671" name="テキスト ボックス 670"/>
        <xdr:cNvSpPr txBox="1"/>
      </xdr:nvSpPr>
      <xdr:spPr>
        <a:xfrm>
          <a:off x="15214111" y="1655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72084</xdr:rowOff>
    </xdr:from>
    <xdr:to>
      <xdr:col>21</xdr:col>
      <xdr:colOff>161925</xdr:colOff>
      <xdr:row>99</xdr:row>
      <xdr:rowOff>33531</xdr:rowOff>
    </xdr:to>
    <xdr:cxnSp macro="">
      <xdr:nvCxnSpPr>
        <xdr:cNvPr id="672" name="直線コネクタ 671"/>
        <xdr:cNvCxnSpPr/>
      </xdr:nvCxnSpPr>
      <xdr:spPr>
        <a:xfrm>
          <a:off x="13703300" y="16874184"/>
          <a:ext cx="889000" cy="13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16365</xdr:rowOff>
    </xdr:from>
    <xdr:to>
      <xdr:col>21</xdr:col>
      <xdr:colOff>212725</xdr:colOff>
      <xdr:row>98</xdr:row>
      <xdr:rowOff>117965</xdr:rowOff>
    </xdr:to>
    <xdr:sp macro="" textlink="">
      <xdr:nvSpPr>
        <xdr:cNvPr id="673" name="フローチャート : 判断 672"/>
        <xdr:cNvSpPr/>
      </xdr:nvSpPr>
      <xdr:spPr>
        <a:xfrm>
          <a:off x="14541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134492</xdr:rowOff>
    </xdr:from>
    <xdr:ext cx="534377" cy="259045"/>
    <xdr:sp macro="" textlink="">
      <xdr:nvSpPr>
        <xdr:cNvPr id="674" name="テキスト ボックス 673"/>
        <xdr:cNvSpPr txBox="1"/>
      </xdr:nvSpPr>
      <xdr:spPr>
        <a:xfrm>
          <a:off x="14325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72084</xdr:rowOff>
    </xdr:from>
    <xdr:to>
      <xdr:col>19</xdr:col>
      <xdr:colOff>644525</xdr:colOff>
      <xdr:row>98</xdr:row>
      <xdr:rowOff>131296</xdr:rowOff>
    </xdr:to>
    <xdr:cxnSp macro="">
      <xdr:nvCxnSpPr>
        <xdr:cNvPr id="675" name="直線コネクタ 674"/>
        <xdr:cNvCxnSpPr/>
      </xdr:nvCxnSpPr>
      <xdr:spPr>
        <a:xfrm flipV="1">
          <a:off x="12814300" y="16874184"/>
          <a:ext cx="889000" cy="5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125659</xdr:rowOff>
    </xdr:from>
    <xdr:to>
      <xdr:col>20</xdr:col>
      <xdr:colOff>9525</xdr:colOff>
      <xdr:row>98</xdr:row>
      <xdr:rowOff>55809</xdr:rowOff>
    </xdr:to>
    <xdr:sp macro="" textlink="">
      <xdr:nvSpPr>
        <xdr:cNvPr id="676" name="フローチャート : 判断 675"/>
        <xdr:cNvSpPr/>
      </xdr:nvSpPr>
      <xdr:spPr>
        <a:xfrm>
          <a:off x="13652500" y="1675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72336</xdr:rowOff>
    </xdr:from>
    <xdr:ext cx="534377" cy="259045"/>
    <xdr:sp macro="" textlink="">
      <xdr:nvSpPr>
        <xdr:cNvPr id="677" name="テキスト ボックス 676"/>
        <xdr:cNvSpPr txBox="1"/>
      </xdr:nvSpPr>
      <xdr:spPr>
        <a:xfrm>
          <a:off x="13436111" y="1653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149403</xdr:rowOff>
    </xdr:from>
    <xdr:to>
      <xdr:col>18</xdr:col>
      <xdr:colOff>492125</xdr:colOff>
      <xdr:row>98</xdr:row>
      <xdr:rowOff>79553</xdr:rowOff>
    </xdr:to>
    <xdr:sp macro="" textlink="">
      <xdr:nvSpPr>
        <xdr:cNvPr id="678" name="フローチャート : 判断 677"/>
        <xdr:cNvSpPr/>
      </xdr:nvSpPr>
      <xdr:spPr>
        <a:xfrm>
          <a:off x="12763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96080</xdr:rowOff>
    </xdr:from>
    <xdr:ext cx="534377" cy="259045"/>
    <xdr:sp macro="" textlink="">
      <xdr:nvSpPr>
        <xdr:cNvPr id="679" name="テキスト ボックス 678"/>
        <xdr:cNvSpPr txBox="1"/>
      </xdr:nvSpPr>
      <xdr:spPr>
        <a:xfrm>
          <a:off x="12547111" y="1655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126864</xdr:rowOff>
    </xdr:from>
    <xdr:to>
      <xdr:col>23</xdr:col>
      <xdr:colOff>568325</xdr:colOff>
      <xdr:row>99</xdr:row>
      <xdr:rowOff>57014</xdr:rowOff>
    </xdr:to>
    <xdr:sp macro="" textlink="">
      <xdr:nvSpPr>
        <xdr:cNvPr id="685" name="円/楕円 684"/>
        <xdr:cNvSpPr/>
      </xdr:nvSpPr>
      <xdr:spPr>
        <a:xfrm>
          <a:off x="16268700" y="1692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41791</xdr:rowOff>
    </xdr:from>
    <xdr:ext cx="534377" cy="259045"/>
    <xdr:sp macro="" textlink="">
      <xdr:nvSpPr>
        <xdr:cNvPr id="686" name="積立金該当値テキスト"/>
        <xdr:cNvSpPr txBox="1"/>
      </xdr:nvSpPr>
      <xdr:spPr>
        <a:xfrm>
          <a:off x="16370300" y="1684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10,036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162658</xdr:rowOff>
    </xdr:from>
    <xdr:to>
      <xdr:col>22</xdr:col>
      <xdr:colOff>415925</xdr:colOff>
      <xdr:row>99</xdr:row>
      <xdr:rowOff>92808</xdr:rowOff>
    </xdr:to>
    <xdr:sp macro="" textlink="">
      <xdr:nvSpPr>
        <xdr:cNvPr id="687" name="円/楕円 686"/>
        <xdr:cNvSpPr/>
      </xdr:nvSpPr>
      <xdr:spPr>
        <a:xfrm>
          <a:off x="15430500" y="1696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83935</xdr:rowOff>
    </xdr:from>
    <xdr:ext cx="378565" cy="259045"/>
    <xdr:sp macro="" textlink="">
      <xdr:nvSpPr>
        <xdr:cNvPr id="688" name="テキスト ボックス 687"/>
        <xdr:cNvSpPr txBox="1"/>
      </xdr:nvSpPr>
      <xdr:spPr>
        <a:xfrm>
          <a:off x="15292017" y="17057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154181</xdr:rowOff>
    </xdr:from>
    <xdr:to>
      <xdr:col>21</xdr:col>
      <xdr:colOff>212725</xdr:colOff>
      <xdr:row>99</xdr:row>
      <xdr:rowOff>84331</xdr:rowOff>
    </xdr:to>
    <xdr:sp macro="" textlink="">
      <xdr:nvSpPr>
        <xdr:cNvPr id="689" name="円/楕円 688"/>
        <xdr:cNvSpPr/>
      </xdr:nvSpPr>
      <xdr:spPr>
        <a:xfrm>
          <a:off x="14541500" y="1695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75458</xdr:rowOff>
    </xdr:from>
    <xdr:ext cx="469744" cy="259045"/>
    <xdr:sp macro="" textlink="">
      <xdr:nvSpPr>
        <xdr:cNvPr id="690" name="テキスト ボックス 689"/>
        <xdr:cNvSpPr txBox="1"/>
      </xdr:nvSpPr>
      <xdr:spPr>
        <a:xfrm>
          <a:off x="14357427" y="170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21284</xdr:rowOff>
    </xdr:from>
    <xdr:to>
      <xdr:col>20</xdr:col>
      <xdr:colOff>9525</xdr:colOff>
      <xdr:row>98</xdr:row>
      <xdr:rowOff>122884</xdr:rowOff>
    </xdr:to>
    <xdr:sp macro="" textlink="">
      <xdr:nvSpPr>
        <xdr:cNvPr id="691" name="円/楕円 690"/>
        <xdr:cNvSpPr/>
      </xdr:nvSpPr>
      <xdr:spPr>
        <a:xfrm>
          <a:off x="13652500" y="1682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114011</xdr:rowOff>
    </xdr:from>
    <xdr:ext cx="534377" cy="259045"/>
    <xdr:sp macro="" textlink="">
      <xdr:nvSpPr>
        <xdr:cNvPr id="692" name="テキスト ボックス 691"/>
        <xdr:cNvSpPr txBox="1"/>
      </xdr:nvSpPr>
      <xdr:spPr>
        <a:xfrm>
          <a:off x="13436111" y="1691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37,747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80496</xdr:rowOff>
    </xdr:from>
    <xdr:to>
      <xdr:col>18</xdr:col>
      <xdr:colOff>492125</xdr:colOff>
      <xdr:row>99</xdr:row>
      <xdr:rowOff>10646</xdr:rowOff>
    </xdr:to>
    <xdr:sp macro="" textlink="">
      <xdr:nvSpPr>
        <xdr:cNvPr id="693" name="円/楕円 692"/>
        <xdr:cNvSpPr/>
      </xdr:nvSpPr>
      <xdr:spPr>
        <a:xfrm>
          <a:off x="12763500" y="1688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1773</xdr:rowOff>
    </xdr:from>
    <xdr:ext cx="534377" cy="259045"/>
    <xdr:sp macro="" textlink="">
      <xdr:nvSpPr>
        <xdr:cNvPr id="694" name="テキスト ボックス 693"/>
        <xdr:cNvSpPr txBox="1"/>
      </xdr:nvSpPr>
      <xdr:spPr>
        <a:xfrm>
          <a:off x="12547111" y="1697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22,206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118532</xdr:rowOff>
    </xdr:from>
    <xdr:to>
      <xdr:col>32</xdr:col>
      <xdr:colOff>187325</xdr:colOff>
      <xdr:row>38</xdr:row>
      <xdr:rowOff>137002</xdr:rowOff>
    </xdr:to>
    <xdr:cxnSp macro="">
      <xdr:nvCxnSpPr>
        <xdr:cNvPr id="721" name="直線コネクタ 720"/>
        <xdr:cNvCxnSpPr/>
      </xdr:nvCxnSpPr>
      <xdr:spPr>
        <a:xfrm>
          <a:off x="21323300" y="6633632"/>
          <a:ext cx="838200" cy="1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2" name="投資及び出資金平均値テキスト"/>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118532</xdr:rowOff>
    </xdr:from>
    <xdr:to>
      <xdr:col>31</xdr:col>
      <xdr:colOff>34925</xdr:colOff>
      <xdr:row>38</xdr:row>
      <xdr:rowOff>131699</xdr:rowOff>
    </xdr:to>
    <xdr:cxnSp macro="">
      <xdr:nvCxnSpPr>
        <xdr:cNvPr id="724" name="直線コネクタ 723"/>
        <xdr:cNvCxnSpPr/>
      </xdr:nvCxnSpPr>
      <xdr:spPr>
        <a:xfrm flipV="1">
          <a:off x="20434300" y="6633632"/>
          <a:ext cx="889000" cy="1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6" name="テキスト ボックス 725"/>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142580</xdr:rowOff>
    </xdr:from>
    <xdr:to>
      <xdr:col>29</xdr:col>
      <xdr:colOff>517525</xdr:colOff>
      <xdr:row>38</xdr:row>
      <xdr:rowOff>131699</xdr:rowOff>
    </xdr:to>
    <xdr:cxnSp macro="">
      <xdr:nvCxnSpPr>
        <xdr:cNvPr id="727" name="直線コネクタ 726"/>
        <xdr:cNvCxnSpPr/>
      </xdr:nvCxnSpPr>
      <xdr:spPr>
        <a:xfrm>
          <a:off x="19545300" y="5971880"/>
          <a:ext cx="889000" cy="67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8" name="フローチャート : 判断 727"/>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9" name="テキスト ボックス 728"/>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142580</xdr:rowOff>
    </xdr:from>
    <xdr:to>
      <xdr:col>28</xdr:col>
      <xdr:colOff>314325</xdr:colOff>
      <xdr:row>34</xdr:row>
      <xdr:rowOff>163246</xdr:rowOff>
    </xdr:to>
    <xdr:cxnSp macro="">
      <xdr:nvCxnSpPr>
        <xdr:cNvPr id="730" name="直線コネクタ 729"/>
        <xdr:cNvCxnSpPr/>
      </xdr:nvCxnSpPr>
      <xdr:spPr>
        <a:xfrm flipV="1">
          <a:off x="18656300" y="5971880"/>
          <a:ext cx="889000" cy="2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31" name="フローチャート : 判断 730"/>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60972</xdr:rowOff>
    </xdr:from>
    <xdr:ext cx="469744" cy="259045"/>
    <xdr:sp macro="" textlink="">
      <xdr:nvSpPr>
        <xdr:cNvPr id="732" name="テキスト ボックス 731"/>
        <xdr:cNvSpPr txBox="1"/>
      </xdr:nvSpPr>
      <xdr:spPr>
        <a:xfrm>
          <a:off x="19310427" y="657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33" name="フローチャート : 判断 732"/>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71579</xdr:rowOff>
    </xdr:from>
    <xdr:ext cx="469744" cy="259045"/>
    <xdr:sp macro="" textlink="">
      <xdr:nvSpPr>
        <xdr:cNvPr id="734" name="テキスト ボックス 733"/>
        <xdr:cNvSpPr txBox="1"/>
      </xdr:nvSpPr>
      <xdr:spPr>
        <a:xfrm>
          <a:off x="18421427" y="6586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86202</xdr:rowOff>
    </xdr:from>
    <xdr:to>
      <xdr:col>32</xdr:col>
      <xdr:colOff>238125</xdr:colOff>
      <xdr:row>39</xdr:row>
      <xdr:rowOff>16352</xdr:rowOff>
    </xdr:to>
    <xdr:sp macro="" textlink="">
      <xdr:nvSpPr>
        <xdr:cNvPr id="740" name="円/楕円 739"/>
        <xdr:cNvSpPr/>
      </xdr:nvSpPr>
      <xdr:spPr>
        <a:xfrm>
          <a:off x="22110700" y="660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1129</xdr:rowOff>
    </xdr:from>
    <xdr:ext cx="313932" cy="259045"/>
    <xdr:sp macro="" textlink="">
      <xdr:nvSpPr>
        <xdr:cNvPr id="741" name="投資及び出資金該当値テキスト"/>
        <xdr:cNvSpPr txBox="1"/>
      </xdr:nvSpPr>
      <xdr:spPr>
        <a:xfrm>
          <a:off x="22212300" y="65162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67732</xdr:rowOff>
    </xdr:from>
    <xdr:to>
      <xdr:col>31</xdr:col>
      <xdr:colOff>85725</xdr:colOff>
      <xdr:row>38</xdr:row>
      <xdr:rowOff>169332</xdr:rowOff>
    </xdr:to>
    <xdr:sp macro="" textlink="">
      <xdr:nvSpPr>
        <xdr:cNvPr id="742" name="円/楕円 741"/>
        <xdr:cNvSpPr/>
      </xdr:nvSpPr>
      <xdr:spPr>
        <a:xfrm>
          <a:off x="21272500" y="658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160459</xdr:rowOff>
    </xdr:from>
    <xdr:ext cx="378565" cy="259045"/>
    <xdr:sp macro="" textlink="">
      <xdr:nvSpPr>
        <xdr:cNvPr id="743" name="テキスト ボックス 742"/>
        <xdr:cNvSpPr txBox="1"/>
      </xdr:nvSpPr>
      <xdr:spPr>
        <a:xfrm>
          <a:off x="21134017" y="6675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80899</xdr:rowOff>
    </xdr:from>
    <xdr:to>
      <xdr:col>29</xdr:col>
      <xdr:colOff>568325</xdr:colOff>
      <xdr:row>39</xdr:row>
      <xdr:rowOff>11049</xdr:rowOff>
    </xdr:to>
    <xdr:sp macro="" textlink="">
      <xdr:nvSpPr>
        <xdr:cNvPr id="744" name="円/楕円 743"/>
        <xdr:cNvSpPr/>
      </xdr:nvSpPr>
      <xdr:spPr>
        <a:xfrm>
          <a:off x="20383500" y="65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2176</xdr:rowOff>
    </xdr:from>
    <xdr:ext cx="378565" cy="259045"/>
    <xdr:sp macro="" textlink="">
      <xdr:nvSpPr>
        <xdr:cNvPr id="745" name="テキスト ボックス 744"/>
        <xdr:cNvSpPr txBox="1"/>
      </xdr:nvSpPr>
      <xdr:spPr>
        <a:xfrm>
          <a:off x="20245017" y="6688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91780</xdr:rowOff>
    </xdr:from>
    <xdr:to>
      <xdr:col>28</xdr:col>
      <xdr:colOff>365125</xdr:colOff>
      <xdr:row>35</xdr:row>
      <xdr:rowOff>21930</xdr:rowOff>
    </xdr:to>
    <xdr:sp macro="" textlink="">
      <xdr:nvSpPr>
        <xdr:cNvPr id="746" name="円/楕円 745"/>
        <xdr:cNvSpPr/>
      </xdr:nvSpPr>
      <xdr:spPr>
        <a:xfrm>
          <a:off x="19494500" y="592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33</xdr:row>
      <xdr:rowOff>38457</xdr:rowOff>
    </xdr:from>
    <xdr:ext cx="534377" cy="259045"/>
    <xdr:sp macro="" textlink="">
      <xdr:nvSpPr>
        <xdr:cNvPr id="747" name="テキスト ボックス 746"/>
        <xdr:cNvSpPr txBox="1"/>
      </xdr:nvSpPr>
      <xdr:spPr>
        <a:xfrm>
          <a:off x="19278111" y="569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14,937</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112446</xdr:rowOff>
    </xdr:from>
    <xdr:to>
      <xdr:col>27</xdr:col>
      <xdr:colOff>161925</xdr:colOff>
      <xdr:row>35</xdr:row>
      <xdr:rowOff>42596</xdr:rowOff>
    </xdr:to>
    <xdr:sp macro="" textlink="">
      <xdr:nvSpPr>
        <xdr:cNvPr id="748" name="円/楕円 747"/>
        <xdr:cNvSpPr/>
      </xdr:nvSpPr>
      <xdr:spPr>
        <a:xfrm>
          <a:off x="18605500" y="594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33</xdr:row>
      <xdr:rowOff>59123</xdr:rowOff>
    </xdr:from>
    <xdr:ext cx="534377" cy="259045"/>
    <xdr:sp macro="" textlink="">
      <xdr:nvSpPr>
        <xdr:cNvPr id="749" name="テキスト ボックス 748"/>
        <xdr:cNvSpPr txBox="1"/>
      </xdr:nvSpPr>
      <xdr:spPr>
        <a:xfrm>
          <a:off x="18389111" y="571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27267</xdr:rowOff>
    </xdr:from>
    <xdr:to>
      <xdr:col>32</xdr:col>
      <xdr:colOff>187325</xdr:colOff>
      <xdr:row>59</xdr:row>
      <xdr:rowOff>31877</xdr:rowOff>
    </xdr:to>
    <xdr:cxnSp macro="">
      <xdr:nvCxnSpPr>
        <xdr:cNvPr id="778" name="直線コネクタ 777"/>
        <xdr:cNvCxnSpPr/>
      </xdr:nvCxnSpPr>
      <xdr:spPr>
        <a:xfrm flipV="1">
          <a:off x="21323300" y="10142817"/>
          <a:ext cx="8382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156468</xdr:rowOff>
    </xdr:from>
    <xdr:ext cx="469744" cy="259045"/>
    <xdr:sp macro="" textlink="">
      <xdr:nvSpPr>
        <xdr:cNvPr id="779" name="貸付金平均値テキスト"/>
        <xdr:cNvSpPr txBox="1"/>
      </xdr:nvSpPr>
      <xdr:spPr>
        <a:xfrm>
          <a:off x="22212300" y="975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137833</xdr:rowOff>
    </xdr:from>
    <xdr:to>
      <xdr:col>31</xdr:col>
      <xdr:colOff>34925</xdr:colOff>
      <xdr:row>59</xdr:row>
      <xdr:rowOff>31877</xdr:rowOff>
    </xdr:to>
    <xdr:cxnSp macro="">
      <xdr:nvCxnSpPr>
        <xdr:cNvPr id="781" name="直線コネクタ 780"/>
        <xdr:cNvCxnSpPr/>
      </xdr:nvCxnSpPr>
      <xdr:spPr>
        <a:xfrm>
          <a:off x="20434300" y="10081933"/>
          <a:ext cx="889000" cy="6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78097</xdr:rowOff>
    </xdr:from>
    <xdr:ext cx="469744" cy="259045"/>
    <xdr:sp macro="" textlink="">
      <xdr:nvSpPr>
        <xdr:cNvPr id="783" name="テキスト ボックス 782"/>
        <xdr:cNvSpPr txBox="1"/>
      </xdr:nvSpPr>
      <xdr:spPr>
        <a:xfrm>
          <a:off x="21088427"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137833</xdr:rowOff>
    </xdr:from>
    <xdr:to>
      <xdr:col>29</xdr:col>
      <xdr:colOff>517525</xdr:colOff>
      <xdr:row>59</xdr:row>
      <xdr:rowOff>31191</xdr:rowOff>
    </xdr:to>
    <xdr:cxnSp macro="">
      <xdr:nvCxnSpPr>
        <xdr:cNvPr id="784" name="直線コネクタ 783"/>
        <xdr:cNvCxnSpPr/>
      </xdr:nvCxnSpPr>
      <xdr:spPr>
        <a:xfrm flipV="1">
          <a:off x="19545300" y="10081933"/>
          <a:ext cx="889000" cy="6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111036</xdr:rowOff>
    </xdr:from>
    <xdr:to>
      <xdr:col>29</xdr:col>
      <xdr:colOff>568325</xdr:colOff>
      <xdr:row>58</xdr:row>
      <xdr:rowOff>41186</xdr:rowOff>
    </xdr:to>
    <xdr:sp macro="" textlink="">
      <xdr:nvSpPr>
        <xdr:cNvPr id="785" name="フローチャート : 判断 784"/>
        <xdr:cNvSpPr/>
      </xdr:nvSpPr>
      <xdr:spPr>
        <a:xfrm>
          <a:off x="20383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57713</xdr:rowOff>
    </xdr:from>
    <xdr:ext cx="469744" cy="259045"/>
    <xdr:sp macro="" textlink="">
      <xdr:nvSpPr>
        <xdr:cNvPr id="786" name="テキスト ボックス 785"/>
        <xdr:cNvSpPr txBox="1"/>
      </xdr:nvSpPr>
      <xdr:spPr>
        <a:xfrm>
          <a:off x="20199427"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119088</xdr:rowOff>
    </xdr:from>
    <xdr:to>
      <xdr:col>28</xdr:col>
      <xdr:colOff>314325</xdr:colOff>
      <xdr:row>59</xdr:row>
      <xdr:rowOff>31191</xdr:rowOff>
    </xdr:to>
    <xdr:cxnSp macro="">
      <xdr:nvCxnSpPr>
        <xdr:cNvPr id="787" name="直線コネクタ 786"/>
        <xdr:cNvCxnSpPr/>
      </xdr:nvCxnSpPr>
      <xdr:spPr>
        <a:xfrm>
          <a:off x="18656300" y="10063188"/>
          <a:ext cx="889000" cy="8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134734</xdr:rowOff>
    </xdr:from>
    <xdr:to>
      <xdr:col>28</xdr:col>
      <xdr:colOff>365125</xdr:colOff>
      <xdr:row>58</xdr:row>
      <xdr:rowOff>64884</xdr:rowOff>
    </xdr:to>
    <xdr:sp macro="" textlink="">
      <xdr:nvSpPr>
        <xdr:cNvPr id="788" name="フローチャート : 判断 787"/>
        <xdr:cNvSpPr/>
      </xdr:nvSpPr>
      <xdr:spPr>
        <a:xfrm>
          <a:off x="19494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81411</xdr:rowOff>
    </xdr:from>
    <xdr:ext cx="469744" cy="259045"/>
    <xdr:sp macro="" textlink="">
      <xdr:nvSpPr>
        <xdr:cNvPr id="789" name="テキスト ボックス 788"/>
        <xdr:cNvSpPr txBox="1"/>
      </xdr:nvSpPr>
      <xdr:spPr>
        <a:xfrm>
          <a:off x="19310427"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120371</xdr:rowOff>
    </xdr:from>
    <xdr:to>
      <xdr:col>27</xdr:col>
      <xdr:colOff>161925</xdr:colOff>
      <xdr:row>58</xdr:row>
      <xdr:rowOff>50521</xdr:rowOff>
    </xdr:to>
    <xdr:sp macro="" textlink="">
      <xdr:nvSpPr>
        <xdr:cNvPr id="790" name="フローチャート : 判断 789"/>
        <xdr:cNvSpPr/>
      </xdr:nvSpPr>
      <xdr:spPr>
        <a:xfrm>
          <a:off x="18605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67048</xdr:rowOff>
    </xdr:from>
    <xdr:ext cx="469744" cy="259045"/>
    <xdr:sp macro="" textlink="">
      <xdr:nvSpPr>
        <xdr:cNvPr id="791" name="テキスト ボックス 790"/>
        <xdr:cNvSpPr txBox="1"/>
      </xdr:nvSpPr>
      <xdr:spPr>
        <a:xfrm>
          <a:off x="18421427"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147917</xdr:rowOff>
    </xdr:from>
    <xdr:to>
      <xdr:col>32</xdr:col>
      <xdr:colOff>238125</xdr:colOff>
      <xdr:row>59</xdr:row>
      <xdr:rowOff>78067</xdr:rowOff>
    </xdr:to>
    <xdr:sp macro="" textlink="">
      <xdr:nvSpPr>
        <xdr:cNvPr id="797" name="円/楕円 796"/>
        <xdr:cNvSpPr/>
      </xdr:nvSpPr>
      <xdr:spPr>
        <a:xfrm>
          <a:off x="22110700" y="1009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62844</xdr:rowOff>
    </xdr:from>
    <xdr:ext cx="378565" cy="259045"/>
    <xdr:sp macro="" textlink="">
      <xdr:nvSpPr>
        <xdr:cNvPr id="798" name="貸付金該当値テキスト"/>
        <xdr:cNvSpPr txBox="1"/>
      </xdr:nvSpPr>
      <xdr:spPr>
        <a:xfrm>
          <a:off x="22212300" y="10006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152527</xdr:rowOff>
    </xdr:from>
    <xdr:to>
      <xdr:col>31</xdr:col>
      <xdr:colOff>85725</xdr:colOff>
      <xdr:row>59</xdr:row>
      <xdr:rowOff>82677</xdr:rowOff>
    </xdr:to>
    <xdr:sp macro="" textlink="">
      <xdr:nvSpPr>
        <xdr:cNvPr id="799" name="円/楕円 798"/>
        <xdr:cNvSpPr/>
      </xdr:nvSpPr>
      <xdr:spPr>
        <a:xfrm>
          <a:off x="21272500" y="1009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73804</xdr:rowOff>
    </xdr:from>
    <xdr:ext cx="378565" cy="259045"/>
    <xdr:sp macro="" textlink="">
      <xdr:nvSpPr>
        <xdr:cNvPr id="800" name="テキスト ボックス 799"/>
        <xdr:cNvSpPr txBox="1"/>
      </xdr:nvSpPr>
      <xdr:spPr>
        <a:xfrm>
          <a:off x="21134017" y="10189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87033</xdr:rowOff>
    </xdr:from>
    <xdr:to>
      <xdr:col>29</xdr:col>
      <xdr:colOff>568325</xdr:colOff>
      <xdr:row>59</xdr:row>
      <xdr:rowOff>17183</xdr:rowOff>
    </xdr:to>
    <xdr:sp macro="" textlink="">
      <xdr:nvSpPr>
        <xdr:cNvPr id="801" name="円/楕円 800"/>
        <xdr:cNvSpPr/>
      </xdr:nvSpPr>
      <xdr:spPr>
        <a:xfrm>
          <a:off x="20383500" y="1003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8310</xdr:rowOff>
    </xdr:from>
    <xdr:ext cx="469744" cy="259045"/>
    <xdr:sp macro="" textlink="">
      <xdr:nvSpPr>
        <xdr:cNvPr id="802" name="テキスト ボックス 801"/>
        <xdr:cNvSpPr txBox="1"/>
      </xdr:nvSpPr>
      <xdr:spPr>
        <a:xfrm>
          <a:off x="20199427" y="1012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151841</xdr:rowOff>
    </xdr:from>
    <xdr:to>
      <xdr:col>28</xdr:col>
      <xdr:colOff>365125</xdr:colOff>
      <xdr:row>59</xdr:row>
      <xdr:rowOff>81991</xdr:rowOff>
    </xdr:to>
    <xdr:sp macro="" textlink="">
      <xdr:nvSpPr>
        <xdr:cNvPr id="803" name="円/楕円 802"/>
        <xdr:cNvSpPr/>
      </xdr:nvSpPr>
      <xdr:spPr>
        <a:xfrm>
          <a:off x="19494500" y="1009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73118</xdr:rowOff>
    </xdr:from>
    <xdr:ext cx="378565" cy="259045"/>
    <xdr:sp macro="" textlink="">
      <xdr:nvSpPr>
        <xdr:cNvPr id="804" name="テキスト ボックス 803"/>
        <xdr:cNvSpPr txBox="1"/>
      </xdr:nvSpPr>
      <xdr:spPr>
        <a:xfrm>
          <a:off x="19356017" y="10188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68288</xdr:rowOff>
    </xdr:from>
    <xdr:to>
      <xdr:col>27</xdr:col>
      <xdr:colOff>161925</xdr:colOff>
      <xdr:row>58</xdr:row>
      <xdr:rowOff>169888</xdr:rowOff>
    </xdr:to>
    <xdr:sp macro="" textlink="">
      <xdr:nvSpPr>
        <xdr:cNvPr id="805" name="円/楕円 804"/>
        <xdr:cNvSpPr/>
      </xdr:nvSpPr>
      <xdr:spPr>
        <a:xfrm>
          <a:off x="18605500" y="1001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161015</xdr:rowOff>
    </xdr:from>
    <xdr:ext cx="469744" cy="259045"/>
    <xdr:sp macro="" textlink="">
      <xdr:nvSpPr>
        <xdr:cNvPr id="806" name="テキスト ボックス 805"/>
        <xdr:cNvSpPr txBox="1"/>
      </xdr:nvSpPr>
      <xdr:spPr>
        <a:xfrm>
          <a:off x="18421427" y="1010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12642</xdr:rowOff>
    </xdr:from>
    <xdr:to>
      <xdr:col>32</xdr:col>
      <xdr:colOff>187325</xdr:colOff>
      <xdr:row>74</xdr:row>
      <xdr:rowOff>14688</xdr:rowOff>
    </xdr:to>
    <xdr:cxnSp macro="">
      <xdr:nvCxnSpPr>
        <xdr:cNvPr id="837" name="直線コネクタ 836"/>
        <xdr:cNvCxnSpPr/>
      </xdr:nvCxnSpPr>
      <xdr:spPr>
        <a:xfrm flipV="1">
          <a:off x="21323300" y="12699942"/>
          <a:ext cx="838200" cy="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15838</xdr:rowOff>
    </xdr:from>
    <xdr:ext cx="534377" cy="259045"/>
    <xdr:sp macro="" textlink="">
      <xdr:nvSpPr>
        <xdr:cNvPr id="838" name="繰出金平均値テキスト"/>
        <xdr:cNvSpPr txBox="1"/>
      </xdr:nvSpPr>
      <xdr:spPr>
        <a:xfrm>
          <a:off x="22212300" y="1270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14688</xdr:rowOff>
    </xdr:from>
    <xdr:to>
      <xdr:col>31</xdr:col>
      <xdr:colOff>34925</xdr:colOff>
      <xdr:row>74</xdr:row>
      <xdr:rowOff>105192</xdr:rowOff>
    </xdr:to>
    <xdr:cxnSp macro="">
      <xdr:nvCxnSpPr>
        <xdr:cNvPr id="840" name="直線コネクタ 839"/>
        <xdr:cNvCxnSpPr/>
      </xdr:nvCxnSpPr>
      <xdr:spPr>
        <a:xfrm flipV="1">
          <a:off x="20434300" y="12701988"/>
          <a:ext cx="889000" cy="9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122376</xdr:rowOff>
    </xdr:from>
    <xdr:ext cx="534377" cy="259045"/>
    <xdr:sp macro="" textlink="">
      <xdr:nvSpPr>
        <xdr:cNvPr id="842" name="テキスト ボックス 841"/>
        <xdr:cNvSpPr txBox="1"/>
      </xdr:nvSpPr>
      <xdr:spPr>
        <a:xfrm>
          <a:off x="21056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105192</xdr:rowOff>
    </xdr:from>
    <xdr:to>
      <xdr:col>29</xdr:col>
      <xdr:colOff>517525</xdr:colOff>
      <xdr:row>75</xdr:row>
      <xdr:rowOff>23985</xdr:rowOff>
    </xdr:to>
    <xdr:cxnSp macro="">
      <xdr:nvCxnSpPr>
        <xdr:cNvPr id="843" name="直線コネクタ 842"/>
        <xdr:cNvCxnSpPr/>
      </xdr:nvCxnSpPr>
      <xdr:spPr>
        <a:xfrm flipV="1">
          <a:off x="19545300" y="12792492"/>
          <a:ext cx="889000" cy="9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24696</xdr:rowOff>
    </xdr:from>
    <xdr:to>
      <xdr:col>29</xdr:col>
      <xdr:colOff>568325</xdr:colOff>
      <xdr:row>74</xdr:row>
      <xdr:rowOff>126296</xdr:rowOff>
    </xdr:to>
    <xdr:sp macro="" textlink="">
      <xdr:nvSpPr>
        <xdr:cNvPr id="844" name="フローチャート : 判断 843"/>
        <xdr:cNvSpPr/>
      </xdr:nvSpPr>
      <xdr:spPr>
        <a:xfrm>
          <a:off x="20383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142823</xdr:rowOff>
    </xdr:from>
    <xdr:ext cx="534377" cy="259045"/>
    <xdr:sp macro="" textlink="">
      <xdr:nvSpPr>
        <xdr:cNvPr id="845" name="テキスト ボックス 844"/>
        <xdr:cNvSpPr txBox="1"/>
      </xdr:nvSpPr>
      <xdr:spPr>
        <a:xfrm>
          <a:off x="20167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125320</xdr:rowOff>
    </xdr:from>
    <xdr:to>
      <xdr:col>28</xdr:col>
      <xdr:colOff>314325</xdr:colOff>
      <xdr:row>75</xdr:row>
      <xdr:rowOff>23985</xdr:rowOff>
    </xdr:to>
    <xdr:cxnSp macro="">
      <xdr:nvCxnSpPr>
        <xdr:cNvPr id="846" name="直線コネクタ 845"/>
        <xdr:cNvCxnSpPr/>
      </xdr:nvCxnSpPr>
      <xdr:spPr>
        <a:xfrm>
          <a:off x="18656300" y="12812620"/>
          <a:ext cx="889000" cy="7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50778</xdr:rowOff>
    </xdr:from>
    <xdr:to>
      <xdr:col>28</xdr:col>
      <xdr:colOff>365125</xdr:colOff>
      <xdr:row>74</xdr:row>
      <xdr:rowOff>152378</xdr:rowOff>
    </xdr:to>
    <xdr:sp macro="" textlink="">
      <xdr:nvSpPr>
        <xdr:cNvPr id="847" name="フローチャート : 判断 846"/>
        <xdr:cNvSpPr/>
      </xdr:nvSpPr>
      <xdr:spPr>
        <a:xfrm>
          <a:off x="19494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168905</xdr:rowOff>
    </xdr:from>
    <xdr:ext cx="534377" cy="259045"/>
    <xdr:sp macro="" textlink="">
      <xdr:nvSpPr>
        <xdr:cNvPr id="848" name="テキスト ボックス 847"/>
        <xdr:cNvSpPr txBox="1"/>
      </xdr:nvSpPr>
      <xdr:spPr>
        <a:xfrm>
          <a:off x="19278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75108</xdr:rowOff>
    </xdr:from>
    <xdr:to>
      <xdr:col>27</xdr:col>
      <xdr:colOff>161925</xdr:colOff>
      <xdr:row>75</xdr:row>
      <xdr:rowOff>5258</xdr:rowOff>
    </xdr:to>
    <xdr:sp macro="" textlink="">
      <xdr:nvSpPr>
        <xdr:cNvPr id="849" name="フローチャート : 判断 848"/>
        <xdr:cNvSpPr/>
      </xdr:nvSpPr>
      <xdr:spPr>
        <a:xfrm>
          <a:off x="18605500" y="127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167835</xdr:rowOff>
    </xdr:from>
    <xdr:ext cx="534377" cy="259045"/>
    <xdr:sp macro="" textlink="">
      <xdr:nvSpPr>
        <xdr:cNvPr id="850" name="テキスト ボックス 849"/>
        <xdr:cNvSpPr txBox="1"/>
      </xdr:nvSpPr>
      <xdr:spPr>
        <a:xfrm>
          <a:off x="18389111" y="1285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133292</xdr:rowOff>
    </xdr:from>
    <xdr:to>
      <xdr:col>32</xdr:col>
      <xdr:colOff>238125</xdr:colOff>
      <xdr:row>74</xdr:row>
      <xdr:rowOff>63442</xdr:rowOff>
    </xdr:to>
    <xdr:sp macro="" textlink="">
      <xdr:nvSpPr>
        <xdr:cNvPr id="856" name="円/楕円 855"/>
        <xdr:cNvSpPr/>
      </xdr:nvSpPr>
      <xdr:spPr>
        <a:xfrm>
          <a:off x="22110700" y="1264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156169</xdr:rowOff>
    </xdr:from>
    <xdr:ext cx="534377" cy="259045"/>
    <xdr:sp macro="" textlink="">
      <xdr:nvSpPr>
        <xdr:cNvPr id="857" name="繰出金該当値テキスト"/>
        <xdr:cNvSpPr txBox="1"/>
      </xdr:nvSpPr>
      <xdr:spPr>
        <a:xfrm>
          <a:off x="22212300" y="1250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86,672</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135338</xdr:rowOff>
    </xdr:from>
    <xdr:to>
      <xdr:col>31</xdr:col>
      <xdr:colOff>85725</xdr:colOff>
      <xdr:row>74</xdr:row>
      <xdr:rowOff>65488</xdr:rowOff>
    </xdr:to>
    <xdr:sp macro="" textlink="">
      <xdr:nvSpPr>
        <xdr:cNvPr id="858" name="円/楕円 857"/>
        <xdr:cNvSpPr/>
      </xdr:nvSpPr>
      <xdr:spPr>
        <a:xfrm>
          <a:off x="21272500" y="126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82015</xdr:rowOff>
    </xdr:from>
    <xdr:ext cx="534377" cy="259045"/>
    <xdr:sp macro="" textlink="">
      <xdr:nvSpPr>
        <xdr:cNvPr id="859" name="テキスト ボックス 858"/>
        <xdr:cNvSpPr txBox="1"/>
      </xdr:nvSpPr>
      <xdr:spPr>
        <a:xfrm>
          <a:off x="21056111" y="1242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86,484</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54392</xdr:rowOff>
    </xdr:from>
    <xdr:to>
      <xdr:col>29</xdr:col>
      <xdr:colOff>568325</xdr:colOff>
      <xdr:row>74</xdr:row>
      <xdr:rowOff>155992</xdr:rowOff>
    </xdr:to>
    <xdr:sp macro="" textlink="">
      <xdr:nvSpPr>
        <xdr:cNvPr id="860" name="円/楕円 859"/>
        <xdr:cNvSpPr/>
      </xdr:nvSpPr>
      <xdr:spPr>
        <a:xfrm>
          <a:off x="20383500" y="1274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147119</xdr:rowOff>
    </xdr:from>
    <xdr:ext cx="534377" cy="259045"/>
    <xdr:sp macro="" textlink="">
      <xdr:nvSpPr>
        <xdr:cNvPr id="861" name="テキスト ボックス 860"/>
        <xdr:cNvSpPr txBox="1"/>
      </xdr:nvSpPr>
      <xdr:spPr>
        <a:xfrm>
          <a:off x="20167111" y="1283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78,170</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144635</xdr:rowOff>
    </xdr:from>
    <xdr:to>
      <xdr:col>28</xdr:col>
      <xdr:colOff>365125</xdr:colOff>
      <xdr:row>75</xdr:row>
      <xdr:rowOff>74785</xdr:rowOff>
    </xdr:to>
    <xdr:sp macro="" textlink="">
      <xdr:nvSpPr>
        <xdr:cNvPr id="862" name="円/楕円 861"/>
        <xdr:cNvSpPr/>
      </xdr:nvSpPr>
      <xdr:spPr>
        <a:xfrm>
          <a:off x="19494500" y="1283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65912</xdr:rowOff>
    </xdr:from>
    <xdr:ext cx="534377" cy="259045"/>
    <xdr:sp macro="" textlink="">
      <xdr:nvSpPr>
        <xdr:cNvPr id="863" name="テキスト ボックス 862"/>
        <xdr:cNvSpPr txBox="1"/>
      </xdr:nvSpPr>
      <xdr:spPr>
        <a:xfrm>
          <a:off x="19278111" y="1292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69,880</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74520</xdr:rowOff>
    </xdr:from>
    <xdr:to>
      <xdr:col>27</xdr:col>
      <xdr:colOff>161925</xdr:colOff>
      <xdr:row>75</xdr:row>
      <xdr:rowOff>4670</xdr:rowOff>
    </xdr:to>
    <xdr:sp macro="" textlink="">
      <xdr:nvSpPr>
        <xdr:cNvPr id="864" name="円/楕円 863"/>
        <xdr:cNvSpPr/>
      </xdr:nvSpPr>
      <xdr:spPr>
        <a:xfrm>
          <a:off x="18605500" y="1276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21197</xdr:rowOff>
    </xdr:from>
    <xdr:ext cx="534377" cy="259045"/>
    <xdr:sp macro="" textlink="">
      <xdr:nvSpPr>
        <xdr:cNvPr id="865" name="テキスト ボックス 864"/>
        <xdr:cNvSpPr txBox="1"/>
      </xdr:nvSpPr>
      <xdr:spPr>
        <a:xfrm>
          <a:off x="18389111" y="125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76,321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・歳出決算額は、住民一人当たり</a:t>
          </a:r>
          <a:r>
            <a:rPr kumimoji="1" lang="en-US" altLang="ja-JP" sz="1200">
              <a:solidFill>
                <a:schemeClr val="dk1"/>
              </a:solidFill>
              <a:effectLst/>
              <a:latin typeface="+mn-lt"/>
              <a:ea typeface="+mn-ea"/>
              <a:cs typeface="+mn-cs"/>
            </a:rPr>
            <a:t>806,477</a:t>
          </a:r>
          <a:r>
            <a:rPr kumimoji="1" lang="ja-JP" altLang="ja-JP" sz="1200">
              <a:solidFill>
                <a:schemeClr val="dk1"/>
              </a:solidFill>
              <a:effectLst/>
              <a:latin typeface="+mn-lt"/>
              <a:ea typeface="+mn-ea"/>
              <a:cs typeface="+mn-cs"/>
            </a:rPr>
            <a:t>円となっている。構成項目別に見ると、</a:t>
          </a:r>
          <a:r>
            <a:rPr kumimoji="1" lang="ja-JP" altLang="en-US" sz="1200">
              <a:solidFill>
                <a:schemeClr val="dk1"/>
              </a:solidFill>
              <a:effectLst/>
              <a:latin typeface="+mn-lt"/>
              <a:ea typeface="+mn-ea"/>
              <a:cs typeface="+mn-cs"/>
            </a:rPr>
            <a:t>公債費</a:t>
          </a:r>
          <a:r>
            <a:rPr kumimoji="1" lang="ja-JP" altLang="ja-JP" sz="1200">
              <a:solidFill>
                <a:schemeClr val="dk1"/>
              </a:solidFill>
              <a:effectLst/>
              <a:latin typeface="+mn-lt"/>
              <a:ea typeface="+mn-ea"/>
              <a:cs typeface="+mn-cs"/>
            </a:rPr>
            <a:t>、扶助費、</a:t>
          </a:r>
          <a:r>
            <a:rPr kumimoji="1" lang="ja-JP" altLang="en-US" sz="1200">
              <a:solidFill>
                <a:schemeClr val="dk1"/>
              </a:solidFill>
              <a:effectLst/>
              <a:latin typeface="+mn-lt"/>
              <a:ea typeface="+mn-ea"/>
              <a:cs typeface="+mn-cs"/>
            </a:rPr>
            <a:t>維持補修費</a:t>
          </a:r>
          <a:r>
            <a:rPr kumimoji="1" lang="ja-JP" altLang="ja-JP" sz="1200">
              <a:solidFill>
                <a:schemeClr val="dk1"/>
              </a:solidFill>
              <a:effectLst/>
              <a:latin typeface="+mn-lt"/>
              <a:ea typeface="+mn-ea"/>
              <a:cs typeface="+mn-cs"/>
            </a:rPr>
            <a:t>の順で類似団体平均より高</a:t>
          </a:r>
          <a:r>
            <a:rPr kumimoji="1" lang="ja-JP" altLang="en-US" sz="1200">
              <a:solidFill>
                <a:schemeClr val="dk1"/>
              </a:solidFill>
              <a:effectLst/>
              <a:latin typeface="+mn-lt"/>
              <a:ea typeface="+mn-ea"/>
              <a:cs typeface="+mn-cs"/>
            </a:rPr>
            <a:t>く</a:t>
          </a:r>
          <a:r>
            <a:rPr kumimoji="1" lang="ja-JP" altLang="ja-JP" sz="1200">
              <a:solidFill>
                <a:schemeClr val="dk1"/>
              </a:solidFill>
              <a:effectLst/>
              <a:latin typeface="+mn-lt"/>
              <a:ea typeface="+mn-ea"/>
              <a:cs typeface="+mn-cs"/>
            </a:rPr>
            <a:t>なっている。</a:t>
          </a:r>
          <a:endParaRPr lang="ja-JP" altLang="ja-JP" sz="12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・公債費は住民一人当たり</a:t>
          </a:r>
          <a:r>
            <a:rPr kumimoji="1" lang="en-US" altLang="ja-JP" sz="1200">
              <a:solidFill>
                <a:schemeClr val="dk1"/>
              </a:solidFill>
              <a:effectLst/>
              <a:latin typeface="+mn-lt"/>
              <a:ea typeface="+mn-ea"/>
              <a:cs typeface="+mn-cs"/>
            </a:rPr>
            <a:t>144,607</a:t>
          </a:r>
          <a:r>
            <a:rPr kumimoji="1" lang="ja-JP" altLang="ja-JP" sz="1200">
              <a:solidFill>
                <a:schemeClr val="dk1"/>
              </a:solidFill>
              <a:effectLst/>
              <a:latin typeface="+mn-lt"/>
              <a:ea typeface="+mn-ea"/>
              <a:cs typeface="+mn-cs"/>
            </a:rPr>
            <a:t>円（構成比</a:t>
          </a:r>
          <a:r>
            <a:rPr kumimoji="1" lang="en-US" altLang="ja-JP" sz="1200">
              <a:solidFill>
                <a:schemeClr val="dk1"/>
              </a:solidFill>
              <a:effectLst/>
              <a:latin typeface="+mn-lt"/>
              <a:ea typeface="+mn-ea"/>
              <a:cs typeface="+mn-cs"/>
            </a:rPr>
            <a:t>17.9</a:t>
          </a:r>
          <a:r>
            <a:rPr kumimoji="1" lang="ja-JP" altLang="ja-JP" sz="1200">
              <a:solidFill>
                <a:schemeClr val="dk1"/>
              </a:solidFill>
              <a:effectLst/>
              <a:latin typeface="+mn-lt"/>
              <a:ea typeface="+mn-ea"/>
              <a:cs typeface="+mn-cs"/>
            </a:rPr>
            <a:t>％）であり、過去の大型建設事業実施に伴う多額の町債発行が要因となり、類似団体と比較して</a:t>
          </a:r>
          <a:r>
            <a:rPr kumimoji="1" lang="en-US" altLang="ja-JP" sz="1200">
              <a:solidFill>
                <a:schemeClr val="dk1"/>
              </a:solidFill>
              <a:effectLst/>
              <a:latin typeface="+mn-lt"/>
              <a:ea typeface="+mn-ea"/>
              <a:cs typeface="+mn-cs"/>
            </a:rPr>
            <a:t>40,079</a:t>
          </a:r>
          <a:r>
            <a:rPr kumimoji="1" lang="ja-JP" altLang="ja-JP" sz="1200">
              <a:solidFill>
                <a:schemeClr val="dk1"/>
              </a:solidFill>
              <a:effectLst/>
              <a:latin typeface="+mn-lt"/>
              <a:ea typeface="+mn-ea"/>
              <a:cs typeface="+mn-cs"/>
            </a:rPr>
            <a:t>円、</a:t>
          </a:r>
          <a:r>
            <a:rPr kumimoji="1" lang="en-US" altLang="ja-JP" sz="1200">
              <a:solidFill>
                <a:schemeClr val="dk1"/>
              </a:solidFill>
              <a:effectLst/>
              <a:latin typeface="+mn-lt"/>
              <a:ea typeface="+mn-ea"/>
              <a:cs typeface="+mn-cs"/>
            </a:rPr>
            <a:t>38.3</a:t>
          </a:r>
          <a:r>
            <a:rPr kumimoji="1" lang="ja-JP" altLang="ja-JP" sz="1200">
              <a:solidFill>
                <a:schemeClr val="dk1"/>
              </a:solidFill>
              <a:effectLst/>
              <a:latin typeface="+mn-lt"/>
              <a:ea typeface="+mn-ea"/>
              <a:cs typeface="+mn-cs"/>
            </a:rPr>
            <a:t>％高い状況となっている。今後も公債費対策を財政健全化の最優先課題と位置付け、地理的条件によりインフラ投資が嵩んでしまう深浦町固有のハンディキャップを踏まえた将来コストを的確に</a:t>
          </a:r>
          <a:r>
            <a:rPr kumimoji="1" lang="ja-JP" altLang="en-US" sz="1200">
              <a:solidFill>
                <a:schemeClr val="dk1"/>
              </a:solidFill>
              <a:effectLst/>
              <a:latin typeface="+mn-lt"/>
              <a:ea typeface="+mn-ea"/>
              <a:cs typeface="+mn-cs"/>
            </a:rPr>
            <a:t>試算した</a:t>
          </a:r>
          <a:r>
            <a:rPr kumimoji="1" lang="ja-JP" altLang="ja-JP" sz="1200">
              <a:solidFill>
                <a:schemeClr val="dk1"/>
              </a:solidFill>
              <a:effectLst/>
              <a:latin typeface="+mn-lt"/>
              <a:ea typeface="+mn-ea"/>
              <a:cs typeface="+mn-cs"/>
            </a:rPr>
            <a:t>上で、新たな起債を伴う建設事業の実施検討を十分に行い、公債費負担の軽減・抑制を図っていく。</a:t>
          </a:r>
          <a:endParaRPr lang="ja-JP" altLang="ja-JP" sz="1200">
            <a:effectLst/>
          </a:endParaRPr>
        </a:p>
        <a:p>
          <a:r>
            <a:rPr kumimoji="1" lang="ja-JP" altLang="ja-JP" sz="1200">
              <a:solidFill>
                <a:schemeClr val="dk1"/>
              </a:solidFill>
              <a:effectLst/>
              <a:latin typeface="+mn-lt"/>
              <a:ea typeface="+mn-ea"/>
              <a:cs typeface="+mn-cs"/>
            </a:rPr>
            <a:t>・扶助費は住民一人当たり</a:t>
          </a:r>
          <a:r>
            <a:rPr kumimoji="1" lang="en-US" altLang="ja-JP" sz="1200">
              <a:solidFill>
                <a:schemeClr val="dk1"/>
              </a:solidFill>
              <a:effectLst/>
              <a:latin typeface="+mn-lt"/>
              <a:ea typeface="+mn-ea"/>
              <a:cs typeface="+mn-cs"/>
            </a:rPr>
            <a:t>86,244</a:t>
          </a:r>
          <a:r>
            <a:rPr kumimoji="1" lang="ja-JP" altLang="ja-JP" sz="1200">
              <a:solidFill>
                <a:schemeClr val="dk1"/>
              </a:solidFill>
              <a:effectLst/>
              <a:latin typeface="+mn-lt"/>
              <a:ea typeface="+mn-ea"/>
              <a:cs typeface="+mn-cs"/>
            </a:rPr>
            <a:t>円（構成比</a:t>
          </a:r>
          <a:r>
            <a:rPr kumimoji="1" lang="en-US" altLang="ja-JP" sz="1200">
              <a:solidFill>
                <a:schemeClr val="dk1"/>
              </a:solidFill>
              <a:effectLst/>
              <a:latin typeface="+mn-lt"/>
              <a:ea typeface="+mn-ea"/>
              <a:cs typeface="+mn-cs"/>
            </a:rPr>
            <a:t>10.7</a:t>
          </a:r>
          <a:r>
            <a:rPr kumimoji="1" lang="ja-JP" altLang="ja-JP" sz="1200">
              <a:solidFill>
                <a:schemeClr val="dk1"/>
              </a:solidFill>
              <a:effectLst/>
              <a:latin typeface="+mn-lt"/>
              <a:ea typeface="+mn-ea"/>
              <a:cs typeface="+mn-cs"/>
            </a:rPr>
            <a:t>％）であり、少子高齢化の進行度が高いこと等が要因となり、類似団体と比較して</a:t>
          </a:r>
          <a:r>
            <a:rPr kumimoji="1" lang="en-US" altLang="ja-JP" sz="1200">
              <a:solidFill>
                <a:schemeClr val="dk1"/>
              </a:solidFill>
              <a:effectLst/>
              <a:latin typeface="+mn-lt"/>
              <a:ea typeface="+mn-ea"/>
              <a:cs typeface="+mn-cs"/>
            </a:rPr>
            <a:t>13,742</a:t>
          </a:r>
          <a:r>
            <a:rPr kumimoji="1" lang="ja-JP" altLang="ja-JP" sz="1200">
              <a:solidFill>
                <a:schemeClr val="dk1"/>
              </a:solidFill>
              <a:effectLst/>
              <a:latin typeface="+mn-lt"/>
              <a:ea typeface="+mn-ea"/>
              <a:cs typeface="+mn-cs"/>
            </a:rPr>
            <a:t>円、</a:t>
          </a:r>
          <a:r>
            <a:rPr kumimoji="1" lang="en-US" altLang="ja-JP" sz="1200">
              <a:solidFill>
                <a:schemeClr val="dk1"/>
              </a:solidFill>
              <a:effectLst/>
              <a:latin typeface="+mn-lt"/>
              <a:ea typeface="+mn-ea"/>
              <a:cs typeface="+mn-cs"/>
            </a:rPr>
            <a:t>19.0</a:t>
          </a:r>
          <a:r>
            <a:rPr kumimoji="1" lang="ja-JP" altLang="ja-JP" sz="1200">
              <a:solidFill>
                <a:schemeClr val="dk1"/>
              </a:solidFill>
              <a:effectLst/>
              <a:latin typeface="+mn-lt"/>
              <a:ea typeface="+mn-ea"/>
              <a:cs typeface="+mn-cs"/>
            </a:rPr>
            <a:t>％高い状況となっている。今後も町が政策的に人口減少対策に向けて子育て支援の充実を図っていくことから、児童福祉費を中心に扶助費が増大していくことが見込まれる。</a:t>
          </a:r>
          <a:endParaRPr lang="ja-JP" altLang="ja-JP" sz="1200">
            <a:effectLst/>
          </a:endParaRPr>
        </a:p>
        <a:p>
          <a:r>
            <a:rPr kumimoji="1" lang="ja-JP" altLang="ja-JP" sz="1200">
              <a:solidFill>
                <a:schemeClr val="dk1"/>
              </a:solidFill>
              <a:effectLst/>
              <a:latin typeface="+mn-lt"/>
              <a:ea typeface="+mn-ea"/>
              <a:cs typeface="+mn-cs"/>
            </a:rPr>
            <a:t>・維持補修費は住民一人当たり</a:t>
          </a:r>
          <a:r>
            <a:rPr kumimoji="1" lang="en-US" altLang="ja-JP" sz="1200">
              <a:solidFill>
                <a:schemeClr val="dk1"/>
              </a:solidFill>
              <a:effectLst/>
              <a:latin typeface="+mn-lt"/>
              <a:ea typeface="+mn-ea"/>
              <a:cs typeface="+mn-cs"/>
            </a:rPr>
            <a:t>23,404</a:t>
          </a:r>
          <a:r>
            <a:rPr kumimoji="1" lang="ja-JP" altLang="ja-JP" sz="1200">
              <a:solidFill>
                <a:schemeClr val="dk1"/>
              </a:solidFill>
              <a:effectLst/>
              <a:latin typeface="+mn-lt"/>
              <a:ea typeface="+mn-ea"/>
              <a:cs typeface="+mn-cs"/>
            </a:rPr>
            <a:t>円（構成比</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％）であり、道路補修費や町有観光施設の老朽化対応経費が嵩んでいること等が要因となり、類似団体と比較して</a:t>
          </a:r>
          <a:r>
            <a:rPr kumimoji="1" lang="en-US" altLang="ja-JP" sz="1200">
              <a:solidFill>
                <a:schemeClr val="dk1"/>
              </a:solidFill>
              <a:effectLst/>
              <a:latin typeface="+mn-lt"/>
              <a:ea typeface="+mn-ea"/>
              <a:cs typeface="+mn-cs"/>
            </a:rPr>
            <a:t>8,506</a:t>
          </a:r>
          <a:r>
            <a:rPr kumimoji="1" lang="ja-JP" altLang="ja-JP" sz="1200">
              <a:solidFill>
                <a:schemeClr val="dk1"/>
              </a:solidFill>
              <a:effectLst/>
              <a:latin typeface="+mn-lt"/>
              <a:ea typeface="+mn-ea"/>
              <a:cs typeface="+mn-cs"/>
            </a:rPr>
            <a:t>円、</a:t>
          </a:r>
          <a:r>
            <a:rPr kumimoji="1" lang="en-US" altLang="ja-JP" sz="1200">
              <a:solidFill>
                <a:schemeClr val="dk1"/>
              </a:solidFill>
              <a:effectLst/>
              <a:latin typeface="+mn-lt"/>
              <a:ea typeface="+mn-ea"/>
              <a:cs typeface="+mn-cs"/>
            </a:rPr>
            <a:t>57.1</a:t>
          </a:r>
          <a:r>
            <a:rPr kumimoji="1" lang="ja-JP" altLang="ja-JP" sz="1200">
              <a:solidFill>
                <a:schemeClr val="dk1"/>
              </a:solidFill>
              <a:effectLst/>
              <a:latin typeface="+mn-lt"/>
              <a:ea typeface="+mn-ea"/>
              <a:cs typeface="+mn-cs"/>
            </a:rPr>
            <a:t>％高い状況となっている。今後は深浦町公共施設等総合管理計画に基づき、持続可能な公共施設の管理運営を行い、維持補修費の圧縮に努める。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青森県深浦町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8,724
8,709
488.89
7,245,039
7,035,709
203,507
4,777,125
9,242,601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63.4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93472</xdr:rowOff>
    </xdr:from>
    <xdr:to>
      <xdr:col>6</xdr:col>
      <xdr:colOff>511175</xdr:colOff>
      <xdr:row>36</xdr:row>
      <xdr:rowOff>164465</xdr:rowOff>
    </xdr:to>
    <xdr:cxnSp macro="">
      <xdr:nvCxnSpPr>
        <xdr:cNvPr id="61" name="直線コネクタ 60"/>
        <xdr:cNvCxnSpPr/>
      </xdr:nvCxnSpPr>
      <xdr:spPr>
        <a:xfrm>
          <a:off x="3797300" y="6265672"/>
          <a:ext cx="838200" cy="7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163847</xdr:rowOff>
    </xdr:from>
    <xdr:ext cx="534377" cy="259045"/>
    <xdr:sp macro="" textlink="">
      <xdr:nvSpPr>
        <xdr:cNvPr id="62" name="議会費平均値テキスト"/>
        <xdr:cNvSpPr txBox="1"/>
      </xdr:nvSpPr>
      <xdr:spPr>
        <a:xfrm>
          <a:off x="4686300" y="5993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93472</xdr:rowOff>
    </xdr:from>
    <xdr:to>
      <xdr:col>5</xdr:col>
      <xdr:colOff>358775</xdr:colOff>
      <xdr:row>37</xdr:row>
      <xdr:rowOff>13970</xdr:rowOff>
    </xdr:to>
    <xdr:cxnSp macro="">
      <xdr:nvCxnSpPr>
        <xdr:cNvPr id="64" name="直線コネクタ 63"/>
        <xdr:cNvCxnSpPr/>
      </xdr:nvCxnSpPr>
      <xdr:spPr>
        <a:xfrm flipV="1">
          <a:off x="2908300" y="6265672"/>
          <a:ext cx="889000" cy="9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2938</xdr:rowOff>
    </xdr:from>
    <xdr:ext cx="534377" cy="259045"/>
    <xdr:sp macro="" textlink="">
      <xdr:nvSpPr>
        <xdr:cNvPr id="66" name="テキスト ボックス 65"/>
        <xdr:cNvSpPr txBox="1"/>
      </xdr:nvSpPr>
      <xdr:spPr>
        <a:xfrm>
          <a:off x="3530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106680</xdr:rowOff>
    </xdr:from>
    <xdr:to>
      <xdr:col>4</xdr:col>
      <xdr:colOff>155575</xdr:colOff>
      <xdr:row>37</xdr:row>
      <xdr:rowOff>13970</xdr:rowOff>
    </xdr:to>
    <xdr:cxnSp macro="">
      <xdr:nvCxnSpPr>
        <xdr:cNvPr id="67" name="直線コネクタ 66"/>
        <xdr:cNvCxnSpPr/>
      </xdr:nvCxnSpPr>
      <xdr:spPr>
        <a:xfrm>
          <a:off x="2019300" y="6278880"/>
          <a:ext cx="889000" cy="7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162450</xdr:rowOff>
    </xdr:from>
    <xdr:ext cx="534377" cy="259045"/>
    <xdr:sp macro="" textlink="">
      <xdr:nvSpPr>
        <xdr:cNvPr id="69" name="テキスト ボックス 68"/>
        <xdr:cNvSpPr txBox="1"/>
      </xdr:nvSpPr>
      <xdr:spPr>
        <a:xfrm>
          <a:off x="2641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106680</xdr:rowOff>
    </xdr:from>
    <xdr:to>
      <xdr:col>2</xdr:col>
      <xdr:colOff>638175</xdr:colOff>
      <xdr:row>36</xdr:row>
      <xdr:rowOff>111125</xdr:rowOff>
    </xdr:to>
    <xdr:cxnSp macro="">
      <xdr:nvCxnSpPr>
        <xdr:cNvPr id="70" name="直線コネクタ 69"/>
        <xdr:cNvCxnSpPr/>
      </xdr:nvCxnSpPr>
      <xdr:spPr>
        <a:xfrm flipV="1">
          <a:off x="1130300" y="6278880"/>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39641</xdr:rowOff>
    </xdr:from>
    <xdr:ext cx="534377" cy="259045"/>
    <xdr:sp macro="" textlink="">
      <xdr:nvSpPr>
        <xdr:cNvPr id="72" name="テキスト ボックス 71"/>
        <xdr:cNvSpPr txBox="1"/>
      </xdr:nvSpPr>
      <xdr:spPr>
        <a:xfrm>
          <a:off x="1752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8780</xdr:rowOff>
    </xdr:from>
    <xdr:ext cx="534377" cy="259045"/>
    <xdr:sp macro="" textlink="">
      <xdr:nvSpPr>
        <xdr:cNvPr id="74" name="テキスト ボックス 73"/>
        <xdr:cNvSpPr txBox="1"/>
      </xdr:nvSpPr>
      <xdr:spPr>
        <a:xfrm>
          <a:off x="863111" y="58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113665</xdr:rowOff>
    </xdr:from>
    <xdr:to>
      <xdr:col>6</xdr:col>
      <xdr:colOff>561975</xdr:colOff>
      <xdr:row>37</xdr:row>
      <xdr:rowOff>43815</xdr:rowOff>
    </xdr:to>
    <xdr:sp macro="" textlink="">
      <xdr:nvSpPr>
        <xdr:cNvPr id="80" name="円/楕円 79"/>
        <xdr:cNvSpPr/>
      </xdr:nvSpPr>
      <xdr:spPr>
        <a:xfrm>
          <a:off x="4584700" y="628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92092</xdr:rowOff>
    </xdr:from>
    <xdr:ext cx="469744" cy="259045"/>
    <xdr:sp macro="" textlink="">
      <xdr:nvSpPr>
        <xdr:cNvPr id="81" name="議会費該当値テキスト"/>
        <xdr:cNvSpPr txBox="1"/>
      </xdr:nvSpPr>
      <xdr:spPr>
        <a:xfrm>
          <a:off x="4686300" y="62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9,105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42672</xdr:rowOff>
    </xdr:from>
    <xdr:to>
      <xdr:col>5</xdr:col>
      <xdr:colOff>409575</xdr:colOff>
      <xdr:row>36</xdr:row>
      <xdr:rowOff>144272</xdr:rowOff>
    </xdr:to>
    <xdr:sp macro="" textlink="">
      <xdr:nvSpPr>
        <xdr:cNvPr id="82" name="円/楕円 81"/>
        <xdr:cNvSpPr/>
      </xdr:nvSpPr>
      <xdr:spPr>
        <a:xfrm>
          <a:off x="3746500" y="62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135399</xdr:rowOff>
    </xdr:from>
    <xdr:ext cx="469744" cy="259045"/>
    <xdr:sp macro="" textlink="">
      <xdr:nvSpPr>
        <xdr:cNvPr id="83" name="テキスト ボックス 82"/>
        <xdr:cNvSpPr txBox="1"/>
      </xdr:nvSpPr>
      <xdr:spPr>
        <a:xfrm>
          <a:off x="3562427" y="630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134620</xdr:rowOff>
    </xdr:from>
    <xdr:to>
      <xdr:col>4</xdr:col>
      <xdr:colOff>206375</xdr:colOff>
      <xdr:row>37</xdr:row>
      <xdr:rowOff>64770</xdr:rowOff>
    </xdr:to>
    <xdr:sp macro="" textlink="">
      <xdr:nvSpPr>
        <xdr:cNvPr id="84" name="円/楕円 83"/>
        <xdr:cNvSpPr/>
      </xdr:nvSpPr>
      <xdr:spPr>
        <a:xfrm>
          <a:off x="2857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55897</xdr:rowOff>
    </xdr:from>
    <xdr:ext cx="469744" cy="259045"/>
    <xdr:sp macro="" textlink="">
      <xdr:nvSpPr>
        <xdr:cNvPr id="85" name="テキスト ボックス 84"/>
        <xdr:cNvSpPr txBox="1"/>
      </xdr:nvSpPr>
      <xdr:spPr>
        <a:xfrm>
          <a:off x="26734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55880</xdr:rowOff>
    </xdr:from>
    <xdr:to>
      <xdr:col>3</xdr:col>
      <xdr:colOff>3175</xdr:colOff>
      <xdr:row>36</xdr:row>
      <xdr:rowOff>157480</xdr:rowOff>
    </xdr:to>
    <xdr:sp macro="" textlink="">
      <xdr:nvSpPr>
        <xdr:cNvPr id="86" name="円/楕円 85"/>
        <xdr:cNvSpPr/>
      </xdr:nvSpPr>
      <xdr:spPr>
        <a:xfrm>
          <a:off x="1968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148607</xdr:rowOff>
    </xdr:from>
    <xdr:ext cx="469744" cy="259045"/>
    <xdr:sp macro="" textlink="">
      <xdr:nvSpPr>
        <xdr:cNvPr id="87" name="テキスト ボックス 86"/>
        <xdr:cNvSpPr txBox="1"/>
      </xdr:nvSpPr>
      <xdr:spPr>
        <a:xfrm>
          <a:off x="1784427" y="63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60325</xdr:rowOff>
    </xdr:from>
    <xdr:to>
      <xdr:col>1</xdr:col>
      <xdr:colOff>485775</xdr:colOff>
      <xdr:row>36</xdr:row>
      <xdr:rowOff>161925</xdr:rowOff>
    </xdr:to>
    <xdr:sp macro="" textlink="">
      <xdr:nvSpPr>
        <xdr:cNvPr id="88" name="円/楕円 87"/>
        <xdr:cNvSpPr/>
      </xdr:nvSpPr>
      <xdr:spPr>
        <a:xfrm>
          <a:off x="1079500" y="623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153052</xdr:rowOff>
    </xdr:from>
    <xdr:ext cx="469744" cy="259045"/>
    <xdr:sp macro="" textlink="">
      <xdr:nvSpPr>
        <xdr:cNvPr id="89" name="テキスト ボックス 88"/>
        <xdr:cNvSpPr txBox="1"/>
      </xdr:nvSpPr>
      <xdr:spPr>
        <a:xfrm>
          <a:off x="895427" y="632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23310</xdr:rowOff>
    </xdr:from>
    <xdr:to>
      <xdr:col>6</xdr:col>
      <xdr:colOff>511175</xdr:colOff>
      <xdr:row>57</xdr:row>
      <xdr:rowOff>32790</xdr:rowOff>
    </xdr:to>
    <xdr:cxnSp macro="">
      <xdr:nvCxnSpPr>
        <xdr:cNvPr id="120" name="直線コネクタ 119"/>
        <xdr:cNvCxnSpPr/>
      </xdr:nvCxnSpPr>
      <xdr:spPr>
        <a:xfrm flipV="1">
          <a:off x="3797300" y="9795960"/>
          <a:ext cx="838200" cy="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25392</xdr:rowOff>
    </xdr:from>
    <xdr:ext cx="599010" cy="259045"/>
    <xdr:sp macro="" textlink="">
      <xdr:nvSpPr>
        <xdr:cNvPr id="121" name="総務費平均値テキスト"/>
        <xdr:cNvSpPr txBox="1"/>
      </xdr:nvSpPr>
      <xdr:spPr>
        <a:xfrm>
          <a:off x="4686300" y="9455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32790</xdr:rowOff>
    </xdr:from>
    <xdr:to>
      <xdr:col>5</xdr:col>
      <xdr:colOff>358775</xdr:colOff>
      <xdr:row>57</xdr:row>
      <xdr:rowOff>54880</xdr:rowOff>
    </xdr:to>
    <xdr:cxnSp macro="">
      <xdr:nvCxnSpPr>
        <xdr:cNvPr id="123" name="直線コネクタ 122"/>
        <xdr:cNvCxnSpPr/>
      </xdr:nvCxnSpPr>
      <xdr:spPr>
        <a:xfrm flipV="1">
          <a:off x="2908300" y="9805440"/>
          <a:ext cx="889000" cy="2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136396</xdr:rowOff>
    </xdr:from>
    <xdr:ext cx="599010" cy="259045"/>
    <xdr:sp macro="" textlink="">
      <xdr:nvSpPr>
        <xdr:cNvPr id="125" name="テキスト ボックス 124"/>
        <xdr:cNvSpPr txBox="1"/>
      </xdr:nvSpPr>
      <xdr:spPr>
        <a:xfrm>
          <a:off x="3497794"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161773</xdr:rowOff>
    </xdr:from>
    <xdr:to>
      <xdr:col>4</xdr:col>
      <xdr:colOff>155575</xdr:colOff>
      <xdr:row>57</xdr:row>
      <xdr:rowOff>54880</xdr:rowOff>
    </xdr:to>
    <xdr:cxnSp macro="">
      <xdr:nvCxnSpPr>
        <xdr:cNvPr id="126" name="直線コネクタ 125"/>
        <xdr:cNvCxnSpPr/>
      </xdr:nvCxnSpPr>
      <xdr:spPr>
        <a:xfrm>
          <a:off x="2019300" y="9762973"/>
          <a:ext cx="889000" cy="6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62536</xdr:rowOff>
    </xdr:from>
    <xdr:to>
      <xdr:col>4</xdr:col>
      <xdr:colOff>206375</xdr:colOff>
      <xdr:row>56</xdr:row>
      <xdr:rowOff>164136</xdr:rowOff>
    </xdr:to>
    <xdr:sp macro="" textlink="">
      <xdr:nvSpPr>
        <xdr:cNvPr id="127" name="フローチャート : 判断 126"/>
        <xdr:cNvSpPr/>
      </xdr:nvSpPr>
      <xdr:spPr>
        <a:xfrm>
          <a:off x="2857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9213</xdr:rowOff>
    </xdr:from>
    <xdr:ext cx="599010" cy="259045"/>
    <xdr:sp macro="" textlink="">
      <xdr:nvSpPr>
        <xdr:cNvPr id="128" name="テキスト ボックス 127"/>
        <xdr:cNvSpPr txBox="1"/>
      </xdr:nvSpPr>
      <xdr:spPr>
        <a:xfrm>
          <a:off x="2608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161773</xdr:rowOff>
    </xdr:from>
    <xdr:to>
      <xdr:col>2</xdr:col>
      <xdr:colOff>638175</xdr:colOff>
      <xdr:row>57</xdr:row>
      <xdr:rowOff>56029</xdr:rowOff>
    </xdr:to>
    <xdr:cxnSp macro="">
      <xdr:nvCxnSpPr>
        <xdr:cNvPr id="129" name="直線コネクタ 128"/>
        <xdr:cNvCxnSpPr/>
      </xdr:nvCxnSpPr>
      <xdr:spPr>
        <a:xfrm flipV="1">
          <a:off x="1130300" y="9762973"/>
          <a:ext cx="889000" cy="6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23899</xdr:rowOff>
    </xdr:from>
    <xdr:to>
      <xdr:col>3</xdr:col>
      <xdr:colOff>3175</xdr:colOff>
      <xdr:row>56</xdr:row>
      <xdr:rowOff>125499</xdr:rowOff>
    </xdr:to>
    <xdr:sp macro="" textlink="">
      <xdr:nvSpPr>
        <xdr:cNvPr id="130" name="フローチャート : 判断 129"/>
        <xdr:cNvSpPr/>
      </xdr:nvSpPr>
      <xdr:spPr>
        <a:xfrm>
          <a:off x="1968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142026</xdr:rowOff>
    </xdr:from>
    <xdr:ext cx="599010" cy="259045"/>
    <xdr:sp macro="" textlink="">
      <xdr:nvSpPr>
        <xdr:cNvPr id="131" name="テキスト ボックス 130"/>
        <xdr:cNvSpPr txBox="1"/>
      </xdr:nvSpPr>
      <xdr:spPr>
        <a:xfrm>
          <a:off x="1719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77846</xdr:rowOff>
    </xdr:from>
    <xdr:to>
      <xdr:col>1</xdr:col>
      <xdr:colOff>485775</xdr:colOff>
      <xdr:row>57</xdr:row>
      <xdr:rowOff>7996</xdr:rowOff>
    </xdr:to>
    <xdr:sp macro="" textlink="">
      <xdr:nvSpPr>
        <xdr:cNvPr id="132" name="フローチャート : 判断 131"/>
        <xdr:cNvSpPr/>
      </xdr:nvSpPr>
      <xdr:spPr>
        <a:xfrm>
          <a:off x="1079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24523</xdr:rowOff>
    </xdr:from>
    <xdr:ext cx="599010" cy="259045"/>
    <xdr:sp macro="" textlink="">
      <xdr:nvSpPr>
        <xdr:cNvPr id="133" name="テキスト ボックス 132"/>
        <xdr:cNvSpPr txBox="1"/>
      </xdr:nvSpPr>
      <xdr:spPr>
        <a:xfrm>
          <a:off x="830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143960</xdr:rowOff>
    </xdr:from>
    <xdr:to>
      <xdr:col>6</xdr:col>
      <xdr:colOff>561975</xdr:colOff>
      <xdr:row>57</xdr:row>
      <xdr:rowOff>74110</xdr:rowOff>
    </xdr:to>
    <xdr:sp macro="" textlink="">
      <xdr:nvSpPr>
        <xdr:cNvPr id="139" name="円/楕円 138"/>
        <xdr:cNvSpPr/>
      </xdr:nvSpPr>
      <xdr:spPr>
        <a:xfrm>
          <a:off x="4584700" y="974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122387</xdr:rowOff>
    </xdr:from>
    <xdr:ext cx="599010" cy="259045"/>
    <xdr:sp macro="" textlink="">
      <xdr:nvSpPr>
        <xdr:cNvPr id="140" name="総務費該当値テキスト"/>
        <xdr:cNvSpPr txBox="1"/>
      </xdr:nvSpPr>
      <xdr:spPr>
        <a:xfrm>
          <a:off x="4686300" y="9723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128,140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153440</xdr:rowOff>
    </xdr:from>
    <xdr:to>
      <xdr:col>5</xdr:col>
      <xdr:colOff>409575</xdr:colOff>
      <xdr:row>57</xdr:row>
      <xdr:rowOff>83590</xdr:rowOff>
    </xdr:to>
    <xdr:sp macro="" textlink="">
      <xdr:nvSpPr>
        <xdr:cNvPr id="141" name="円/楕円 140"/>
        <xdr:cNvSpPr/>
      </xdr:nvSpPr>
      <xdr:spPr>
        <a:xfrm>
          <a:off x="3746500" y="97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74717</xdr:rowOff>
    </xdr:from>
    <xdr:ext cx="599010" cy="259045"/>
    <xdr:sp macro="" textlink="">
      <xdr:nvSpPr>
        <xdr:cNvPr id="142" name="テキスト ボックス 141"/>
        <xdr:cNvSpPr txBox="1"/>
      </xdr:nvSpPr>
      <xdr:spPr>
        <a:xfrm>
          <a:off x="3497794" y="9847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125,237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4080</xdr:rowOff>
    </xdr:from>
    <xdr:to>
      <xdr:col>4</xdr:col>
      <xdr:colOff>206375</xdr:colOff>
      <xdr:row>57</xdr:row>
      <xdr:rowOff>105680</xdr:rowOff>
    </xdr:to>
    <xdr:sp macro="" textlink="">
      <xdr:nvSpPr>
        <xdr:cNvPr id="143" name="円/楕円 142"/>
        <xdr:cNvSpPr/>
      </xdr:nvSpPr>
      <xdr:spPr>
        <a:xfrm>
          <a:off x="2857500" y="97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96807</xdr:rowOff>
    </xdr:from>
    <xdr:ext cx="599010" cy="259045"/>
    <xdr:sp macro="" textlink="">
      <xdr:nvSpPr>
        <xdr:cNvPr id="144" name="テキスト ボックス 143"/>
        <xdr:cNvSpPr txBox="1"/>
      </xdr:nvSpPr>
      <xdr:spPr>
        <a:xfrm>
          <a:off x="2608794" y="986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118,473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110973</xdr:rowOff>
    </xdr:from>
    <xdr:to>
      <xdr:col>3</xdr:col>
      <xdr:colOff>3175</xdr:colOff>
      <xdr:row>57</xdr:row>
      <xdr:rowOff>41123</xdr:rowOff>
    </xdr:to>
    <xdr:sp macro="" textlink="">
      <xdr:nvSpPr>
        <xdr:cNvPr id="145" name="円/楕円 144"/>
        <xdr:cNvSpPr/>
      </xdr:nvSpPr>
      <xdr:spPr>
        <a:xfrm>
          <a:off x="1968500" y="971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32250</xdr:rowOff>
    </xdr:from>
    <xdr:ext cx="599010" cy="259045"/>
    <xdr:sp macro="" textlink="">
      <xdr:nvSpPr>
        <xdr:cNvPr id="146" name="テキスト ボックス 145"/>
        <xdr:cNvSpPr txBox="1"/>
      </xdr:nvSpPr>
      <xdr:spPr>
        <a:xfrm>
          <a:off x="1719794" y="980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138,241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5229</xdr:rowOff>
    </xdr:from>
    <xdr:to>
      <xdr:col>1</xdr:col>
      <xdr:colOff>485775</xdr:colOff>
      <xdr:row>57</xdr:row>
      <xdr:rowOff>106829</xdr:rowOff>
    </xdr:to>
    <xdr:sp macro="" textlink="">
      <xdr:nvSpPr>
        <xdr:cNvPr id="147" name="円/楕円 146"/>
        <xdr:cNvSpPr/>
      </xdr:nvSpPr>
      <xdr:spPr>
        <a:xfrm>
          <a:off x="1079500" y="977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97956</xdr:rowOff>
    </xdr:from>
    <xdr:ext cx="599010" cy="259045"/>
    <xdr:sp macro="" textlink="">
      <xdr:nvSpPr>
        <xdr:cNvPr id="148" name="テキスト ボックス 147"/>
        <xdr:cNvSpPr txBox="1"/>
      </xdr:nvSpPr>
      <xdr:spPr>
        <a:xfrm>
          <a:off x="830794" y="9870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94149</xdr:rowOff>
    </xdr:from>
    <xdr:to>
      <xdr:col>6</xdr:col>
      <xdr:colOff>511175</xdr:colOff>
      <xdr:row>76</xdr:row>
      <xdr:rowOff>139860</xdr:rowOff>
    </xdr:to>
    <xdr:cxnSp macro="">
      <xdr:nvCxnSpPr>
        <xdr:cNvPr id="176" name="直線コネクタ 175"/>
        <xdr:cNvCxnSpPr/>
      </xdr:nvCxnSpPr>
      <xdr:spPr>
        <a:xfrm flipV="1">
          <a:off x="3797300" y="13124349"/>
          <a:ext cx="838200" cy="4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30070</xdr:rowOff>
    </xdr:from>
    <xdr:ext cx="599010" cy="259045"/>
    <xdr:sp macro="" textlink="">
      <xdr:nvSpPr>
        <xdr:cNvPr id="177" name="民生費平均値テキスト"/>
        <xdr:cNvSpPr txBox="1"/>
      </xdr:nvSpPr>
      <xdr:spPr>
        <a:xfrm>
          <a:off x="4686300" y="13060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139860</xdr:rowOff>
    </xdr:from>
    <xdr:to>
      <xdr:col>5</xdr:col>
      <xdr:colOff>358775</xdr:colOff>
      <xdr:row>77</xdr:row>
      <xdr:rowOff>21295</xdr:rowOff>
    </xdr:to>
    <xdr:cxnSp macro="">
      <xdr:nvCxnSpPr>
        <xdr:cNvPr id="179" name="直線コネクタ 178"/>
        <xdr:cNvCxnSpPr/>
      </xdr:nvCxnSpPr>
      <xdr:spPr>
        <a:xfrm flipV="1">
          <a:off x="2908300" y="13170060"/>
          <a:ext cx="889000" cy="5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22243</xdr:rowOff>
    </xdr:from>
    <xdr:ext cx="599010" cy="259045"/>
    <xdr:sp macro="" textlink="">
      <xdr:nvSpPr>
        <xdr:cNvPr id="181" name="テキスト ボックス 180"/>
        <xdr:cNvSpPr txBox="1"/>
      </xdr:nvSpPr>
      <xdr:spPr>
        <a:xfrm>
          <a:off x="3497794"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21295</xdr:rowOff>
    </xdr:from>
    <xdr:to>
      <xdr:col>4</xdr:col>
      <xdr:colOff>155575</xdr:colOff>
      <xdr:row>77</xdr:row>
      <xdr:rowOff>117292</xdr:rowOff>
    </xdr:to>
    <xdr:cxnSp macro="">
      <xdr:nvCxnSpPr>
        <xdr:cNvPr id="182" name="直線コネクタ 181"/>
        <xdr:cNvCxnSpPr/>
      </xdr:nvCxnSpPr>
      <xdr:spPr>
        <a:xfrm flipV="1">
          <a:off x="2019300" y="13222945"/>
          <a:ext cx="889000" cy="9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83" name="フローチャート : 判断 182"/>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45484</xdr:rowOff>
    </xdr:from>
    <xdr:ext cx="599010" cy="259045"/>
    <xdr:sp macro="" textlink="">
      <xdr:nvSpPr>
        <xdr:cNvPr id="184" name="テキスト ボックス 183"/>
        <xdr:cNvSpPr txBox="1"/>
      </xdr:nvSpPr>
      <xdr:spPr>
        <a:xfrm>
          <a:off x="2608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86578</xdr:rowOff>
    </xdr:from>
    <xdr:to>
      <xdr:col>2</xdr:col>
      <xdr:colOff>638175</xdr:colOff>
      <xdr:row>77</xdr:row>
      <xdr:rowOff>117292</xdr:rowOff>
    </xdr:to>
    <xdr:cxnSp macro="">
      <xdr:nvCxnSpPr>
        <xdr:cNvPr id="185" name="直線コネクタ 184"/>
        <xdr:cNvCxnSpPr/>
      </xdr:nvCxnSpPr>
      <xdr:spPr>
        <a:xfrm>
          <a:off x="1130300" y="13288228"/>
          <a:ext cx="889000" cy="3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6" name="フローチャート : 判断 185"/>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102941</xdr:rowOff>
    </xdr:from>
    <xdr:ext cx="599010" cy="259045"/>
    <xdr:sp macro="" textlink="">
      <xdr:nvSpPr>
        <xdr:cNvPr id="187" name="テキスト ボックス 186"/>
        <xdr:cNvSpPr txBox="1"/>
      </xdr:nvSpPr>
      <xdr:spPr>
        <a:xfrm>
          <a:off x="1719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8" name="フローチャート : 判断 187"/>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117708</xdr:rowOff>
    </xdr:from>
    <xdr:ext cx="599010" cy="259045"/>
    <xdr:sp macro="" textlink="">
      <xdr:nvSpPr>
        <xdr:cNvPr id="189" name="テキスト ボックス 188"/>
        <xdr:cNvSpPr txBox="1"/>
      </xdr:nvSpPr>
      <xdr:spPr>
        <a:xfrm>
          <a:off x="830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43349</xdr:rowOff>
    </xdr:from>
    <xdr:to>
      <xdr:col>6</xdr:col>
      <xdr:colOff>561975</xdr:colOff>
      <xdr:row>76</xdr:row>
      <xdr:rowOff>144949</xdr:rowOff>
    </xdr:to>
    <xdr:sp macro="" textlink="">
      <xdr:nvSpPr>
        <xdr:cNvPr id="195" name="円/楕円 194"/>
        <xdr:cNvSpPr/>
      </xdr:nvSpPr>
      <xdr:spPr>
        <a:xfrm>
          <a:off x="4584700" y="1307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66226</xdr:rowOff>
    </xdr:from>
    <xdr:ext cx="599010" cy="259045"/>
    <xdr:sp macro="" textlink="">
      <xdr:nvSpPr>
        <xdr:cNvPr id="196" name="民生費該当値テキスト"/>
        <xdr:cNvSpPr txBox="1"/>
      </xdr:nvSpPr>
      <xdr:spPr>
        <a:xfrm>
          <a:off x="4686300" y="12924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184,963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89060</xdr:rowOff>
    </xdr:from>
    <xdr:to>
      <xdr:col>5</xdr:col>
      <xdr:colOff>409575</xdr:colOff>
      <xdr:row>77</xdr:row>
      <xdr:rowOff>19210</xdr:rowOff>
    </xdr:to>
    <xdr:sp macro="" textlink="">
      <xdr:nvSpPr>
        <xdr:cNvPr id="197" name="円/楕円 196"/>
        <xdr:cNvSpPr/>
      </xdr:nvSpPr>
      <xdr:spPr>
        <a:xfrm>
          <a:off x="3746500" y="131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35737</xdr:rowOff>
    </xdr:from>
    <xdr:ext cx="599010" cy="259045"/>
    <xdr:sp macro="" textlink="">
      <xdr:nvSpPr>
        <xdr:cNvPr id="198" name="テキスト ボックス 197"/>
        <xdr:cNvSpPr txBox="1"/>
      </xdr:nvSpPr>
      <xdr:spPr>
        <a:xfrm>
          <a:off x="3497794" y="12894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174,965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141945</xdr:rowOff>
    </xdr:from>
    <xdr:to>
      <xdr:col>4</xdr:col>
      <xdr:colOff>206375</xdr:colOff>
      <xdr:row>77</xdr:row>
      <xdr:rowOff>72095</xdr:rowOff>
    </xdr:to>
    <xdr:sp macro="" textlink="">
      <xdr:nvSpPr>
        <xdr:cNvPr id="199" name="円/楕円 198"/>
        <xdr:cNvSpPr/>
      </xdr:nvSpPr>
      <xdr:spPr>
        <a:xfrm>
          <a:off x="2857500" y="1317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63222</xdr:rowOff>
    </xdr:from>
    <xdr:ext cx="599010" cy="259045"/>
    <xdr:sp macro="" textlink="">
      <xdr:nvSpPr>
        <xdr:cNvPr id="200" name="テキスト ボックス 199"/>
        <xdr:cNvSpPr txBox="1"/>
      </xdr:nvSpPr>
      <xdr:spPr>
        <a:xfrm>
          <a:off x="2608794" y="13264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163,398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66492</xdr:rowOff>
    </xdr:from>
    <xdr:to>
      <xdr:col>3</xdr:col>
      <xdr:colOff>3175</xdr:colOff>
      <xdr:row>77</xdr:row>
      <xdr:rowOff>168092</xdr:rowOff>
    </xdr:to>
    <xdr:sp macro="" textlink="">
      <xdr:nvSpPr>
        <xdr:cNvPr id="201" name="円/楕円 200"/>
        <xdr:cNvSpPr/>
      </xdr:nvSpPr>
      <xdr:spPr>
        <a:xfrm>
          <a:off x="1968500" y="1326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159219</xdr:rowOff>
    </xdr:from>
    <xdr:ext cx="599010" cy="259045"/>
    <xdr:sp macro="" textlink="">
      <xdr:nvSpPr>
        <xdr:cNvPr id="202" name="テキスト ボックス 201"/>
        <xdr:cNvSpPr txBox="1"/>
      </xdr:nvSpPr>
      <xdr:spPr>
        <a:xfrm>
          <a:off x="1719794" y="1336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142,401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35778</xdr:rowOff>
    </xdr:from>
    <xdr:to>
      <xdr:col>1</xdr:col>
      <xdr:colOff>485775</xdr:colOff>
      <xdr:row>77</xdr:row>
      <xdr:rowOff>137378</xdr:rowOff>
    </xdr:to>
    <xdr:sp macro="" textlink="">
      <xdr:nvSpPr>
        <xdr:cNvPr id="203" name="円/楕円 202"/>
        <xdr:cNvSpPr/>
      </xdr:nvSpPr>
      <xdr:spPr>
        <a:xfrm>
          <a:off x="1079500" y="132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128505</xdr:rowOff>
    </xdr:from>
    <xdr:ext cx="599010" cy="259045"/>
    <xdr:sp macro="" textlink="">
      <xdr:nvSpPr>
        <xdr:cNvPr id="204" name="テキスト ボックス 203"/>
        <xdr:cNvSpPr txBox="1"/>
      </xdr:nvSpPr>
      <xdr:spPr>
        <a:xfrm>
          <a:off x="830794" y="1333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18983</xdr:rowOff>
    </xdr:from>
    <xdr:to>
      <xdr:col>6</xdr:col>
      <xdr:colOff>511175</xdr:colOff>
      <xdr:row>96</xdr:row>
      <xdr:rowOff>58479</xdr:rowOff>
    </xdr:to>
    <xdr:cxnSp macro="">
      <xdr:nvCxnSpPr>
        <xdr:cNvPr id="233" name="直線コネクタ 232"/>
        <xdr:cNvCxnSpPr/>
      </xdr:nvCxnSpPr>
      <xdr:spPr>
        <a:xfrm>
          <a:off x="3797300" y="16478183"/>
          <a:ext cx="838200" cy="3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81556</xdr:rowOff>
    </xdr:from>
    <xdr:ext cx="534377" cy="259045"/>
    <xdr:sp macro="" textlink="">
      <xdr:nvSpPr>
        <xdr:cNvPr id="234" name="衛生費平均値テキスト"/>
        <xdr:cNvSpPr txBox="1"/>
      </xdr:nvSpPr>
      <xdr:spPr>
        <a:xfrm>
          <a:off x="4686300" y="1619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111057</xdr:rowOff>
    </xdr:from>
    <xdr:to>
      <xdr:col>5</xdr:col>
      <xdr:colOff>358775</xdr:colOff>
      <xdr:row>96</xdr:row>
      <xdr:rowOff>18983</xdr:rowOff>
    </xdr:to>
    <xdr:cxnSp macro="">
      <xdr:nvCxnSpPr>
        <xdr:cNvPr id="236" name="直線コネクタ 235"/>
        <xdr:cNvCxnSpPr/>
      </xdr:nvCxnSpPr>
      <xdr:spPr>
        <a:xfrm>
          <a:off x="2908300" y="16398807"/>
          <a:ext cx="889000" cy="7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29596</xdr:rowOff>
    </xdr:from>
    <xdr:ext cx="534377" cy="259045"/>
    <xdr:sp macro="" textlink="">
      <xdr:nvSpPr>
        <xdr:cNvPr id="238" name="テキスト ボックス 237"/>
        <xdr:cNvSpPr txBox="1"/>
      </xdr:nvSpPr>
      <xdr:spPr>
        <a:xfrm>
          <a:off x="3530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74640</xdr:rowOff>
    </xdr:from>
    <xdr:to>
      <xdr:col>4</xdr:col>
      <xdr:colOff>155575</xdr:colOff>
      <xdr:row>95</xdr:row>
      <xdr:rowOff>111057</xdr:rowOff>
    </xdr:to>
    <xdr:cxnSp macro="">
      <xdr:nvCxnSpPr>
        <xdr:cNvPr id="239" name="直線コネクタ 238"/>
        <xdr:cNvCxnSpPr/>
      </xdr:nvCxnSpPr>
      <xdr:spPr>
        <a:xfrm>
          <a:off x="2019300" y="16362390"/>
          <a:ext cx="889000" cy="3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58519</xdr:rowOff>
    </xdr:from>
    <xdr:to>
      <xdr:col>4</xdr:col>
      <xdr:colOff>206375</xdr:colOff>
      <xdr:row>95</xdr:row>
      <xdr:rowOff>160119</xdr:rowOff>
    </xdr:to>
    <xdr:sp macro="" textlink="">
      <xdr:nvSpPr>
        <xdr:cNvPr id="240" name="フローチャート : 判断 239"/>
        <xdr:cNvSpPr/>
      </xdr:nvSpPr>
      <xdr:spPr>
        <a:xfrm>
          <a:off x="2857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5196</xdr:rowOff>
    </xdr:from>
    <xdr:ext cx="534377" cy="259045"/>
    <xdr:sp macro="" textlink="">
      <xdr:nvSpPr>
        <xdr:cNvPr id="241" name="テキスト ボックス 240"/>
        <xdr:cNvSpPr txBox="1"/>
      </xdr:nvSpPr>
      <xdr:spPr>
        <a:xfrm>
          <a:off x="2641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74640</xdr:rowOff>
    </xdr:from>
    <xdr:to>
      <xdr:col>2</xdr:col>
      <xdr:colOff>638175</xdr:colOff>
      <xdr:row>95</xdr:row>
      <xdr:rowOff>95572</xdr:rowOff>
    </xdr:to>
    <xdr:cxnSp macro="">
      <xdr:nvCxnSpPr>
        <xdr:cNvPr id="242" name="直線コネクタ 241"/>
        <xdr:cNvCxnSpPr/>
      </xdr:nvCxnSpPr>
      <xdr:spPr>
        <a:xfrm flipV="1">
          <a:off x="1130300" y="16362390"/>
          <a:ext cx="889000" cy="2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128989</xdr:rowOff>
    </xdr:from>
    <xdr:to>
      <xdr:col>3</xdr:col>
      <xdr:colOff>3175</xdr:colOff>
      <xdr:row>96</xdr:row>
      <xdr:rowOff>59139</xdr:rowOff>
    </xdr:to>
    <xdr:sp macro="" textlink="">
      <xdr:nvSpPr>
        <xdr:cNvPr id="243" name="フローチャート : 判断 242"/>
        <xdr:cNvSpPr/>
      </xdr:nvSpPr>
      <xdr:spPr>
        <a:xfrm>
          <a:off x="1968500" y="164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50266</xdr:rowOff>
    </xdr:from>
    <xdr:ext cx="534377" cy="259045"/>
    <xdr:sp macro="" textlink="">
      <xdr:nvSpPr>
        <xdr:cNvPr id="244" name="テキスト ボックス 243"/>
        <xdr:cNvSpPr txBox="1"/>
      </xdr:nvSpPr>
      <xdr:spPr>
        <a:xfrm>
          <a:off x="1752111" y="1650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153380</xdr:rowOff>
    </xdr:from>
    <xdr:to>
      <xdr:col>1</xdr:col>
      <xdr:colOff>485775</xdr:colOff>
      <xdr:row>96</xdr:row>
      <xdr:rowOff>83530</xdr:rowOff>
    </xdr:to>
    <xdr:sp macro="" textlink="">
      <xdr:nvSpPr>
        <xdr:cNvPr id="245" name="フローチャート : 判断 244"/>
        <xdr:cNvSpPr/>
      </xdr:nvSpPr>
      <xdr:spPr>
        <a:xfrm>
          <a:off x="1079500" y="1644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74657</xdr:rowOff>
    </xdr:from>
    <xdr:ext cx="534377" cy="259045"/>
    <xdr:sp macro="" textlink="">
      <xdr:nvSpPr>
        <xdr:cNvPr id="246" name="テキスト ボックス 245"/>
        <xdr:cNvSpPr txBox="1"/>
      </xdr:nvSpPr>
      <xdr:spPr>
        <a:xfrm>
          <a:off x="863111" y="1653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7679</xdr:rowOff>
    </xdr:from>
    <xdr:to>
      <xdr:col>6</xdr:col>
      <xdr:colOff>561975</xdr:colOff>
      <xdr:row>96</xdr:row>
      <xdr:rowOff>109279</xdr:rowOff>
    </xdr:to>
    <xdr:sp macro="" textlink="">
      <xdr:nvSpPr>
        <xdr:cNvPr id="252" name="円/楕円 251"/>
        <xdr:cNvSpPr/>
      </xdr:nvSpPr>
      <xdr:spPr>
        <a:xfrm>
          <a:off x="4584700" y="1646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157556</xdr:rowOff>
    </xdr:from>
    <xdr:ext cx="534377" cy="259045"/>
    <xdr:sp macro="" textlink="">
      <xdr:nvSpPr>
        <xdr:cNvPr id="253" name="衛生費該当値テキスト"/>
        <xdr:cNvSpPr txBox="1"/>
      </xdr:nvSpPr>
      <xdr:spPr>
        <a:xfrm>
          <a:off x="4686300" y="1644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65,659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139633</xdr:rowOff>
    </xdr:from>
    <xdr:to>
      <xdr:col>5</xdr:col>
      <xdr:colOff>409575</xdr:colOff>
      <xdr:row>96</xdr:row>
      <xdr:rowOff>69783</xdr:rowOff>
    </xdr:to>
    <xdr:sp macro="" textlink="">
      <xdr:nvSpPr>
        <xdr:cNvPr id="254" name="円/楕円 253"/>
        <xdr:cNvSpPr/>
      </xdr:nvSpPr>
      <xdr:spPr>
        <a:xfrm>
          <a:off x="3746500" y="1642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60910</xdr:rowOff>
    </xdr:from>
    <xdr:ext cx="534377" cy="259045"/>
    <xdr:sp macro="" textlink="">
      <xdr:nvSpPr>
        <xdr:cNvPr id="255" name="テキスト ボックス 254"/>
        <xdr:cNvSpPr txBox="1"/>
      </xdr:nvSpPr>
      <xdr:spPr>
        <a:xfrm>
          <a:off x="3530111" y="1652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70,842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60257</xdr:rowOff>
    </xdr:from>
    <xdr:to>
      <xdr:col>4</xdr:col>
      <xdr:colOff>206375</xdr:colOff>
      <xdr:row>95</xdr:row>
      <xdr:rowOff>161857</xdr:rowOff>
    </xdr:to>
    <xdr:sp macro="" textlink="">
      <xdr:nvSpPr>
        <xdr:cNvPr id="256" name="円/楕円 255"/>
        <xdr:cNvSpPr/>
      </xdr:nvSpPr>
      <xdr:spPr>
        <a:xfrm>
          <a:off x="2857500" y="1634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152984</xdr:rowOff>
    </xdr:from>
    <xdr:ext cx="534377" cy="259045"/>
    <xdr:sp macro="" textlink="">
      <xdr:nvSpPr>
        <xdr:cNvPr id="257" name="テキスト ボックス 256"/>
        <xdr:cNvSpPr txBox="1"/>
      </xdr:nvSpPr>
      <xdr:spPr>
        <a:xfrm>
          <a:off x="2641111" y="1644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81,259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23840</xdr:rowOff>
    </xdr:from>
    <xdr:to>
      <xdr:col>3</xdr:col>
      <xdr:colOff>3175</xdr:colOff>
      <xdr:row>95</xdr:row>
      <xdr:rowOff>125440</xdr:rowOff>
    </xdr:to>
    <xdr:sp macro="" textlink="">
      <xdr:nvSpPr>
        <xdr:cNvPr id="258" name="円/楕円 257"/>
        <xdr:cNvSpPr/>
      </xdr:nvSpPr>
      <xdr:spPr>
        <a:xfrm>
          <a:off x="1968500" y="1631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141967</xdr:rowOff>
    </xdr:from>
    <xdr:ext cx="534377" cy="259045"/>
    <xdr:sp macro="" textlink="">
      <xdr:nvSpPr>
        <xdr:cNvPr id="259" name="テキスト ボックス 258"/>
        <xdr:cNvSpPr txBox="1"/>
      </xdr:nvSpPr>
      <xdr:spPr>
        <a:xfrm>
          <a:off x="1752111" y="1608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86,038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44772</xdr:rowOff>
    </xdr:from>
    <xdr:to>
      <xdr:col>1</xdr:col>
      <xdr:colOff>485775</xdr:colOff>
      <xdr:row>95</xdr:row>
      <xdr:rowOff>146372</xdr:rowOff>
    </xdr:to>
    <xdr:sp macro="" textlink="">
      <xdr:nvSpPr>
        <xdr:cNvPr id="260" name="円/楕円 259"/>
        <xdr:cNvSpPr/>
      </xdr:nvSpPr>
      <xdr:spPr>
        <a:xfrm>
          <a:off x="1079500" y="1633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162899</xdr:rowOff>
    </xdr:from>
    <xdr:ext cx="534377" cy="259045"/>
    <xdr:sp macro="" textlink="">
      <xdr:nvSpPr>
        <xdr:cNvPr id="261" name="テキスト ボックス 260"/>
        <xdr:cNvSpPr txBox="1"/>
      </xdr:nvSpPr>
      <xdr:spPr>
        <a:xfrm>
          <a:off x="863111" y="1610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83,291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133169</xdr:rowOff>
    </xdr:from>
    <xdr:to>
      <xdr:col>15</xdr:col>
      <xdr:colOff>180340</xdr:colOff>
      <xdr:row>39</xdr:row>
      <xdr:rowOff>98878</xdr:rowOff>
    </xdr:to>
    <xdr:cxnSp macro="">
      <xdr:nvCxnSpPr>
        <xdr:cNvPr id="287" name="直線コネクタ 286"/>
        <xdr:cNvCxnSpPr/>
      </xdr:nvCxnSpPr>
      <xdr:spPr>
        <a:xfrm flipV="1">
          <a:off x="10475595" y="5448119"/>
          <a:ext cx="1270" cy="1337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79846</xdr:rowOff>
    </xdr:from>
    <xdr:ext cx="469744" cy="259045"/>
    <xdr:sp macro="" textlink="">
      <xdr:nvSpPr>
        <xdr:cNvPr id="290" name="労働費最大値テキスト"/>
        <xdr:cNvSpPr txBox="1"/>
      </xdr:nvSpPr>
      <xdr:spPr>
        <a:xfrm>
          <a:off x="10528300" y="522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31</xdr:row>
      <xdr:rowOff>133169</xdr:rowOff>
    </xdr:from>
    <xdr:to>
      <xdr:col>15</xdr:col>
      <xdr:colOff>269875</xdr:colOff>
      <xdr:row>31</xdr:row>
      <xdr:rowOff>133169</xdr:rowOff>
    </xdr:to>
    <xdr:cxnSp macro="">
      <xdr:nvCxnSpPr>
        <xdr:cNvPr id="291" name="直線コネクタ 290"/>
        <xdr:cNvCxnSpPr/>
      </xdr:nvCxnSpPr>
      <xdr:spPr>
        <a:xfrm>
          <a:off x="10388600" y="544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48423</xdr:rowOff>
    </xdr:from>
    <xdr:to>
      <xdr:col>15</xdr:col>
      <xdr:colOff>180975</xdr:colOff>
      <xdr:row>38</xdr:row>
      <xdr:rowOff>134148</xdr:rowOff>
    </xdr:to>
    <xdr:cxnSp macro="">
      <xdr:nvCxnSpPr>
        <xdr:cNvPr id="292" name="直線コネクタ 291"/>
        <xdr:cNvCxnSpPr/>
      </xdr:nvCxnSpPr>
      <xdr:spPr>
        <a:xfrm>
          <a:off x="9639300" y="6392073"/>
          <a:ext cx="8382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119415</xdr:rowOff>
    </xdr:from>
    <xdr:ext cx="378565" cy="259045"/>
    <xdr:sp macro="" textlink="">
      <xdr:nvSpPr>
        <xdr:cNvPr id="293" name="労働費平均値テキスト"/>
        <xdr:cNvSpPr txBox="1"/>
      </xdr:nvSpPr>
      <xdr:spPr>
        <a:xfrm>
          <a:off x="10528300" y="66345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140988</xdr:rowOff>
    </xdr:from>
    <xdr:to>
      <xdr:col>15</xdr:col>
      <xdr:colOff>231775</xdr:colOff>
      <xdr:row>39</xdr:row>
      <xdr:rowOff>71138</xdr:rowOff>
    </xdr:to>
    <xdr:sp macro="" textlink="">
      <xdr:nvSpPr>
        <xdr:cNvPr id="294" name="フローチャート : 判断 293"/>
        <xdr:cNvSpPr/>
      </xdr:nvSpPr>
      <xdr:spPr>
        <a:xfrm>
          <a:off x="104267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35360</xdr:rowOff>
    </xdr:from>
    <xdr:to>
      <xdr:col>14</xdr:col>
      <xdr:colOff>28575</xdr:colOff>
      <xdr:row>37</xdr:row>
      <xdr:rowOff>48423</xdr:rowOff>
    </xdr:to>
    <xdr:cxnSp macro="">
      <xdr:nvCxnSpPr>
        <xdr:cNvPr id="295" name="直線コネクタ 294"/>
        <xdr:cNvCxnSpPr/>
      </xdr:nvCxnSpPr>
      <xdr:spPr>
        <a:xfrm>
          <a:off x="8750300" y="637901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28321</xdr:rowOff>
    </xdr:from>
    <xdr:to>
      <xdr:col>14</xdr:col>
      <xdr:colOff>79375</xdr:colOff>
      <xdr:row>38</xdr:row>
      <xdr:rowOff>129921</xdr:rowOff>
    </xdr:to>
    <xdr:sp macro="" textlink="">
      <xdr:nvSpPr>
        <xdr:cNvPr id="296" name="フローチャート : 判断 295"/>
        <xdr:cNvSpPr/>
      </xdr:nvSpPr>
      <xdr:spPr>
        <a:xfrm>
          <a:off x="9588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121048</xdr:rowOff>
    </xdr:from>
    <xdr:ext cx="469744" cy="259045"/>
    <xdr:sp macro="" textlink="">
      <xdr:nvSpPr>
        <xdr:cNvPr id="297" name="テキスト ボックス 296"/>
        <xdr:cNvSpPr txBox="1"/>
      </xdr:nvSpPr>
      <xdr:spPr>
        <a:xfrm>
          <a:off x="9404427"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147864</xdr:rowOff>
    </xdr:from>
    <xdr:to>
      <xdr:col>12</xdr:col>
      <xdr:colOff>511175</xdr:colOff>
      <xdr:row>37</xdr:row>
      <xdr:rowOff>35360</xdr:rowOff>
    </xdr:to>
    <xdr:cxnSp macro="">
      <xdr:nvCxnSpPr>
        <xdr:cNvPr id="298" name="直線コネクタ 297"/>
        <xdr:cNvCxnSpPr/>
      </xdr:nvCxnSpPr>
      <xdr:spPr>
        <a:xfrm>
          <a:off x="7861300" y="5291364"/>
          <a:ext cx="889000" cy="108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39261</xdr:rowOff>
    </xdr:from>
    <xdr:to>
      <xdr:col>12</xdr:col>
      <xdr:colOff>561975</xdr:colOff>
      <xdr:row>38</xdr:row>
      <xdr:rowOff>140861</xdr:rowOff>
    </xdr:to>
    <xdr:sp macro="" textlink="">
      <xdr:nvSpPr>
        <xdr:cNvPr id="299" name="フローチャート : 判断 298"/>
        <xdr:cNvSpPr/>
      </xdr:nvSpPr>
      <xdr:spPr>
        <a:xfrm>
          <a:off x="8699500" y="65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131988</xdr:rowOff>
    </xdr:from>
    <xdr:ext cx="469744" cy="259045"/>
    <xdr:sp macro="" textlink="">
      <xdr:nvSpPr>
        <xdr:cNvPr id="300" name="テキスト ボックス 299"/>
        <xdr:cNvSpPr txBox="1"/>
      </xdr:nvSpPr>
      <xdr:spPr>
        <a:xfrm>
          <a:off x="8515427" y="664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147864</xdr:rowOff>
    </xdr:from>
    <xdr:to>
      <xdr:col>11</xdr:col>
      <xdr:colOff>307975</xdr:colOff>
      <xdr:row>35</xdr:row>
      <xdr:rowOff>65079</xdr:rowOff>
    </xdr:to>
    <xdr:cxnSp macro="">
      <xdr:nvCxnSpPr>
        <xdr:cNvPr id="301" name="直線コネクタ 300"/>
        <xdr:cNvCxnSpPr/>
      </xdr:nvCxnSpPr>
      <xdr:spPr>
        <a:xfrm flipV="1">
          <a:off x="6972300" y="5291364"/>
          <a:ext cx="889000" cy="77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73061</xdr:rowOff>
    </xdr:from>
    <xdr:to>
      <xdr:col>11</xdr:col>
      <xdr:colOff>358775</xdr:colOff>
      <xdr:row>37</xdr:row>
      <xdr:rowOff>3211</xdr:rowOff>
    </xdr:to>
    <xdr:sp macro="" textlink="">
      <xdr:nvSpPr>
        <xdr:cNvPr id="302" name="フローチャート : 判断 301"/>
        <xdr:cNvSpPr/>
      </xdr:nvSpPr>
      <xdr:spPr>
        <a:xfrm>
          <a:off x="7810500" y="62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165788</xdr:rowOff>
    </xdr:from>
    <xdr:ext cx="469744" cy="259045"/>
    <xdr:sp macro="" textlink="">
      <xdr:nvSpPr>
        <xdr:cNvPr id="303" name="テキスト ボックス 302"/>
        <xdr:cNvSpPr txBox="1"/>
      </xdr:nvSpPr>
      <xdr:spPr>
        <a:xfrm>
          <a:off x="7626427" y="633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112087</xdr:rowOff>
    </xdr:from>
    <xdr:to>
      <xdr:col>10</xdr:col>
      <xdr:colOff>155575</xdr:colOff>
      <xdr:row>37</xdr:row>
      <xdr:rowOff>42237</xdr:rowOff>
    </xdr:to>
    <xdr:sp macro="" textlink="">
      <xdr:nvSpPr>
        <xdr:cNvPr id="304" name="フローチャート : 判断 303"/>
        <xdr:cNvSpPr/>
      </xdr:nvSpPr>
      <xdr:spPr>
        <a:xfrm>
          <a:off x="6921500" y="628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33364</xdr:rowOff>
    </xdr:from>
    <xdr:ext cx="469744" cy="259045"/>
    <xdr:sp macro="" textlink="">
      <xdr:nvSpPr>
        <xdr:cNvPr id="305" name="テキスト ボックス 304"/>
        <xdr:cNvSpPr txBox="1"/>
      </xdr:nvSpPr>
      <xdr:spPr>
        <a:xfrm>
          <a:off x="6737427" y="637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83348</xdr:rowOff>
    </xdr:from>
    <xdr:to>
      <xdr:col>15</xdr:col>
      <xdr:colOff>231775</xdr:colOff>
      <xdr:row>39</xdr:row>
      <xdr:rowOff>13498</xdr:rowOff>
    </xdr:to>
    <xdr:sp macro="" textlink="">
      <xdr:nvSpPr>
        <xdr:cNvPr id="311" name="円/楕円 310"/>
        <xdr:cNvSpPr/>
      </xdr:nvSpPr>
      <xdr:spPr>
        <a:xfrm>
          <a:off x="10426700" y="659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106225</xdr:rowOff>
    </xdr:from>
    <xdr:ext cx="378565" cy="259045"/>
    <xdr:sp macro="" textlink="">
      <xdr:nvSpPr>
        <xdr:cNvPr id="312" name="労働費該当値テキスト"/>
        <xdr:cNvSpPr txBox="1"/>
      </xdr:nvSpPr>
      <xdr:spPr>
        <a:xfrm>
          <a:off x="10528300" y="6449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169073</xdr:rowOff>
    </xdr:from>
    <xdr:to>
      <xdr:col>14</xdr:col>
      <xdr:colOff>79375</xdr:colOff>
      <xdr:row>37</xdr:row>
      <xdr:rowOff>99223</xdr:rowOff>
    </xdr:to>
    <xdr:sp macro="" textlink="">
      <xdr:nvSpPr>
        <xdr:cNvPr id="313" name="円/楕円 312"/>
        <xdr:cNvSpPr/>
      </xdr:nvSpPr>
      <xdr:spPr>
        <a:xfrm>
          <a:off x="9588500" y="634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115750</xdr:rowOff>
    </xdr:from>
    <xdr:ext cx="469744" cy="259045"/>
    <xdr:sp macro="" textlink="">
      <xdr:nvSpPr>
        <xdr:cNvPr id="314" name="テキスト ボックス 313"/>
        <xdr:cNvSpPr txBox="1"/>
      </xdr:nvSpPr>
      <xdr:spPr>
        <a:xfrm>
          <a:off x="9404427" y="611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156010</xdr:rowOff>
    </xdr:from>
    <xdr:to>
      <xdr:col>12</xdr:col>
      <xdr:colOff>561975</xdr:colOff>
      <xdr:row>37</xdr:row>
      <xdr:rowOff>86160</xdr:rowOff>
    </xdr:to>
    <xdr:sp macro="" textlink="">
      <xdr:nvSpPr>
        <xdr:cNvPr id="315" name="円/楕円 314"/>
        <xdr:cNvSpPr/>
      </xdr:nvSpPr>
      <xdr:spPr>
        <a:xfrm>
          <a:off x="8699500" y="632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102687</xdr:rowOff>
    </xdr:from>
    <xdr:ext cx="469744" cy="259045"/>
    <xdr:sp macro="" textlink="">
      <xdr:nvSpPr>
        <xdr:cNvPr id="316" name="テキスト ボックス 315"/>
        <xdr:cNvSpPr txBox="1"/>
      </xdr:nvSpPr>
      <xdr:spPr>
        <a:xfrm>
          <a:off x="8515427" y="610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2,489</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97064</xdr:rowOff>
    </xdr:from>
    <xdr:to>
      <xdr:col>11</xdr:col>
      <xdr:colOff>358775</xdr:colOff>
      <xdr:row>31</xdr:row>
      <xdr:rowOff>27214</xdr:rowOff>
    </xdr:to>
    <xdr:sp macro="" textlink="">
      <xdr:nvSpPr>
        <xdr:cNvPr id="317" name="円/楕円 316"/>
        <xdr:cNvSpPr/>
      </xdr:nvSpPr>
      <xdr:spPr>
        <a:xfrm>
          <a:off x="7810500" y="524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29</xdr:row>
      <xdr:rowOff>43741</xdr:rowOff>
    </xdr:from>
    <xdr:ext cx="469744" cy="259045"/>
    <xdr:sp macro="" textlink="">
      <xdr:nvSpPr>
        <xdr:cNvPr id="318" name="テキスト ボックス 317"/>
        <xdr:cNvSpPr txBox="1"/>
      </xdr:nvSpPr>
      <xdr:spPr>
        <a:xfrm>
          <a:off x="7626427" y="501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14279</xdr:rowOff>
    </xdr:from>
    <xdr:to>
      <xdr:col>10</xdr:col>
      <xdr:colOff>155575</xdr:colOff>
      <xdr:row>35</xdr:row>
      <xdr:rowOff>115879</xdr:rowOff>
    </xdr:to>
    <xdr:sp macro="" textlink="">
      <xdr:nvSpPr>
        <xdr:cNvPr id="319" name="円/楕円 318"/>
        <xdr:cNvSpPr/>
      </xdr:nvSpPr>
      <xdr:spPr>
        <a:xfrm>
          <a:off x="6921500" y="601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132406</xdr:rowOff>
    </xdr:from>
    <xdr:ext cx="469744" cy="259045"/>
    <xdr:sp macro="" textlink="">
      <xdr:nvSpPr>
        <xdr:cNvPr id="320" name="テキスト ボックス 319"/>
        <xdr:cNvSpPr txBox="1"/>
      </xdr:nvSpPr>
      <xdr:spPr>
        <a:xfrm>
          <a:off x="6737427" y="579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2" name="直線コネクタ 341"/>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3"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4" name="直線コネクタ 343"/>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5"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6" name="直線コネクタ 345"/>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147603</xdr:rowOff>
    </xdr:from>
    <xdr:to>
      <xdr:col>15</xdr:col>
      <xdr:colOff>180975</xdr:colOff>
      <xdr:row>58</xdr:row>
      <xdr:rowOff>7355</xdr:rowOff>
    </xdr:to>
    <xdr:cxnSp macro="">
      <xdr:nvCxnSpPr>
        <xdr:cNvPr id="347" name="直線コネクタ 346"/>
        <xdr:cNvCxnSpPr/>
      </xdr:nvCxnSpPr>
      <xdr:spPr>
        <a:xfrm flipV="1">
          <a:off x="9639300" y="9920253"/>
          <a:ext cx="838200" cy="3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58570</xdr:rowOff>
    </xdr:from>
    <xdr:ext cx="534377" cy="259045"/>
    <xdr:sp macro="" textlink="">
      <xdr:nvSpPr>
        <xdr:cNvPr id="348" name="農林水産業費平均値テキスト"/>
        <xdr:cNvSpPr txBox="1"/>
      </xdr:nvSpPr>
      <xdr:spPr>
        <a:xfrm>
          <a:off x="10528300" y="965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9" name="フローチャート : 判断 348"/>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7355</xdr:rowOff>
    </xdr:from>
    <xdr:to>
      <xdr:col>14</xdr:col>
      <xdr:colOff>28575</xdr:colOff>
      <xdr:row>58</xdr:row>
      <xdr:rowOff>27206</xdr:rowOff>
    </xdr:to>
    <xdr:cxnSp macro="">
      <xdr:nvCxnSpPr>
        <xdr:cNvPr id="350" name="直線コネクタ 349"/>
        <xdr:cNvCxnSpPr/>
      </xdr:nvCxnSpPr>
      <xdr:spPr>
        <a:xfrm flipV="1">
          <a:off x="8750300" y="9951455"/>
          <a:ext cx="889000" cy="1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51" name="フローチャート : 判断 350"/>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52" name="テキスト ボックス 351"/>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17280</xdr:rowOff>
    </xdr:from>
    <xdr:to>
      <xdr:col>12</xdr:col>
      <xdr:colOff>511175</xdr:colOff>
      <xdr:row>58</xdr:row>
      <xdr:rowOff>27206</xdr:rowOff>
    </xdr:to>
    <xdr:cxnSp macro="">
      <xdr:nvCxnSpPr>
        <xdr:cNvPr id="353" name="直線コネクタ 352"/>
        <xdr:cNvCxnSpPr/>
      </xdr:nvCxnSpPr>
      <xdr:spPr>
        <a:xfrm>
          <a:off x="7861300" y="9961380"/>
          <a:ext cx="889000" cy="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54" name="フローチャート : 判断 353"/>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446</xdr:rowOff>
    </xdr:from>
    <xdr:ext cx="534377" cy="259045"/>
    <xdr:sp macro="" textlink="">
      <xdr:nvSpPr>
        <xdr:cNvPr id="355" name="テキスト ボックス 354"/>
        <xdr:cNvSpPr txBox="1"/>
      </xdr:nvSpPr>
      <xdr:spPr>
        <a:xfrm>
          <a:off x="8483111" y="96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131125</xdr:rowOff>
    </xdr:from>
    <xdr:to>
      <xdr:col>11</xdr:col>
      <xdr:colOff>307975</xdr:colOff>
      <xdr:row>58</xdr:row>
      <xdr:rowOff>17280</xdr:rowOff>
    </xdr:to>
    <xdr:cxnSp macro="">
      <xdr:nvCxnSpPr>
        <xdr:cNvPr id="356" name="直線コネクタ 355"/>
        <xdr:cNvCxnSpPr/>
      </xdr:nvCxnSpPr>
      <xdr:spPr>
        <a:xfrm>
          <a:off x="6972300" y="9903775"/>
          <a:ext cx="889000" cy="5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57" name="フローチャート : 判断 356"/>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8241</xdr:rowOff>
    </xdr:from>
    <xdr:ext cx="534377" cy="259045"/>
    <xdr:sp macro="" textlink="">
      <xdr:nvSpPr>
        <xdr:cNvPr id="358" name="テキスト ボックス 357"/>
        <xdr:cNvSpPr txBox="1"/>
      </xdr:nvSpPr>
      <xdr:spPr>
        <a:xfrm>
          <a:off x="7594111" y="96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9" name="フローチャート : 判断 358"/>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14934</xdr:rowOff>
    </xdr:from>
    <xdr:ext cx="534377" cy="259045"/>
    <xdr:sp macro="" textlink="">
      <xdr:nvSpPr>
        <xdr:cNvPr id="360" name="テキスト ボックス 359"/>
        <xdr:cNvSpPr txBox="1"/>
      </xdr:nvSpPr>
      <xdr:spPr>
        <a:xfrm>
          <a:off x="6705111" y="96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96803</xdr:rowOff>
    </xdr:from>
    <xdr:to>
      <xdr:col>15</xdr:col>
      <xdr:colOff>231775</xdr:colOff>
      <xdr:row>58</xdr:row>
      <xdr:rowOff>26953</xdr:rowOff>
    </xdr:to>
    <xdr:sp macro="" textlink="">
      <xdr:nvSpPr>
        <xdr:cNvPr id="366" name="円/楕円 365"/>
        <xdr:cNvSpPr/>
      </xdr:nvSpPr>
      <xdr:spPr>
        <a:xfrm>
          <a:off x="10426700" y="986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14121</xdr:rowOff>
    </xdr:from>
    <xdr:ext cx="534377" cy="259045"/>
    <xdr:sp macro="" textlink="">
      <xdr:nvSpPr>
        <xdr:cNvPr id="367" name="農林水産業費該当値テキスト"/>
        <xdr:cNvSpPr txBox="1"/>
      </xdr:nvSpPr>
      <xdr:spPr>
        <a:xfrm>
          <a:off x="10528300" y="978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71,543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128005</xdr:rowOff>
    </xdr:from>
    <xdr:to>
      <xdr:col>14</xdr:col>
      <xdr:colOff>79375</xdr:colOff>
      <xdr:row>58</xdr:row>
      <xdr:rowOff>58155</xdr:rowOff>
    </xdr:to>
    <xdr:sp macro="" textlink="">
      <xdr:nvSpPr>
        <xdr:cNvPr id="368" name="円/楕円 367"/>
        <xdr:cNvSpPr/>
      </xdr:nvSpPr>
      <xdr:spPr>
        <a:xfrm>
          <a:off x="9588500" y="990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49282</xdr:rowOff>
    </xdr:from>
    <xdr:ext cx="534377" cy="259045"/>
    <xdr:sp macro="" textlink="">
      <xdr:nvSpPr>
        <xdr:cNvPr id="369" name="テキスト ボックス 368"/>
        <xdr:cNvSpPr txBox="1"/>
      </xdr:nvSpPr>
      <xdr:spPr>
        <a:xfrm>
          <a:off x="9372111" y="999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57,894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147856</xdr:rowOff>
    </xdr:from>
    <xdr:to>
      <xdr:col>12</xdr:col>
      <xdr:colOff>561975</xdr:colOff>
      <xdr:row>58</xdr:row>
      <xdr:rowOff>78006</xdr:rowOff>
    </xdr:to>
    <xdr:sp macro="" textlink="">
      <xdr:nvSpPr>
        <xdr:cNvPr id="370" name="円/楕円 369"/>
        <xdr:cNvSpPr/>
      </xdr:nvSpPr>
      <xdr:spPr>
        <a:xfrm>
          <a:off x="8699500" y="992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69133</xdr:rowOff>
    </xdr:from>
    <xdr:ext cx="534377" cy="259045"/>
    <xdr:sp macro="" textlink="">
      <xdr:nvSpPr>
        <xdr:cNvPr id="371" name="テキスト ボックス 370"/>
        <xdr:cNvSpPr txBox="1"/>
      </xdr:nvSpPr>
      <xdr:spPr>
        <a:xfrm>
          <a:off x="8483111" y="1001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49,210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137930</xdr:rowOff>
    </xdr:from>
    <xdr:to>
      <xdr:col>11</xdr:col>
      <xdr:colOff>358775</xdr:colOff>
      <xdr:row>58</xdr:row>
      <xdr:rowOff>68080</xdr:rowOff>
    </xdr:to>
    <xdr:sp macro="" textlink="">
      <xdr:nvSpPr>
        <xdr:cNvPr id="372" name="円/楕円 371"/>
        <xdr:cNvSpPr/>
      </xdr:nvSpPr>
      <xdr:spPr>
        <a:xfrm>
          <a:off x="7810500" y="99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59207</xdr:rowOff>
    </xdr:from>
    <xdr:ext cx="534377" cy="259045"/>
    <xdr:sp macro="" textlink="">
      <xdr:nvSpPr>
        <xdr:cNvPr id="373" name="テキスト ボックス 372"/>
        <xdr:cNvSpPr txBox="1"/>
      </xdr:nvSpPr>
      <xdr:spPr>
        <a:xfrm>
          <a:off x="7594111" y="1000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53,552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80325</xdr:rowOff>
    </xdr:from>
    <xdr:to>
      <xdr:col>10</xdr:col>
      <xdr:colOff>155575</xdr:colOff>
      <xdr:row>58</xdr:row>
      <xdr:rowOff>10475</xdr:rowOff>
    </xdr:to>
    <xdr:sp macro="" textlink="">
      <xdr:nvSpPr>
        <xdr:cNvPr id="374" name="円/楕円 373"/>
        <xdr:cNvSpPr/>
      </xdr:nvSpPr>
      <xdr:spPr>
        <a:xfrm>
          <a:off x="6921500" y="985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1602</xdr:rowOff>
    </xdr:from>
    <xdr:ext cx="534377" cy="259045"/>
    <xdr:sp macro="" textlink="">
      <xdr:nvSpPr>
        <xdr:cNvPr id="375" name="テキスト ボックス 374"/>
        <xdr:cNvSpPr txBox="1"/>
      </xdr:nvSpPr>
      <xdr:spPr>
        <a:xfrm>
          <a:off x="6705111" y="994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78,751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7" name="直線コネクタ 396"/>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8"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9" name="直線コネクタ 398"/>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400"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401" name="直線コネクタ 400"/>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79276</xdr:rowOff>
    </xdr:from>
    <xdr:to>
      <xdr:col>15</xdr:col>
      <xdr:colOff>180975</xdr:colOff>
      <xdr:row>77</xdr:row>
      <xdr:rowOff>96495</xdr:rowOff>
    </xdr:to>
    <xdr:cxnSp macro="">
      <xdr:nvCxnSpPr>
        <xdr:cNvPr id="402" name="直線コネクタ 401"/>
        <xdr:cNvCxnSpPr/>
      </xdr:nvCxnSpPr>
      <xdr:spPr>
        <a:xfrm flipV="1">
          <a:off x="9639300" y="13280926"/>
          <a:ext cx="838200" cy="1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25285</xdr:rowOff>
    </xdr:from>
    <xdr:ext cx="534377" cy="259045"/>
    <xdr:sp macro="" textlink="">
      <xdr:nvSpPr>
        <xdr:cNvPr id="403" name="商工費平均値テキスト"/>
        <xdr:cNvSpPr txBox="1"/>
      </xdr:nvSpPr>
      <xdr:spPr>
        <a:xfrm>
          <a:off x="10528300" y="13055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4" name="フローチャート : 判断 403"/>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88705</xdr:rowOff>
    </xdr:from>
    <xdr:to>
      <xdr:col>14</xdr:col>
      <xdr:colOff>28575</xdr:colOff>
      <xdr:row>77</xdr:row>
      <xdr:rowOff>96495</xdr:rowOff>
    </xdr:to>
    <xdr:cxnSp macro="">
      <xdr:nvCxnSpPr>
        <xdr:cNvPr id="405" name="直線コネクタ 404"/>
        <xdr:cNvCxnSpPr/>
      </xdr:nvCxnSpPr>
      <xdr:spPr>
        <a:xfrm>
          <a:off x="8750300" y="13290355"/>
          <a:ext cx="889000" cy="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6" name="フローチャート : 判断 405"/>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130875</xdr:rowOff>
    </xdr:from>
    <xdr:ext cx="534377" cy="259045"/>
    <xdr:sp macro="" textlink="">
      <xdr:nvSpPr>
        <xdr:cNvPr id="407" name="テキスト ボックス 406"/>
        <xdr:cNvSpPr txBox="1"/>
      </xdr:nvSpPr>
      <xdr:spPr>
        <a:xfrm>
          <a:off x="9372111" y="1298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56124</xdr:rowOff>
    </xdr:from>
    <xdr:to>
      <xdr:col>12</xdr:col>
      <xdr:colOff>511175</xdr:colOff>
      <xdr:row>77</xdr:row>
      <xdr:rowOff>88705</xdr:rowOff>
    </xdr:to>
    <xdr:cxnSp macro="">
      <xdr:nvCxnSpPr>
        <xdr:cNvPr id="408" name="直線コネクタ 407"/>
        <xdr:cNvCxnSpPr/>
      </xdr:nvCxnSpPr>
      <xdr:spPr>
        <a:xfrm>
          <a:off x="7861300" y="13257774"/>
          <a:ext cx="889000" cy="3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25595</xdr:rowOff>
    </xdr:from>
    <xdr:to>
      <xdr:col>12</xdr:col>
      <xdr:colOff>561975</xdr:colOff>
      <xdr:row>77</xdr:row>
      <xdr:rowOff>127195</xdr:rowOff>
    </xdr:to>
    <xdr:sp macro="" textlink="">
      <xdr:nvSpPr>
        <xdr:cNvPr id="409" name="フローチャート : 判断 408"/>
        <xdr:cNvSpPr/>
      </xdr:nvSpPr>
      <xdr:spPr>
        <a:xfrm>
          <a:off x="8699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143722</xdr:rowOff>
    </xdr:from>
    <xdr:ext cx="534377" cy="259045"/>
    <xdr:sp macro="" textlink="">
      <xdr:nvSpPr>
        <xdr:cNvPr id="410" name="テキスト ボックス 409"/>
        <xdr:cNvSpPr txBox="1"/>
      </xdr:nvSpPr>
      <xdr:spPr>
        <a:xfrm>
          <a:off x="8483111" y="1300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56124</xdr:rowOff>
    </xdr:from>
    <xdr:to>
      <xdr:col>11</xdr:col>
      <xdr:colOff>307975</xdr:colOff>
      <xdr:row>77</xdr:row>
      <xdr:rowOff>88466</xdr:rowOff>
    </xdr:to>
    <xdr:cxnSp macro="">
      <xdr:nvCxnSpPr>
        <xdr:cNvPr id="411" name="直線コネクタ 410"/>
        <xdr:cNvCxnSpPr/>
      </xdr:nvCxnSpPr>
      <xdr:spPr>
        <a:xfrm flipV="1">
          <a:off x="6972300" y="13257774"/>
          <a:ext cx="889000" cy="3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67036</xdr:rowOff>
    </xdr:from>
    <xdr:to>
      <xdr:col>11</xdr:col>
      <xdr:colOff>358775</xdr:colOff>
      <xdr:row>77</xdr:row>
      <xdr:rowOff>168636</xdr:rowOff>
    </xdr:to>
    <xdr:sp macro="" textlink="">
      <xdr:nvSpPr>
        <xdr:cNvPr id="412" name="フローチャート : 判断 411"/>
        <xdr:cNvSpPr/>
      </xdr:nvSpPr>
      <xdr:spPr>
        <a:xfrm>
          <a:off x="7810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159763</xdr:rowOff>
    </xdr:from>
    <xdr:ext cx="534377" cy="259045"/>
    <xdr:sp macro="" textlink="">
      <xdr:nvSpPr>
        <xdr:cNvPr id="413" name="テキスト ボックス 412"/>
        <xdr:cNvSpPr txBox="1"/>
      </xdr:nvSpPr>
      <xdr:spPr>
        <a:xfrm>
          <a:off x="7594111" y="1336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78356</xdr:rowOff>
    </xdr:from>
    <xdr:to>
      <xdr:col>10</xdr:col>
      <xdr:colOff>155575</xdr:colOff>
      <xdr:row>78</xdr:row>
      <xdr:rowOff>8506</xdr:rowOff>
    </xdr:to>
    <xdr:sp macro="" textlink="">
      <xdr:nvSpPr>
        <xdr:cNvPr id="414" name="フローチャート : 判断 413"/>
        <xdr:cNvSpPr/>
      </xdr:nvSpPr>
      <xdr:spPr>
        <a:xfrm>
          <a:off x="6921500" y="1328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171083</xdr:rowOff>
    </xdr:from>
    <xdr:ext cx="534377" cy="259045"/>
    <xdr:sp macro="" textlink="">
      <xdr:nvSpPr>
        <xdr:cNvPr id="415" name="テキスト ボックス 414"/>
        <xdr:cNvSpPr txBox="1"/>
      </xdr:nvSpPr>
      <xdr:spPr>
        <a:xfrm>
          <a:off x="6705111" y="1337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28476</xdr:rowOff>
    </xdr:from>
    <xdr:to>
      <xdr:col>15</xdr:col>
      <xdr:colOff>231775</xdr:colOff>
      <xdr:row>77</xdr:row>
      <xdr:rowOff>130076</xdr:rowOff>
    </xdr:to>
    <xdr:sp macro="" textlink="">
      <xdr:nvSpPr>
        <xdr:cNvPr id="421" name="円/楕円 420"/>
        <xdr:cNvSpPr/>
      </xdr:nvSpPr>
      <xdr:spPr>
        <a:xfrm>
          <a:off x="10426700" y="1323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6903</xdr:rowOff>
    </xdr:from>
    <xdr:ext cx="534377" cy="259045"/>
    <xdr:sp macro="" textlink="">
      <xdr:nvSpPr>
        <xdr:cNvPr id="422" name="商工費該当値テキスト"/>
        <xdr:cNvSpPr txBox="1"/>
      </xdr:nvSpPr>
      <xdr:spPr>
        <a:xfrm>
          <a:off x="10528300" y="1320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25,358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45695</xdr:rowOff>
    </xdr:from>
    <xdr:to>
      <xdr:col>14</xdr:col>
      <xdr:colOff>79375</xdr:colOff>
      <xdr:row>77</xdr:row>
      <xdr:rowOff>147295</xdr:rowOff>
    </xdr:to>
    <xdr:sp macro="" textlink="">
      <xdr:nvSpPr>
        <xdr:cNvPr id="423" name="円/楕円 422"/>
        <xdr:cNvSpPr/>
      </xdr:nvSpPr>
      <xdr:spPr>
        <a:xfrm>
          <a:off x="9588500" y="1324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138422</xdr:rowOff>
    </xdr:from>
    <xdr:ext cx="534377" cy="259045"/>
    <xdr:sp macro="" textlink="">
      <xdr:nvSpPr>
        <xdr:cNvPr id="424" name="テキスト ボックス 423"/>
        <xdr:cNvSpPr txBox="1"/>
      </xdr:nvSpPr>
      <xdr:spPr>
        <a:xfrm>
          <a:off x="9372111" y="133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23,475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37905</xdr:rowOff>
    </xdr:from>
    <xdr:to>
      <xdr:col>12</xdr:col>
      <xdr:colOff>561975</xdr:colOff>
      <xdr:row>77</xdr:row>
      <xdr:rowOff>139505</xdr:rowOff>
    </xdr:to>
    <xdr:sp macro="" textlink="">
      <xdr:nvSpPr>
        <xdr:cNvPr id="425" name="円/楕円 424"/>
        <xdr:cNvSpPr/>
      </xdr:nvSpPr>
      <xdr:spPr>
        <a:xfrm>
          <a:off x="8699500" y="1323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130632</xdr:rowOff>
    </xdr:from>
    <xdr:ext cx="534377" cy="259045"/>
    <xdr:sp macro="" textlink="">
      <xdr:nvSpPr>
        <xdr:cNvPr id="426" name="テキスト ボックス 425"/>
        <xdr:cNvSpPr txBox="1"/>
      </xdr:nvSpPr>
      <xdr:spPr>
        <a:xfrm>
          <a:off x="8483111" y="1333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24,327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5324</xdr:rowOff>
    </xdr:from>
    <xdr:to>
      <xdr:col>11</xdr:col>
      <xdr:colOff>358775</xdr:colOff>
      <xdr:row>77</xdr:row>
      <xdr:rowOff>106924</xdr:rowOff>
    </xdr:to>
    <xdr:sp macro="" textlink="">
      <xdr:nvSpPr>
        <xdr:cNvPr id="427" name="円/楕円 426"/>
        <xdr:cNvSpPr/>
      </xdr:nvSpPr>
      <xdr:spPr>
        <a:xfrm>
          <a:off x="7810500" y="1320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123451</xdr:rowOff>
    </xdr:from>
    <xdr:ext cx="534377" cy="259045"/>
    <xdr:sp macro="" textlink="">
      <xdr:nvSpPr>
        <xdr:cNvPr id="428" name="テキスト ボックス 427"/>
        <xdr:cNvSpPr txBox="1"/>
      </xdr:nvSpPr>
      <xdr:spPr>
        <a:xfrm>
          <a:off x="7594111" y="1298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27,890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37666</xdr:rowOff>
    </xdr:from>
    <xdr:to>
      <xdr:col>10</xdr:col>
      <xdr:colOff>155575</xdr:colOff>
      <xdr:row>77</xdr:row>
      <xdr:rowOff>139266</xdr:rowOff>
    </xdr:to>
    <xdr:sp macro="" textlink="">
      <xdr:nvSpPr>
        <xdr:cNvPr id="429" name="円/楕円 428"/>
        <xdr:cNvSpPr/>
      </xdr:nvSpPr>
      <xdr:spPr>
        <a:xfrm>
          <a:off x="6921500" y="1323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155793</xdr:rowOff>
    </xdr:from>
    <xdr:ext cx="534377" cy="259045"/>
    <xdr:sp macro="" textlink="">
      <xdr:nvSpPr>
        <xdr:cNvPr id="430" name="テキスト ボックス 429"/>
        <xdr:cNvSpPr txBox="1"/>
      </xdr:nvSpPr>
      <xdr:spPr>
        <a:xfrm>
          <a:off x="6705111" y="1301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6" name="テキスト ボックス 44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50" name="直線コネクタ 449"/>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51"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2" name="直線コネクタ 451"/>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3"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4" name="直線コネクタ 453"/>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21765</xdr:rowOff>
    </xdr:from>
    <xdr:to>
      <xdr:col>15</xdr:col>
      <xdr:colOff>180975</xdr:colOff>
      <xdr:row>96</xdr:row>
      <xdr:rowOff>41430</xdr:rowOff>
    </xdr:to>
    <xdr:cxnSp macro="">
      <xdr:nvCxnSpPr>
        <xdr:cNvPr id="455" name="直線コネクタ 454"/>
        <xdr:cNvCxnSpPr/>
      </xdr:nvCxnSpPr>
      <xdr:spPr>
        <a:xfrm>
          <a:off x="9639300" y="16480965"/>
          <a:ext cx="838200" cy="1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157120</xdr:rowOff>
    </xdr:from>
    <xdr:ext cx="534377" cy="259045"/>
    <xdr:sp macro="" textlink="">
      <xdr:nvSpPr>
        <xdr:cNvPr id="456" name="土木費平均値テキスト"/>
        <xdr:cNvSpPr txBox="1"/>
      </xdr:nvSpPr>
      <xdr:spPr>
        <a:xfrm>
          <a:off x="10528300" y="16101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7" name="フローチャート : 判断 456"/>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21765</xdr:rowOff>
    </xdr:from>
    <xdr:to>
      <xdr:col>14</xdr:col>
      <xdr:colOff>28575</xdr:colOff>
      <xdr:row>96</xdr:row>
      <xdr:rowOff>110799</xdr:rowOff>
    </xdr:to>
    <xdr:cxnSp macro="">
      <xdr:nvCxnSpPr>
        <xdr:cNvPr id="458" name="直線コネクタ 457"/>
        <xdr:cNvCxnSpPr/>
      </xdr:nvCxnSpPr>
      <xdr:spPr>
        <a:xfrm flipV="1">
          <a:off x="8750300" y="16480965"/>
          <a:ext cx="889000" cy="8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9" name="フローチャート : 判断 458"/>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98265</xdr:rowOff>
    </xdr:from>
    <xdr:ext cx="534377" cy="259045"/>
    <xdr:sp macro="" textlink="">
      <xdr:nvSpPr>
        <xdr:cNvPr id="460" name="テキスト ボックス 459"/>
        <xdr:cNvSpPr txBox="1"/>
      </xdr:nvSpPr>
      <xdr:spPr>
        <a:xfrm>
          <a:off x="9372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110799</xdr:rowOff>
    </xdr:from>
    <xdr:to>
      <xdr:col>12</xdr:col>
      <xdr:colOff>511175</xdr:colOff>
      <xdr:row>96</xdr:row>
      <xdr:rowOff>167012</xdr:rowOff>
    </xdr:to>
    <xdr:cxnSp macro="">
      <xdr:nvCxnSpPr>
        <xdr:cNvPr id="461" name="直線コネクタ 460"/>
        <xdr:cNvCxnSpPr/>
      </xdr:nvCxnSpPr>
      <xdr:spPr>
        <a:xfrm flipV="1">
          <a:off x="7861300" y="16569999"/>
          <a:ext cx="889000" cy="5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119492</xdr:rowOff>
    </xdr:from>
    <xdr:to>
      <xdr:col>12</xdr:col>
      <xdr:colOff>561975</xdr:colOff>
      <xdr:row>95</xdr:row>
      <xdr:rowOff>49642</xdr:rowOff>
    </xdr:to>
    <xdr:sp macro="" textlink="">
      <xdr:nvSpPr>
        <xdr:cNvPr id="462" name="フローチャート : 判断 461"/>
        <xdr:cNvSpPr/>
      </xdr:nvSpPr>
      <xdr:spPr>
        <a:xfrm>
          <a:off x="8699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66169</xdr:rowOff>
    </xdr:from>
    <xdr:ext cx="534377" cy="259045"/>
    <xdr:sp macro="" textlink="">
      <xdr:nvSpPr>
        <xdr:cNvPr id="463" name="テキスト ボックス 462"/>
        <xdr:cNvSpPr txBox="1"/>
      </xdr:nvSpPr>
      <xdr:spPr>
        <a:xfrm>
          <a:off x="8483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125213</xdr:rowOff>
    </xdr:from>
    <xdr:to>
      <xdr:col>11</xdr:col>
      <xdr:colOff>307975</xdr:colOff>
      <xdr:row>96</xdr:row>
      <xdr:rowOff>167012</xdr:rowOff>
    </xdr:to>
    <xdr:cxnSp macro="">
      <xdr:nvCxnSpPr>
        <xdr:cNvPr id="464" name="直線コネクタ 463"/>
        <xdr:cNvCxnSpPr/>
      </xdr:nvCxnSpPr>
      <xdr:spPr>
        <a:xfrm>
          <a:off x="6972300" y="16584413"/>
          <a:ext cx="889000" cy="4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130333</xdr:rowOff>
    </xdr:from>
    <xdr:to>
      <xdr:col>11</xdr:col>
      <xdr:colOff>358775</xdr:colOff>
      <xdr:row>95</xdr:row>
      <xdr:rowOff>60483</xdr:rowOff>
    </xdr:to>
    <xdr:sp macro="" textlink="">
      <xdr:nvSpPr>
        <xdr:cNvPr id="465" name="フローチャート : 判断 464"/>
        <xdr:cNvSpPr/>
      </xdr:nvSpPr>
      <xdr:spPr>
        <a:xfrm>
          <a:off x="7810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77010</xdr:rowOff>
    </xdr:from>
    <xdr:ext cx="534377" cy="259045"/>
    <xdr:sp macro="" textlink="">
      <xdr:nvSpPr>
        <xdr:cNvPr id="466" name="テキスト ボックス 465"/>
        <xdr:cNvSpPr txBox="1"/>
      </xdr:nvSpPr>
      <xdr:spPr>
        <a:xfrm>
          <a:off x="7594111" y="160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26527</xdr:rowOff>
    </xdr:from>
    <xdr:to>
      <xdr:col>10</xdr:col>
      <xdr:colOff>155575</xdr:colOff>
      <xdr:row>95</xdr:row>
      <xdr:rowOff>128127</xdr:rowOff>
    </xdr:to>
    <xdr:sp macro="" textlink="">
      <xdr:nvSpPr>
        <xdr:cNvPr id="467" name="フローチャート : 判断 466"/>
        <xdr:cNvSpPr/>
      </xdr:nvSpPr>
      <xdr:spPr>
        <a:xfrm>
          <a:off x="6921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144654</xdr:rowOff>
    </xdr:from>
    <xdr:ext cx="534377" cy="259045"/>
    <xdr:sp macro="" textlink="">
      <xdr:nvSpPr>
        <xdr:cNvPr id="468" name="テキスト ボックス 467"/>
        <xdr:cNvSpPr txBox="1"/>
      </xdr:nvSpPr>
      <xdr:spPr>
        <a:xfrm>
          <a:off x="6705111" y="1608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162080</xdr:rowOff>
    </xdr:from>
    <xdr:to>
      <xdr:col>15</xdr:col>
      <xdr:colOff>231775</xdr:colOff>
      <xdr:row>96</xdr:row>
      <xdr:rowOff>92230</xdr:rowOff>
    </xdr:to>
    <xdr:sp macro="" textlink="">
      <xdr:nvSpPr>
        <xdr:cNvPr id="474" name="円/楕円 473"/>
        <xdr:cNvSpPr/>
      </xdr:nvSpPr>
      <xdr:spPr>
        <a:xfrm>
          <a:off x="10426700" y="1644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140507</xdr:rowOff>
    </xdr:from>
    <xdr:ext cx="534377" cy="259045"/>
    <xdr:sp macro="" textlink="">
      <xdr:nvSpPr>
        <xdr:cNvPr id="475" name="土木費該当値テキスト"/>
        <xdr:cNvSpPr txBox="1"/>
      </xdr:nvSpPr>
      <xdr:spPr>
        <a:xfrm>
          <a:off x="10528300" y="1642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57,195</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142415</xdr:rowOff>
    </xdr:from>
    <xdr:to>
      <xdr:col>14</xdr:col>
      <xdr:colOff>79375</xdr:colOff>
      <xdr:row>96</xdr:row>
      <xdr:rowOff>72565</xdr:rowOff>
    </xdr:to>
    <xdr:sp macro="" textlink="">
      <xdr:nvSpPr>
        <xdr:cNvPr id="476" name="円/楕円 475"/>
        <xdr:cNvSpPr/>
      </xdr:nvSpPr>
      <xdr:spPr>
        <a:xfrm>
          <a:off x="9588500" y="164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63692</xdr:rowOff>
    </xdr:from>
    <xdr:ext cx="534377" cy="259045"/>
    <xdr:sp macro="" textlink="">
      <xdr:nvSpPr>
        <xdr:cNvPr id="477" name="テキスト ボックス 476"/>
        <xdr:cNvSpPr txBox="1"/>
      </xdr:nvSpPr>
      <xdr:spPr>
        <a:xfrm>
          <a:off x="9372111" y="1652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60,636</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59999</xdr:rowOff>
    </xdr:from>
    <xdr:to>
      <xdr:col>12</xdr:col>
      <xdr:colOff>561975</xdr:colOff>
      <xdr:row>96</xdr:row>
      <xdr:rowOff>161599</xdr:rowOff>
    </xdr:to>
    <xdr:sp macro="" textlink="">
      <xdr:nvSpPr>
        <xdr:cNvPr id="478" name="円/楕円 477"/>
        <xdr:cNvSpPr/>
      </xdr:nvSpPr>
      <xdr:spPr>
        <a:xfrm>
          <a:off x="8699500" y="1651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152726</xdr:rowOff>
    </xdr:from>
    <xdr:ext cx="534377" cy="259045"/>
    <xdr:sp macro="" textlink="">
      <xdr:nvSpPr>
        <xdr:cNvPr id="479" name="テキスト ボックス 478"/>
        <xdr:cNvSpPr txBox="1"/>
      </xdr:nvSpPr>
      <xdr:spPr>
        <a:xfrm>
          <a:off x="8483111" y="1661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45,057</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116212</xdr:rowOff>
    </xdr:from>
    <xdr:to>
      <xdr:col>11</xdr:col>
      <xdr:colOff>358775</xdr:colOff>
      <xdr:row>97</xdr:row>
      <xdr:rowOff>46362</xdr:rowOff>
    </xdr:to>
    <xdr:sp macro="" textlink="">
      <xdr:nvSpPr>
        <xdr:cNvPr id="480" name="円/楕円 479"/>
        <xdr:cNvSpPr/>
      </xdr:nvSpPr>
      <xdr:spPr>
        <a:xfrm>
          <a:off x="7810500" y="1657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37489</xdr:rowOff>
    </xdr:from>
    <xdr:ext cx="534377" cy="259045"/>
    <xdr:sp macro="" textlink="">
      <xdr:nvSpPr>
        <xdr:cNvPr id="481" name="テキスト ボックス 480"/>
        <xdr:cNvSpPr txBox="1"/>
      </xdr:nvSpPr>
      <xdr:spPr>
        <a:xfrm>
          <a:off x="7594111" y="1666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35,221</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74413</xdr:rowOff>
    </xdr:from>
    <xdr:to>
      <xdr:col>10</xdr:col>
      <xdr:colOff>155575</xdr:colOff>
      <xdr:row>97</xdr:row>
      <xdr:rowOff>4563</xdr:rowOff>
    </xdr:to>
    <xdr:sp macro="" textlink="">
      <xdr:nvSpPr>
        <xdr:cNvPr id="482" name="円/楕円 481"/>
        <xdr:cNvSpPr/>
      </xdr:nvSpPr>
      <xdr:spPr>
        <a:xfrm>
          <a:off x="6921500" y="1653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167140</xdr:rowOff>
    </xdr:from>
    <xdr:ext cx="534377" cy="259045"/>
    <xdr:sp macro="" textlink="">
      <xdr:nvSpPr>
        <xdr:cNvPr id="483" name="テキスト ボックス 482"/>
        <xdr:cNvSpPr txBox="1"/>
      </xdr:nvSpPr>
      <xdr:spPr>
        <a:xfrm>
          <a:off x="6705111" y="1662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42,535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4" name="直線コネクタ 493"/>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5" name="テキスト ボックス 494"/>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6" name="直線コネクタ 495"/>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7" name="テキスト ボックス 496"/>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8" name="直線コネクタ 497"/>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9" name="テキスト ボックス 498"/>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2" name="直線コネクタ 501"/>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3" name="テキスト ボックス 502"/>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6" name="直線コネクタ 505"/>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7" name="テキスト ボックス 506"/>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11" name="直線コネクタ 510"/>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2"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3" name="直線コネクタ 512"/>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4"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5" name="直線コネクタ 514"/>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170799</xdr:rowOff>
    </xdr:from>
    <xdr:to>
      <xdr:col>23</xdr:col>
      <xdr:colOff>517525</xdr:colOff>
      <xdr:row>36</xdr:row>
      <xdr:rowOff>48679</xdr:rowOff>
    </xdr:to>
    <xdr:cxnSp macro="">
      <xdr:nvCxnSpPr>
        <xdr:cNvPr id="516" name="直線コネクタ 515"/>
        <xdr:cNvCxnSpPr/>
      </xdr:nvCxnSpPr>
      <xdr:spPr>
        <a:xfrm flipV="1">
          <a:off x="15481300" y="6171549"/>
          <a:ext cx="838200" cy="4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167863</xdr:rowOff>
    </xdr:from>
    <xdr:ext cx="534377" cy="259045"/>
    <xdr:sp macro="" textlink="">
      <xdr:nvSpPr>
        <xdr:cNvPr id="517" name="消防費平均値テキスト"/>
        <xdr:cNvSpPr txBox="1"/>
      </xdr:nvSpPr>
      <xdr:spPr>
        <a:xfrm>
          <a:off x="16370300" y="6340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8" name="フローチャート : 判断 517"/>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102276</xdr:rowOff>
    </xdr:from>
    <xdr:to>
      <xdr:col>22</xdr:col>
      <xdr:colOff>365125</xdr:colOff>
      <xdr:row>36</xdr:row>
      <xdr:rowOff>48679</xdr:rowOff>
    </xdr:to>
    <xdr:cxnSp macro="">
      <xdr:nvCxnSpPr>
        <xdr:cNvPr id="519" name="直線コネクタ 518"/>
        <xdr:cNvCxnSpPr/>
      </xdr:nvCxnSpPr>
      <xdr:spPr>
        <a:xfrm>
          <a:off x="14592300" y="6103026"/>
          <a:ext cx="889000" cy="11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20" name="フローチャート : 判断 519"/>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87444</xdr:rowOff>
    </xdr:from>
    <xdr:ext cx="534377" cy="259045"/>
    <xdr:sp macro="" textlink="">
      <xdr:nvSpPr>
        <xdr:cNvPr id="521" name="テキスト ボックス 520"/>
        <xdr:cNvSpPr txBox="1"/>
      </xdr:nvSpPr>
      <xdr:spPr>
        <a:xfrm>
          <a:off x="15214111" y="643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57861</xdr:rowOff>
    </xdr:from>
    <xdr:to>
      <xdr:col>21</xdr:col>
      <xdr:colOff>161925</xdr:colOff>
      <xdr:row>35</xdr:row>
      <xdr:rowOff>102276</xdr:rowOff>
    </xdr:to>
    <xdr:cxnSp macro="">
      <xdr:nvCxnSpPr>
        <xdr:cNvPr id="522" name="直線コネクタ 521"/>
        <xdr:cNvCxnSpPr/>
      </xdr:nvCxnSpPr>
      <xdr:spPr>
        <a:xfrm>
          <a:off x="13703300" y="6058611"/>
          <a:ext cx="889000" cy="4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151193</xdr:rowOff>
    </xdr:from>
    <xdr:to>
      <xdr:col>21</xdr:col>
      <xdr:colOff>212725</xdr:colOff>
      <xdr:row>37</xdr:row>
      <xdr:rowOff>81343</xdr:rowOff>
    </xdr:to>
    <xdr:sp macro="" textlink="">
      <xdr:nvSpPr>
        <xdr:cNvPr id="523" name="フローチャート : 判断 522"/>
        <xdr:cNvSpPr/>
      </xdr:nvSpPr>
      <xdr:spPr>
        <a:xfrm>
          <a:off x="14541500" y="63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72470</xdr:rowOff>
    </xdr:from>
    <xdr:ext cx="534377" cy="259045"/>
    <xdr:sp macro="" textlink="">
      <xdr:nvSpPr>
        <xdr:cNvPr id="524" name="テキスト ボックス 523"/>
        <xdr:cNvSpPr txBox="1"/>
      </xdr:nvSpPr>
      <xdr:spPr>
        <a:xfrm>
          <a:off x="14325111" y="64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57861</xdr:rowOff>
    </xdr:from>
    <xdr:to>
      <xdr:col>19</xdr:col>
      <xdr:colOff>644525</xdr:colOff>
      <xdr:row>36</xdr:row>
      <xdr:rowOff>164827</xdr:rowOff>
    </xdr:to>
    <xdr:cxnSp macro="">
      <xdr:nvCxnSpPr>
        <xdr:cNvPr id="525" name="直線コネクタ 524"/>
        <xdr:cNvCxnSpPr/>
      </xdr:nvCxnSpPr>
      <xdr:spPr>
        <a:xfrm flipV="1">
          <a:off x="12814300" y="6058611"/>
          <a:ext cx="889000" cy="27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69364</xdr:rowOff>
    </xdr:from>
    <xdr:to>
      <xdr:col>20</xdr:col>
      <xdr:colOff>9525</xdr:colOff>
      <xdr:row>37</xdr:row>
      <xdr:rowOff>170965</xdr:rowOff>
    </xdr:to>
    <xdr:sp macro="" textlink="">
      <xdr:nvSpPr>
        <xdr:cNvPr id="526" name="フローチャート : 判断 525"/>
        <xdr:cNvSpPr/>
      </xdr:nvSpPr>
      <xdr:spPr>
        <a:xfrm>
          <a:off x="13652500" y="6413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162091</xdr:rowOff>
    </xdr:from>
    <xdr:ext cx="534377" cy="259045"/>
    <xdr:sp macro="" textlink="">
      <xdr:nvSpPr>
        <xdr:cNvPr id="527" name="テキスト ボックス 526"/>
        <xdr:cNvSpPr txBox="1"/>
      </xdr:nvSpPr>
      <xdr:spPr>
        <a:xfrm>
          <a:off x="13436111" y="650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101273</xdr:rowOff>
    </xdr:from>
    <xdr:to>
      <xdr:col>18</xdr:col>
      <xdr:colOff>492125</xdr:colOff>
      <xdr:row>38</xdr:row>
      <xdr:rowOff>31423</xdr:rowOff>
    </xdr:to>
    <xdr:sp macro="" textlink="">
      <xdr:nvSpPr>
        <xdr:cNvPr id="528" name="フローチャート : 判断 527"/>
        <xdr:cNvSpPr/>
      </xdr:nvSpPr>
      <xdr:spPr>
        <a:xfrm>
          <a:off x="12763500" y="64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22550</xdr:rowOff>
    </xdr:from>
    <xdr:ext cx="534377" cy="259045"/>
    <xdr:sp macro="" textlink="">
      <xdr:nvSpPr>
        <xdr:cNvPr id="529" name="テキスト ボックス 528"/>
        <xdr:cNvSpPr txBox="1"/>
      </xdr:nvSpPr>
      <xdr:spPr>
        <a:xfrm>
          <a:off x="12547111" y="653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119999</xdr:rowOff>
    </xdr:from>
    <xdr:to>
      <xdr:col>23</xdr:col>
      <xdr:colOff>568325</xdr:colOff>
      <xdr:row>36</xdr:row>
      <xdr:rowOff>50149</xdr:rowOff>
    </xdr:to>
    <xdr:sp macro="" textlink="">
      <xdr:nvSpPr>
        <xdr:cNvPr id="535" name="円/楕円 534"/>
        <xdr:cNvSpPr/>
      </xdr:nvSpPr>
      <xdr:spPr>
        <a:xfrm>
          <a:off x="16268700" y="612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142876</xdr:rowOff>
    </xdr:from>
    <xdr:ext cx="534377" cy="259045"/>
    <xdr:sp macro="" textlink="">
      <xdr:nvSpPr>
        <xdr:cNvPr id="536" name="消防費該当値テキスト"/>
        <xdr:cNvSpPr txBox="1"/>
      </xdr:nvSpPr>
      <xdr:spPr>
        <a:xfrm>
          <a:off x="16370300" y="597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68,735</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169329</xdr:rowOff>
    </xdr:from>
    <xdr:to>
      <xdr:col>22</xdr:col>
      <xdr:colOff>415925</xdr:colOff>
      <xdr:row>36</xdr:row>
      <xdr:rowOff>99479</xdr:rowOff>
    </xdr:to>
    <xdr:sp macro="" textlink="">
      <xdr:nvSpPr>
        <xdr:cNvPr id="537" name="円/楕円 536"/>
        <xdr:cNvSpPr/>
      </xdr:nvSpPr>
      <xdr:spPr>
        <a:xfrm>
          <a:off x="15430500" y="617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116006</xdr:rowOff>
    </xdr:from>
    <xdr:ext cx="534377" cy="259045"/>
    <xdr:sp macro="" textlink="">
      <xdr:nvSpPr>
        <xdr:cNvPr id="538" name="テキスト ボックス 537"/>
        <xdr:cNvSpPr txBox="1"/>
      </xdr:nvSpPr>
      <xdr:spPr>
        <a:xfrm>
          <a:off x="15214111" y="594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63,556</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51476</xdr:rowOff>
    </xdr:from>
    <xdr:to>
      <xdr:col>21</xdr:col>
      <xdr:colOff>212725</xdr:colOff>
      <xdr:row>35</xdr:row>
      <xdr:rowOff>153076</xdr:rowOff>
    </xdr:to>
    <xdr:sp macro="" textlink="">
      <xdr:nvSpPr>
        <xdr:cNvPr id="539" name="円/楕円 538"/>
        <xdr:cNvSpPr/>
      </xdr:nvSpPr>
      <xdr:spPr>
        <a:xfrm>
          <a:off x="14541500" y="605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169603</xdr:rowOff>
    </xdr:from>
    <xdr:ext cx="534377" cy="259045"/>
    <xdr:sp macro="" textlink="">
      <xdr:nvSpPr>
        <xdr:cNvPr id="540" name="テキスト ボックス 539"/>
        <xdr:cNvSpPr txBox="1"/>
      </xdr:nvSpPr>
      <xdr:spPr>
        <a:xfrm>
          <a:off x="14325111" y="582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75,929</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7061</xdr:rowOff>
    </xdr:from>
    <xdr:to>
      <xdr:col>20</xdr:col>
      <xdr:colOff>9525</xdr:colOff>
      <xdr:row>35</xdr:row>
      <xdr:rowOff>108661</xdr:rowOff>
    </xdr:to>
    <xdr:sp macro="" textlink="">
      <xdr:nvSpPr>
        <xdr:cNvPr id="541" name="円/楕円 540"/>
        <xdr:cNvSpPr/>
      </xdr:nvSpPr>
      <xdr:spPr>
        <a:xfrm>
          <a:off x="13652500" y="600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125188</xdr:rowOff>
    </xdr:from>
    <xdr:ext cx="534377" cy="259045"/>
    <xdr:sp macro="" textlink="">
      <xdr:nvSpPr>
        <xdr:cNvPr id="542" name="テキスト ボックス 541"/>
        <xdr:cNvSpPr txBox="1"/>
      </xdr:nvSpPr>
      <xdr:spPr>
        <a:xfrm>
          <a:off x="13436111" y="57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80,592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114027</xdr:rowOff>
    </xdr:from>
    <xdr:to>
      <xdr:col>18</xdr:col>
      <xdr:colOff>492125</xdr:colOff>
      <xdr:row>37</xdr:row>
      <xdr:rowOff>44177</xdr:rowOff>
    </xdr:to>
    <xdr:sp macro="" textlink="">
      <xdr:nvSpPr>
        <xdr:cNvPr id="543" name="円/楕円 542"/>
        <xdr:cNvSpPr/>
      </xdr:nvSpPr>
      <xdr:spPr>
        <a:xfrm>
          <a:off x="12763500" y="628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60704</xdr:rowOff>
    </xdr:from>
    <xdr:ext cx="534377" cy="259045"/>
    <xdr:sp macro="" textlink="">
      <xdr:nvSpPr>
        <xdr:cNvPr id="544" name="テキスト ボックス 543"/>
        <xdr:cNvSpPr txBox="1"/>
      </xdr:nvSpPr>
      <xdr:spPr>
        <a:xfrm>
          <a:off x="12547111" y="606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51,362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8" name="テキスト ボックス 55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0" name="テキスト ボックス 55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2" name="テキスト ボックス 56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6" name="直線コネクタ 565"/>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7"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8" name="直線コネクタ 567"/>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9"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70" name="直線コネクタ 569"/>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46079</xdr:rowOff>
    </xdr:from>
    <xdr:to>
      <xdr:col>23</xdr:col>
      <xdr:colOff>517525</xdr:colOff>
      <xdr:row>57</xdr:row>
      <xdr:rowOff>81736</xdr:rowOff>
    </xdr:to>
    <xdr:cxnSp macro="">
      <xdr:nvCxnSpPr>
        <xdr:cNvPr id="571" name="直線コネクタ 570"/>
        <xdr:cNvCxnSpPr/>
      </xdr:nvCxnSpPr>
      <xdr:spPr>
        <a:xfrm>
          <a:off x="15481300" y="9818729"/>
          <a:ext cx="838200" cy="3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28343</xdr:rowOff>
    </xdr:from>
    <xdr:ext cx="534377" cy="259045"/>
    <xdr:sp macro="" textlink="">
      <xdr:nvSpPr>
        <xdr:cNvPr id="572" name="教育費平均値テキスト"/>
        <xdr:cNvSpPr txBox="1"/>
      </xdr:nvSpPr>
      <xdr:spPr>
        <a:xfrm>
          <a:off x="16370300" y="945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3" name="フローチャート : 判断 572"/>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46079</xdr:rowOff>
    </xdr:from>
    <xdr:to>
      <xdr:col>22</xdr:col>
      <xdr:colOff>365125</xdr:colOff>
      <xdr:row>57</xdr:row>
      <xdr:rowOff>87625</xdr:rowOff>
    </xdr:to>
    <xdr:cxnSp macro="">
      <xdr:nvCxnSpPr>
        <xdr:cNvPr id="574" name="直線コネクタ 573"/>
        <xdr:cNvCxnSpPr/>
      </xdr:nvCxnSpPr>
      <xdr:spPr>
        <a:xfrm flipV="1">
          <a:off x="14592300" y="9818729"/>
          <a:ext cx="889000" cy="4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5" name="フローチャート : 判断 574"/>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125179</xdr:rowOff>
    </xdr:from>
    <xdr:ext cx="534377" cy="259045"/>
    <xdr:sp macro="" textlink="">
      <xdr:nvSpPr>
        <xdr:cNvPr id="576" name="テキスト ボックス 575"/>
        <xdr:cNvSpPr txBox="1"/>
      </xdr:nvSpPr>
      <xdr:spPr>
        <a:xfrm>
          <a:off x="15214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87625</xdr:rowOff>
    </xdr:from>
    <xdr:to>
      <xdr:col>21</xdr:col>
      <xdr:colOff>161925</xdr:colOff>
      <xdr:row>57</xdr:row>
      <xdr:rowOff>114403</xdr:rowOff>
    </xdr:to>
    <xdr:cxnSp macro="">
      <xdr:nvCxnSpPr>
        <xdr:cNvPr id="577" name="直線コネクタ 576"/>
        <xdr:cNvCxnSpPr/>
      </xdr:nvCxnSpPr>
      <xdr:spPr>
        <a:xfrm flipV="1">
          <a:off x="13703300" y="9860275"/>
          <a:ext cx="889000" cy="2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4273</xdr:rowOff>
    </xdr:from>
    <xdr:to>
      <xdr:col>21</xdr:col>
      <xdr:colOff>212725</xdr:colOff>
      <xdr:row>56</xdr:row>
      <xdr:rowOff>105873</xdr:rowOff>
    </xdr:to>
    <xdr:sp macro="" textlink="">
      <xdr:nvSpPr>
        <xdr:cNvPr id="578" name="フローチャート : 判断 577"/>
        <xdr:cNvSpPr/>
      </xdr:nvSpPr>
      <xdr:spPr>
        <a:xfrm>
          <a:off x="1454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122400</xdr:rowOff>
    </xdr:from>
    <xdr:ext cx="534377" cy="259045"/>
    <xdr:sp macro="" textlink="">
      <xdr:nvSpPr>
        <xdr:cNvPr id="579" name="テキスト ボックス 578"/>
        <xdr:cNvSpPr txBox="1"/>
      </xdr:nvSpPr>
      <xdr:spPr>
        <a:xfrm>
          <a:off x="14325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151016</xdr:rowOff>
    </xdr:from>
    <xdr:to>
      <xdr:col>19</xdr:col>
      <xdr:colOff>644525</xdr:colOff>
      <xdr:row>57</xdr:row>
      <xdr:rowOff>114403</xdr:rowOff>
    </xdr:to>
    <xdr:cxnSp macro="">
      <xdr:nvCxnSpPr>
        <xdr:cNvPr id="580" name="直線コネクタ 579"/>
        <xdr:cNvCxnSpPr/>
      </xdr:nvCxnSpPr>
      <xdr:spPr>
        <a:xfrm>
          <a:off x="12814300" y="9752216"/>
          <a:ext cx="889000" cy="13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159418</xdr:rowOff>
    </xdr:from>
    <xdr:to>
      <xdr:col>20</xdr:col>
      <xdr:colOff>9525</xdr:colOff>
      <xdr:row>56</xdr:row>
      <xdr:rowOff>89568</xdr:rowOff>
    </xdr:to>
    <xdr:sp macro="" textlink="">
      <xdr:nvSpPr>
        <xdr:cNvPr id="581" name="フローチャート : 判断 580"/>
        <xdr:cNvSpPr/>
      </xdr:nvSpPr>
      <xdr:spPr>
        <a:xfrm>
          <a:off x="13652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106095</xdr:rowOff>
    </xdr:from>
    <xdr:ext cx="534377" cy="259045"/>
    <xdr:sp macro="" textlink="">
      <xdr:nvSpPr>
        <xdr:cNvPr id="582" name="テキスト ボックス 581"/>
        <xdr:cNvSpPr txBox="1"/>
      </xdr:nvSpPr>
      <xdr:spPr>
        <a:xfrm>
          <a:off x="13436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27366</xdr:rowOff>
    </xdr:from>
    <xdr:to>
      <xdr:col>18</xdr:col>
      <xdr:colOff>492125</xdr:colOff>
      <xdr:row>56</xdr:row>
      <xdr:rowOff>128966</xdr:rowOff>
    </xdr:to>
    <xdr:sp macro="" textlink="">
      <xdr:nvSpPr>
        <xdr:cNvPr id="583" name="フローチャート : 判断 582"/>
        <xdr:cNvSpPr/>
      </xdr:nvSpPr>
      <xdr:spPr>
        <a:xfrm>
          <a:off x="12763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145493</xdr:rowOff>
    </xdr:from>
    <xdr:ext cx="534377" cy="259045"/>
    <xdr:sp macro="" textlink="">
      <xdr:nvSpPr>
        <xdr:cNvPr id="584" name="テキスト ボックス 583"/>
        <xdr:cNvSpPr txBox="1"/>
      </xdr:nvSpPr>
      <xdr:spPr>
        <a:xfrm>
          <a:off x="12547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30936</xdr:rowOff>
    </xdr:from>
    <xdr:to>
      <xdr:col>23</xdr:col>
      <xdr:colOff>568325</xdr:colOff>
      <xdr:row>57</xdr:row>
      <xdr:rowOff>132536</xdr:rowOff>
    </xdr:to>
    <xdr:sp macro="" textlink="">
      <xdr:nvSpPr>
        <xdr:cNvPr id="590" name="円/楕円 589"/>
        <xdr:cNvSpPr/>
      </xdr:nvSpPr>
      <xdr:spPr>
        <a:xfrm>
          <a:off x="16268700" y="980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117313</xdr:rowOff>
    </xdr:from>
    <xdr:ext cx="534377" cy="259045"/>
    <xdr:sp macro="" textlink="">
      <xdr:nvSpPr>
        <xdr:cNvPr id="591" name="教育費該当値テキスト"/>
        <xdr:cNvSpPr txBox="1"/>
      </xdr:nvSpPr>
      <xdr:spPr>
        <a:xfrm>
          <a:off x="16370300" y="971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50,178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166729</xdr:rowOff>
    </xdr:from>
    <xdr:to>
      <xdr:col>22</xdr:col>
      <xdr:colOff>415925</xdr:colOff>
      <xdr:row>57</xdr:row>
      <xdr:rowOff>96879</xdr:rowOff>
    </xdr:to>
    <xdr:sp macro="" textlink="">
      <xdr:nvSpPr>
        <xdr:cNvPr id="592" name="円/楕円 591"/>
        <xdr:cNvSpPr/>
      </xdr:nvSpPr>
      <xdr:spPr>
        <a:xfrm>
          <a:off x="15430500" y="976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88006</xdr:rowOff>
    </xdr:from>
    <xdr:ext cx="534377" cy="259045"/>
    <xdr:sp macro="" textlink="">
      <xdr:nvSpPr>
        <xdr:cNvPr id="593" name="テキスト ボックス 592"/>
        <xdr:cNvSpPr txBox="1"/>
      </xdr:nvSpPr>
      <xdr:spPr>
        <a:xfrm>
          <a:off x="15214111" y="986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57,977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36825</xdr:rowOff>
    </xdr:from>
    <xdr:to>
      <xdr:col>21</xdr:col>
      <xdr:colOff>212725</xdr:colOff>
      <xdr:row>57</xdr:row>
      <xdr:rowOff>138425</xdr:rowOff>
    </xdr:to>
    <xdr:sp macro="" textlink="">
      <xdr:nvSpPr>
        <xdr:cNvPr id="594" name="円/楕円 593"/>
        <xdr:cNvSpPr/>
      </xdr:nvSpPr>
      <xdr:spPr>
        <a:xfrm>
          <a:off x="14541500" y="980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129552</xdr:rowOff>
    </xdr:from>
    <xdr:ext cx="534377" cy="259045"/>
    <xdr:sp macro="" textlink="">
      <xdr:nvSpPr>
        <xdr:cNvPr id="595" name="テキスト ボックス 594"/>
        <xdr:cNvSpPr txBox="1"/>
      </xdr:nvSpPr>
      <xdr:spPr>
        <a:xfrm>
          <a:off x="14325111" y="990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48,890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63603</xdr:rowOff>
    </xdr:from>
    <xdr:to>
      <xdr:col>20</xdr:col>
      <xdr:colOff>9525</xdr:colOff>
      <xdr:row>57</xdr:row>
      <xdr:rowOff>165203</xdr:rowOff>
    </xdr:to>
    <xdr:sp macro="" textlink="">
      <xdr:nvSpPr>
        <xdr:cNvPr id="596" name="円/楕円 595"/>
        <xdr:cNvSpPr/>
      </xdr:nvSpPr>
      <xdr:spPr>
        <a:xfrm>
          <a:off x="13652500" y="983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156330</xdr:rowOff>
    </xdr:from>
    <xdr:ext cx="534377" cy="259045"/>
    <xdr:sp macro="" textlink="">
      <xdr:nvSpPr>
        <xdr:cNvPr id="597" name="テキスト ボックス 596"/>
        <xdr:cNvSpPr txBox="1"/>
      </xdr:nvSpPr>
      <xdr:spPr>
        <a:xfrm>
          <a:off x="13436111" y="992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43,033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100216</xdr:rowOff>
    </xdr:from>
    <xdr:to>
      <xdr:col>18</xdr:col>
      <xdr:colOff>492125</xdr:colOff>
      <xdr:row>57</xdr:row>
      <xdr:rowOff>30366</xdr:rowOff>
    </xdr:to>
    <xdr:sp macro="" textlink="">
      <xdr:nvSpPr>
        <xdr:cNvPr id="598" name="円/楕円 597"/>
        <xdr:cNvSpPr/>
      </xdr:nvSpPr>
      <xdr:spPr>
        <a:xfrm>
          <a:off x="12763500" y="970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21493</xdr:rowOff>
    </xdr:from>
    <xdr:ext cx="534377" cy="259045"/>
    <xdr:sp macro="" textlink="">
      <xdr:nvSpPr>
        <xdr:cNvPr id="599" name="テキスト ボックス 598"/>
        <xdr:cNvSpPr txBox="1"/>
      </xdr:nvSpPr>
      <xdr:spPr>
        <a:xfrm>
          <a:off x="12547111" y="979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72,525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3" name="直線コネクタ 622"/>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6"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7" name="直線コネクタ 626"/>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107917</xdr:rowOff>
    </xdr:from>
    <xdr:to>
      <xdr:col>23</xdr:col>
      <xdr:colOff>517525</xdr:colOff>
      <xdr:row>79</xdr:row>
      <xdr:rowOff>43224</xdr:rowOff>
    </xdr:to>
    <xdr:cxnSp macro="">
      <xdr:nvCxnSpPr>
        <xdr:cNvPr id="628" name="直線コネクタ 627"/>
        <xdr:cNvCxnSpPr/>
      </xdr:nvCxnSpPr>
      <xdr:spPr>
        <a:xfrm>
          <a:off x="15481300" y="13481017"/>
          <a:ext cx="838200" cy="10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91698</xdr:rowOff>
    </xdr:from>
    <xdr:ext cx="534377" cy="259045"/>
    <xdr:sp macro="" textlink="">
      <xdr:nvSpPr>
        <xdr:cNvPr id="629" name="災害復旧費平均値テキスト"/>
        <xdr:cNvSpPr txBox="1"/>
      </xdr:nvSpPr>
      <xdr:spPr>
        <a:xfrm>
          <a:off x="16370300" y="1329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30" name="フローチャート : 判断 629"/>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107917</xdr:rowOff>
    </xdr:from>
    <xdr:to>
      <xdr:col>22</xdr:col>
      <xdr:colOff>365125</xdr:colOff>
      <xdr:row>78</xdr:row>
      <xdr:rowOff>146679</xdr:rowOff>
    </xdr:to>
    <xdr:cxnSp macro="">
      <xdr:nvCxnSpPr>
        <xdr:cNvPr id="631" name="直線コネクタ 630"/>
        <xdr:cNvCxnSpPr/>
      </xdr:nvCxnSpPr>
      <xdr:spPr>
        <a:xfrm flipV="1">
          <a:off x="14592300" y="13481017"/>
          <a:ext cx="889000" cy="3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2" name="フローチャート : 判断 631"/>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3731</xdr:rowOff>
    </xdr:from>
    <xdr:ext cx="534377" cy="259045"/>
    <xdr:sp macro="" textlink="">
      <xdr:nvSpPr>
        <xdr:cNvPr id="633" name="テキスト ボックス 632"/>
        <xdr:cNvSpPr txBox="1"/>
      </xdr:nvSpPr>
      <xdr:spPr>
        <a:xfrm>
          <a:off x="15214111" y="1354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125405</xdr:rowOff>
    </xdr:from>
    <xdr:to>
      <xdr:col>21</xdr:col>
      <xdr:colOff>161925</xdr:colOff>
      <xdr:row>78</xdr:row>
      <xdr:rowOff>146679</xdr:rowOff>
    </xdr:to>
    <xdr:cxnSp macro="">
      <xdr:nvCxnSpPr>
        <xdr:cNvPr id="634" name="直線コネクタ 633"/>
        <xdr:cNvCxnSpPr/>
      </xdr:nvCxnSpPr>
      <xdr:spPr>
        <a:xfrm>
          <a:off x="13703300" y="13498505"/>
          <a:ext cx="889000" cy="2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115784</xdr:rowOff>
    </xdr:from>
    <xdr:to>
      <xdr:col>21</xdr:col>
      <xdr:colOff>212725</xdr:colOff>
      <xdr:row>79</xdr:row>
      <xdr:rowOff>45934</xdr:rowOff>
    </xdr:to>
    <xdr:sp macro="" textlink="">
      <xdr:nvSpPr>
        <xdr:cNvPr id="635" name="フローチャート : 判断 634"/>
        <xdr:cNvSpPr/>
      </xdr:nvSpPr>
      <xdr:spPr>
        <a:xfrm>
          <a:off x="14541500" y="1348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37061</xdr:rowOff>
    </xdr:from>
    <xdr:ext cx="469744" cy="259045"/>
    <xdr:sp macro="" textlink="">
      <xdr:nvSpPr>
        <xdr:cNvPr id="636" name="テキスト ボックス 635"/>
        <xdr:cNvSpPr txBox="1"/>
      </xdr:nvSpPr>
      <xdr:spPr>
        <a:xfrm>
          <a:off x="14357427" y="1358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125405</xdr:rowOff>
    </xdr:from>
    <xdr:to>
      <xdr:col>19</xdr:col>
      <xdr:colOff>644525</xdr:colOff>
      <xdr:row>79</xdr:row>
      <xdr:rowOff>18230</xdr:rowOff>
    </xdr:to>
    <xdr:cxnSp macro="">
      <xdr:nvCxnSpPr>
        <xdr:cNvPr id="637" name="直線コネクタ 636"/>
        <xdr:cNvCxnSpPr/>
      </xdr:nvCxnSpPr>
      <xdr:spPr>
        <a:xfrm flipV="1">
          <a:off x="12814300" y="13498505"/>
          <a:ext cx="889000" cy="6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108049</xdr:rowOff>
    </xdr:from>
    <xdr:to>
      <xdr:col>20</xdr:col>
      <xdr:colOff>9525</xdr:colOff>
      <xdr:row>79</xdr:row>
      <xdr:rowOff>38199</xdr:rowOff>
    </xdr:to>
    <xdr:sp macro="" textlink="">
      <xdr:nvSpPr>
        <xdr:cNvPr id="638" name="フローチャート : 判断 637"/>
        <xdr:cNvSpPr/>
      </xdr:nvSpPr>
      <xdr:spPr>
        <a:xfrm>
          <a:off x="13652500" y="1348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29326</xdr:rowOff>
    </xdr:from>
    <xdr:ext cx="469744" cy="259045"/>
    <xdr:sp macro="" textlink="">
      <xdr:nvSpPr>
        <xdr:cNvPr id="639" name="テキスト ボックス 638"/>
        <xdr:cNvSpPr txBox="1"/>
      </xdr:nvSpPr>
      <xdr:spPr>
        <a:xfrm>
          <a:off x="13468427" y="1357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79466</xdr:rowOff>
    </xdr:from>
    <xdr:to>
      <xdr:col>18</xdr:col>
      <xdr:colOff>492125</xdr:colOff>
      <xdr:row>79</xdr:row>
      <xdr:rowOff>9616</xdr:rowOff>
    </xdr:to>
    <xdr:sp macro="" textlink="">
      <xdr:nvSpPr>
        <xdr:cNvPr id="640" name="フローチャート : 判断 639"/>
        <xdr:cNvSpPr/>
      </xdr:nvSpPr>
      <xdr:spPr>
        <a:xfrm>
          <a:off x="127635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26143</xdr:rowOff>
    </xdr:from>
    <xdr:ext cx="534377" cy="259045"/>
    <xdr:sp macro="" textlink="">
      <xdr:nvSpPr>
        <xdr:cNvPr id="641" name="テキスト ボックス 640"/>
        <xdr:cNvSpPr txBox="1"/>
      </xdr:nvSpPr>
      <xdr:spPr>
        <a:xfrm>
          <a:off x="12547111" y="1322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163874</xdr:rowOff>
    </xdr:from>
    <xdr:to>
      <xdr:col>23</xdr:col>
      <xdr:colOff>568325</xdr:colOff>
      <xdr:row>79</xdr:row>
      <xdr:rowOff>94024</xdr:rowOff>
    </xdr:to>
    <xdr:sp macro="" textlink="">
      <xdr:nvSpPr>
        <xdr:cNvPr id="647" name="円/楕円 646"/>
        <xdr:cNvSpPr/>
      </xdr:nvSpPr>
      <xdr:spPr>
        <a:xfrm>
          <a:off x="16268700" y="13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78801</xdr:rowOff>
    </xdr:from>
    <xdr:ext cx="378565" cy="259045"/>
    <xdr:sp macro="" textlink="">
      <xdr:nvSpPr>
        <xdr:cNvPr id="648" name="災害復旧費該当値テキスト"/>
        <xdr:cNvSpPr txBox="1"/>
      </xdr:nvSpPr>
      <xdr:spPr>
        <a:xfrm>
          <a:off x="16370300" y="13451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57117</xdr:rowOff>
    </xdr:from>
    <xdr:to>
      <xdr:col>22</xdr:col>
      <xdr:colOff>415925</xdr:colOff>
      <xdr:row>78</xdr:row>
      <xdr:rowOff>158717</xdr:rowOff>
    </xdr:to>
    <xdr:sp macro="" textlink="">
      <xdr:nvSpPr>
        <xdr:cNvPr id="649" name="円/楕円 648"/>
        <xdr:cNvSpPr/>
      </xdr:nvSpPr>
      <xdr:spPr>
        <a:xfrm>
          <a:off x="15430500" y="1343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3794</xdr:rowOff>
    </xdr:from>
    <xdr:ext cx="534377" cy="259045"/>
    <xdr:sp macro="" textlink="">
      <xdr:nvSpPr>
        <xdr:cNvPr id="650" name="テキスト ボックス 649"/>
        <xdr:cNvSpPr txBox="1"/>
      </xdr:nvSpPr>
      <xdr:spPr>
        <a:xfrm>
          <a:off x="15214111" y="1320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95879</xdr:rowOff>
    </xdr:from>
    <xdr:to>
      <xdr:col>21</xdr:col>
      <xdr:colOff>212725</xdr:colOff>
      <xdr:row>79</xdr:row>
      <xdr:rowOff>26029</xdr:rowOff>
    </xdr:to>
    <xdr:sp macro="" textlink="">
      <xdr:nvSpPr>
        <xdr:cNvPr id="651" name="円/楕円 650"/>
        <xdr:cNvSpPr/>
      </xdr:nvSpPr>
      <xdr:spPr>
        <a:xfrm>
          <a:off x="14541500" y="1346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42556</xdr:rowOff>
    </xdr:from>
    <xdr:ext cx="469744" cy="259045"/>
    <xdr:sp macro="" textlink="">
      <xdr:nvSpPr>
        <xdr:cNvPr id="652" name="テキスト ボックス 651"/>
        <xdr:cNvSpPr txBox="1"/>
      </xdr:nvSpPr>
      <xdr:spPr>
        <a:xfrm>
          <a:off x="14357427" y="1324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74605</xdr:rowOff>
    </xdr:from>
    <xdr:to>
      <xdr:col>20</xdr:col>
      <xdr:colOff>9525</xdr:colOff>
      <xdr:row>79</xdr:row>
      <xdr:rowOff>4755</xdr:rowOff>
    </xdr:to>
    <xdr:sp macro="" textlink="">
      <xdr:nvSpPr>
        <xdr:cNvPr id="653" name="円/楕円 652"/>
        <xdr:cNvSpPr/>
      </xdr:nvSpPr>
      <xdr:spPr>
        <a:xfrm>
          <a:off x="13652500" y="134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21282</xdr:rowOff>
    </xdr:from>
    <xdr:ext cx="534377" cy="259045"/>
    <xdr:sp macro="" textlink="">
      <xdr:nvSpPr>
        <xdr:cNvPr id="654" name="テキスト ボックス 653"/>
        <xdr:cNvSpPr txBox="1"/>
      </xdr:nvSpPr>
      <xdr:spPr>
        <a:xfrm>
          <a:off x="13436111" y="1322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138880</xdr:rowOff>
    </xdr:from>
    <xdr:to>
      <xdr:col>18</xdr:col>
      <xdr:colOff>492125</xdr:colOff>
      <xdr:row>79</xdr:row>
      <xdr:rowOff>69030</xdr:rowOff>
    </xdr:to>
    <xdr:sp macro="" textlink="">
      <xdr:nvSpPr>
        <xdr:cNvPr id="655" name="円/楕円 654"/>
        <xdr:cNvSpPr/>
      </xdr:nvSpPr>
      <xdr:spPr>
        <a:xfrm>
          <a:off x="12763500" y="1351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60157</xdr:rowOff>
    </xdr:from>
    <xdr:ext cx="469744" cy="259045"/>
    <xdr:sp macro="" textlink="">
      <xdr:nvSpPr>
        <xdr:cNvPr id="656" name="テキスト ボックス 655"/>
        <xdr:cNvSpPr txBox="1"/>
      </xdr:nvSpPr>
      <xdr:spPr>
        <a:xfrm>
          <a:off x="12579427" y="1360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8" name="直線コネクタ 677"/>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9"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80" name="直線コネクタ 679"/>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81"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2" name="直線コネクタ 681"/>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138809</xdr:rowOff>
    </xdr:from>
    <xdr:to>
      <xdr:col>23</xdr:col>
      <xdr:colOff>517525</xdr:colOff>
      <xdr:row>94</xdr:row>
      <xdr:rowOff>164357</xdr:rowOff>
    </xdr:to>
    <xdr:cxnSp macro="">
      <xdr:nvCxnSpPr>
        <xdr:cNvPr id="683" name="直線コネクタ 682"/>
        <xdr:cNvCxnSpPr/>
      </xdr:nvCxnSpPr>
      <xdr:spPr>
        <a:xfrm>
          <a:off x="15481300" y="16255109"/>
          <a:ext cx="838200" cy="2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103671</xdr:rowOff>
    </xdr:from>
    <xdr:ext cx="599010" cy="259045"/>
    <xdr:sp macro="" textlink="">
      <xdr:nvSpPr>
        <xdr:cNvPr id="684" name="公債費平均値テキスト"/>
        <xdr:cNvSpPr txBox="1"/>
      </xdr:nvSpPr>
      <xdr:spPr>
        <a:xfrm>
          <a:off x="16370300" y="16391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5" name="フローチャート : 判断 684"/>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138809</xdr:rowOff>
    </xdr:from>
    <xdr:to>
      <xdr:col>22</xdr:col>
      <xdr:colOff>365125</xdr:colOff>
      <xdr:row>94</xdr:row>
      <xdr:rowOff>153694</xdr:rowOff>
    </xdr:to>
    <xdr:cxnSp macro="">
      <xdr:nvCxnSpPr>
        <xdr:cNvPr id="686" name="直線コネクタ 685"/>
        <xdr:cNvCxnSpPr/>
      </xdr:nvCxnSpPr>
      <xdr:spPr>
        <a:xfrm flipV="1">
          <a:off x="14592300" y="16255109"/>
          <a:ext cx="889000" cy="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7" name="フローチャート : 判断 686"/>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43584</xdr:rowOff>
    </xdr:from>
    <xdr:ext cx="599010" cy="259045"/>
    <xdr:sp macro="" textlink="">
      <xdr:nvSpPr>
        <xdr:cNvPr id="688" name="テキスト ボックス 687"/>
        <xdr:cNvSpPr txBox="1"/>
      </xdr:nvSpPr>
      <xdr:spPr>
        <a:xfrm>
          <a:off x="15181794"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153694</xdr:rowOff>
    </xdr:from>
    <xdr:to>
      <xdr:col>21</xdr:col>
      <xdr:colOff>161925</xdr:colOff>
      <xdr:row>94</xdr:row>
      <xdr:rowOff>164292</xdr:rowOff>
    </xdr:to>
    <xdr:cxnSp macro="">
      <xdr:nvCxnSpPr>
        <xdr:cNvPr id="689" name="直線コネクタ 688"/>
        <xdr:cNvCxnSpPr/>
      </xdr:nvCxnSpPr>
      <xdr:spPr>
        <a:xfrm flipV="1">
          <a:off x="13703300" y="16269994"/>
          <a:ext cx="889000" cy="1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99439</xdr:rowOff>
    </xdr:from>
    <xdr:to>
      <xdr:col>21</xdr:col>
      <xdr:colOff>212725</xdr:colOff>
      <xdr:row>96</xdr:row>
      <xdr:rowOff>29589</xdr:rowOff>
    </xdr:to>
    <xdr:sp macro="" textlink="">
      <xdr:nvSpPr>
        <xdr:cNvPr id="690" name="フローチャート : 判断 689"/>
        <xdr:cNvSpPr/>
      </xdr:nvSpPr>
      <xdr:spPr>
        <a:xfrm>
          <a:off x="14541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20716</xdr:rowOff>
    </xdr:from>
    <xdr:ext cx="599010" cy="259045"/>
    <xdr:sp macro="" textlink="">
      <xdr:nvSpPr>
        <xdr:cNvPr id="691" name="テキスト ボックス 690"/>
        <xdr:cNvSpPr txBox="1"/>
      </xdr:nvSpPr>
      <xdr:spPr>
        <a:xfrm>
          <a:off x="14292794"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107600</xdr:rowOff>
    </xdr:from>
    <xdr:to>
      <xdr:col>19</xdr:col>
      <xdr:colOff>644525</xdr:colOff>
      <xdr:row>94</xdr:row>
      <xdr:rowOff>164292</xdr:rowOff>
    </xdr:to>
    <xdr:cxnSp macro="">
      <xdr:nvCxnSpPr>
        <xdr:cNvPr id="692" name="直線コネクタ 691"/>
        <xdr:cNvCxnSpPr/>
      </xdr:nvCxnSpPr>
      <xdr:spPr>
        <a:xfrm>
          <a:off x="12814300" y="16223900"/>
          <a:ext cx="889000" cy="5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104189</xdr:rowOff>
    </xdr:from>
    <xdr:to>
      <xdr:col>20</xdr:col>
      <xdr:colOff>9525</xdr:colOff>
      <xdr:row>96</xdr:row>
      <xdr:rowOff>34339</xdr:rowOff>
    </xdr:to>
    <xdr:sp macro="" textlink="">
      <xdr:nvSpPr>
        <xdr:cNvPr id="693" name="フローチャート : 判断 692"/>
        <xdr:cNvSpPr/>
      </xdr:nvSpPr>
      <xdr:spPr>
        <a:xfrm>
          <a:off x="13652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25466</xdr:rowOff>
    </xdr:from>
    <xdr:ext cx="599010" cy="259045"/>
    <xdr:sp macro="" textlink="">
      <xdr:nvSpPr>
        <xdr:cNvPr id="694" name="テキスト ボックス 693"/>
        <xdr:cNvSpPr txBox="1"/>
      </xdr:nvSpPr>
      <xdr:spPr>
        <a:xfrm>
          <a:off x="13403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94300</xdr:rowOff>
    </xdr:from>
    <xdr:to>
      <xdr:col>18</xdr:col>
      <xdr:colOff>492125</xdr:colOff>
      <xdr:row>96</xdr:row>
      <xdr:rowOff>24450</xdr:rowOff>
    </xdr:to>
    <xdr:sp macro="" textlink="">
      <xdr:nvSpPr>
        <xdr:cNvPr id="695" name="フローチャート : 判断 694"/>
        <xdr:cNvSpPr/>
      </xdr:nvSpPr>
      <xdr:spPr>
        <a:xfrm>
          <a:off x="12763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15577</xdr:rowOff>
    </xdr:from>
    <xdr:ext cx="599010" cy="259045"/>
    <xdr:sp macro="" textlink="">
      <xdr:nvSpPr>
        <xdr:cNvPr id="696" name="テキスト ボックス 695"/>
        <xdr:cNvSpPr txBox="1"/>
      </xdr:nvSpPr>
      <xdr:spPr>
        <a:xfrm>
          <a:off x="12514794" y="1647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113557</xdr:rowOff>
    </xdr:from>
    <xdr:to>
      <xdr:col>23</xdr:col>
      <xdr:colOff>568325</xdr:colOff>
      <xdr:row>95</xdr:row>
      <xdr:rowOff>43707</xdr:rowOff>
    </xdr:to>
    <xdr:sp macro="" textlink="">
      <xdr:nvSpPr>
        <xdr:cNvPr id="702" name="円/楕円 701"/>
        <xdr:cNvSpPr/>
      </xdr:nvSpPr>
      <xdr:spPr>
        <a:xfrm>
          <a:off x="16268700" y="1622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136434</xdr:rowOff>
    </xdr:from>
    <xdr:ext cx="599010" cy="259045"/>
    <xdr:sp macro="" textlink="">
      <xdr:nvSpPr>
        <xdr:cNvPr id="703" name="公債費該当値テキスト"/>
        <xdr:cNvSpPr txBox="1"/>
      </xdr:nvSpPr>
      <xdr:spPr>
        <a:xfrm>
          <a:off x="16370300" y="1608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144,607</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88009</xdr:rowOff>
    </xdr:from>
    <xdr:to>
      <xdr:col>22</xdr:col>
      <xdr:colOff>415925</xdr:colOff>
      <xdr:row>95</xdr:row>
      <xdr:rowOff>18159</xdr:rowOff>
    </xdr:to>
    <xdr:sp macro="" textlink="">
      <xdr:nvSpPr>
        <xdr:cNvPr id="704" name="円/楕円 703"/>
        <xdr:cNvSpPr/>
      </xdr:nvSpPr>
      <xdr:spPr>
        <a:xfrm>
          <a:off x="15430500" y="1620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34686</xdr:rowOff>
    </xdr:from>
    <xdr:ext cx="599010" cy="259045"/>
    <xdr:sp macro="" textlink="">
      <xdr:nvSpPr>
        <xdr:cNvPr id="705" name="テキスト ボックス 704"/>
        <xdr:cNvSpPr txBox="1"/>
      </xdr:nvSpPr>
      <xdr:spPr>
        <a:xfrm>
          <a:off x="15181794" y="15979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150,195</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102894</xdr:rowOff>
    </xdr:from>
    <xdr:to>
      <xdr:col>21</xdr:col>
      <xdr:colOff>212725</xdr:colOff>
      <xdr:row>95</xdr:row>
      <xdr:rowOff>33044</xdr:rowOff>
    </xdr:to>
    <xdr:sp macro="" textlink="">
      <xdr:nvSpPr>
        <xdr:cNvPr id="706" name="円/楕円 705"/>
        <xdr:cNvSpPr/>
      </xdr:nvSpPr>
      <xdr:spPr>
        <a:xfrm>
          <a:off x="14541500" y="1621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49571</xdr:rowOff>
    </xdr:from>
    <xdr:ext cx="599010" cy="259045"/>
    <xdr:sp macro="" textlink="">
      <xdr:nvSpPr>
        <xdr:cNvPr id="707" name="テキスト ボックス 706"/>
        <xdr:cNvSpPr txBox="1"/>
      </xdr:nvSpPr>
      <xdr:spPr>
        <a:xfrm>
          <a:off x="14292794" y="1599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146,939</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113492</xdr:rowOff>
    </xdr:from>
    <xdr:to>
      <xdr:col>20</xdr:col>
      <xdr:colOff>9525</xdr:colOff>
      <xdr:row>95</xdr:row>
      <xdr:rowOff>43642</xdr:rowOff>
    </xdr:to>
    <xdr:sp macro="" textlink="">
      <xdr:nvSpPr>
        <xdr:cNvPr id="708" name="円/楕円 707"/>
        <xdr:cNvSpPr/>
      </xdr:nvSpPr>
      <xdr:spPr>
        <a:xfrm>
          <a:off x="13652500" y="1622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60169</xdr:rowOff>
    </xdr:from>
    <xdr:ext cx="599010" cy="259045"/>
    <xdr:sp macro="" textlink="">
      <xdr:nvSpPr>
        <xdr:cNvPr id="709" name="テキスト ボックス 708"/>
        <xdr:cNvSpPr txBox="1"/>
      </xdr:nvSpPr>
      <xdr:spPr>
        <a:xfrm>
          <a:off x="13403794" y="1600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144,621</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56800</xdr:rowOff>
    </xdr:from>
    <xdr:to>
      <xdr:col>18</xdr:col>
      <xdr:colOff>492125</xdr:colOff>
      <xdr:row>94</xdr:row>
      <xdr:rowOff>158400</xdr:rowOff>
    </xdr:to>
    <xdr:sp macro="" textlink="">
      <xdr:nvSpPr>
        <xdr:cNvPr id="710" name="円/楕円 709"/>
        <xdr:cNvSpPr/>
      </xdr:nvSpPr>
      <xdr:spPr>
        <a:xfrm>
          <a:off x="12763500" y="161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3477</xdr:rowOff>
    </xdr:from>
    <xdr:ext cx="599010" cy="259045"/>
    <xdr:sp macro="" textlink="">
      <xdr:nvSpPr>
        <xdr:cNvPr id="711" name="テキスト ボックス 710"/>
        <xdr:cNvSpPr txBox="1"/>
      </xdr:nvSpPr>
      <xdr:spPr>
        <a:xfrm>
          <a:off x="12514794" y="1594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1" name="テキスト ボックス 73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5" name="直線コネクタ 734"/>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6"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8"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9" name="直線コネクタ 738"/>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41"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2" name="フローチャート : 判断 741"/>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4" name="フローチャート : 判断 743"/>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5" name="テキスト ボックス 744"/>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7" name="フローチャート : 判断 746"/>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8" name="テキスト ボックス 747"/>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50" name="フローチャート : 判断 749"/>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51" name="テキスト ボックス 750"/>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52" name="フローチャート : 判断 751"/>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53" name="テキスト ボックス 752"/>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9" name="円/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60"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1" name="円/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2" name="テキスト ボックス 76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3" name="円/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4" name="テキスト ボックス 76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5" name="円/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6" name="テキスト ボックス 76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7" name="円/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8" name="テキスト ボックス 76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1" name="フローチャート :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3" name="フローチャート :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4" name="テキスト ボックス 793"/>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6" name="フローチャート :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7" name="テキスト ボックス 79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9" name="フローチャート :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0" name="テキスト ボックス 79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1" name="フローチャート :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2" name="テキスト ボックス 80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8" name="円/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0" name="円/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1" name="テキスト ボックス 810"/>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2" name="円/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3" name="テキスト ボックス 81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4" name="円/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5" name="テキスト ボックス 81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円/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7" name="テキスト ボックス 81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・歳出決算額は、住民一人当たり</a:t>
          </a:r>
          <a:r>
            <a:rPr kumimoji="1" lang="en-US" altLang="ja-JP" sz="1100">
              <a:solidFill>
                <a:schemeClr val="dk1"/>
              </a:solidFill>
              <a:effectLst/>
              <a:latin typeface="+mn-lt"/>
              <a:ea typeface="+mn-ea"/>
              <a:cs typeface="+mn-cs"/>
            </a:rPr>
            <a:t>806,477</a:t>
          </a:r>
          <a:r>
            <a:rPr kumimoji="1" lang="ja-JP" altLang="ja-JP" sz="1100">
              <a:solidFill>
                <a:schemeClr val="dk1"/>
              </a:solidFill>
              <a:effectLst/>
              <a:latin typeface="+mn-lt"/>
              <a:ea typeface="+mn-ea"/>
              <a:cs typeface="+mn-cs"/>
            </a:rPr>
            <a:t>円となって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構成項目別に見ると、</a:t>
          </a:r>
          <a:r>
            <a:rPr kumimoji="1" lang="ja-JP" altLang="en-US" sz="1100">
              <a:solidFill>
                <a:schemeClr val="dk1"/>
              </a:solidFill>
              <a:effectLst/>
              <a:latin typeface="+mn-lt"/>
              <a:ea typeface="+mn-ea"/>
              <a:cs typeface="+mn-cs"/>
            </a:rPr>
            <a:t>消防費、公債費</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住民</a:t>
          </a:r>
          <a:r>
            <a:rPr kumimoji="1" lang="ja-JP" altLang="ja-JP" sz="1100">
              <a:solidFill>
                <a:schemeClr val="dk1"/>
              </a:solidFill>
              <a:effectLst/>
              <a:latin typeface="+mn-lt"/>
              <a:ea typeface="+mn-ea"/>
              <a:cs typeface="+mn-cs"/>
            </a:rPr>
            <a:t>一人当たりコストが類似団体平均より</a:t>
          </a:r>
          <a:r>
            <a:rPr kumimoji="1" lang="ja-JP" altLang="en-US" sz="1100">
              <a:solidFill>
                <a:schemeClr val="dk1"/>
              </a:solidFill>
              <a:effectLst/>
              <a:latin typeface="+mn-lt"/>
              <a:ea typeface="+mn-ea"/>
              <a:cs typeface="+mn-cs"/>
            </a:rPr>
            <a:t>高くなっている</a:t>
          </a:r>
          <a:r>
            <a:rPr kumimoji="1" lang="ja-JP" altLang="ja-JP" sz="1100">
              <a:solidFill>
                <a:schemeClr val="dk1"/>
              </a:solidFill>
              <a:effectLst/>
              <a:latin typeface="+mn-lt"/>
              <a:ea typeface="+mn-ea"/>
              <a:cs typeface="+mn-cs"/>
            </a:rPr>
            <a:t>。また、民生費、土木費においては、</a:t>
          </a:r>
          <a:r>
            <a:rPr kumimoji="1" lang="ja-JP" altLang="en-US" sz="1100">
              <a:solidFill>
                <a:schemeClr val="dk1"/>
              </a:solidFill>
              <a:effectLst/>
              <a:latin typeface="+mn-lt"/>
              <a:ea typeface="+mn-ea"/>
              <a:cs typeface="+mn-cs"/>
            </a:rPr>
            <a:t>住民一人当たりコストが</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平均より低いものの、近年は</a:t>
          </a:r>
          <a:r>
            <a:rPr kumimoji="1" lang="ja-JP" altLang="ja-JP" sz="1100">
              <a:solidFill>
                <a:schemeClr val="dk1"/>
              </a:solidFill>
              <a:effectLst/>
              <a:latin typeface="+mn-lt"/>
              <a:ea typeface="+mn-ea"/>
              <a:cs typeface="+mn-cs"/>
            </a:rPr>
            <a:t>増加傾向にある。</a:t>
          </a:r>
          <a:endParaRPr lang="ja-JP" altLang="ja-JP">
            <a:effectLst/>
          </a:endParaRPr>
        </a:p>
        <a:p>
          <a:r>
            <a:rPr kumimoji="1" lang="ja-JP" altLang="en-US" sz="1100">
              <a:solidFill>
                <a:schemeClr val="dk1"/>
              </a:solidFill>
              <a:effectLst/>
              <a:latin typeface="+mn-lt"/>
              <a:ea typeface="+mn-ea"/>
              <a:cs typeface="+mn-cs"/>
            </a:rPr>
            <a:t>・消防費は、住民一人当たり</a:t>
          </a:r>
          <a:r>
            <a:rPr kumimoji="1" lang="en-US" altLang="ja-JP" sz="1100">
              <a:solidFill>
                <a:schemeClr val="dk1"/>
              </a:solidFill>
              <a:effectLst/>
              <a:latin typeface="+mn-lt"/>
              <a:ea typeface="+mn-ea"/>
              <a:cs typeface="+mn-cs"/>
            </a:rPr>
            <a:t>68,735</a:t>
          </a:r>
          <a:r>
            <a:rPr kumimoji="1" lang="ja-JP" altLang="en-US" sz="1100">
              <a:solidFill>
                <a:schemeClr val="dk1"/>
              </a:solidFill>
              <a:effectLst/>
              <a:latin typeface="+mn-lt"/>
              <a:ea typeface="+mn-ea"/>
              <a:cs typeface="+mn-cs"/>
            </a:rPr>
            <a:t>円（構成比</a:t>
          </a:r>
          <a:r>
            <a:rPr kumimoji="1" lang="en-US" altLang="ja-JP" sz="1100">
              <a:solidFill>
                <a:schemeClr val="dk1"/>
              </a:solidFill>
              <a:effectLst/>
              <a:latin typeface="+mn-lt"/>
              <a:ea typeface="+mn-ea"/>
              <a:cs typeface="+mn-cs"/>
            </a:rPr>
            <a:t>8.5</a:t>
          </a:r>
          <a:r>
            <a:rPr kumimoji="1" lang="ja-JP" altLang="en-US" sz="1100">
              <a:solidFill>
                <a:schemeClr val="dk1"/>
              </a:solidFill>
              <a:effectLst/>
              <a:latin typeface="+mn-lt"/>
              <a:ea typeface="+mn-ea"/>
              <a:cs typeface="+mn-cs"/>
            </a:rPr>
            <a:t>％）となっており、鰺ヶ沢地区消防事務組合負担金や消防団に要する経費が多大であることが要因となり、類似団体と比較して</a:t>
          </a:r>
          <a:r>
            <a:rPr kumimoji="1" lang="en-US" altLang="ja-JP" sz="1100">
              <a:solidFill>
                <a:schemeClr val="dk1"/>
              </a:solidFill>
              <a:effectLst/>
              <a:latin typeface="+mn-lt"/>
              <a:ea typeface="+mn-ea"/>
              <a:cs typeface="+mn-cs"/>
            </a:rPr>
            <a:t>25,290</a:t>
          </a:r>
          <a:r>
            <a:rPr kumimoji="1" lang="ja-JP" altLang="en-US"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58.2</a:t>
          </a:r>
          <a:r>
            <a:rPr kumimoji="1" lang="ja-JP" altLang="en-US" sz="1100">
              <a:solidFill>
                <a:schemeClr val="dk1"/>
              </a:solidFill>
              <a:effectLst/>
              <a:latin typeface="+mn-lt"/>
              <a:ea typeface="+mn-ea"/>
              <a:cs typeface="+mn-cs"/>
            </a:rPr>
            <a:t>％高い状況となっている。平成２７年度青森県地震・津波被害想定調査の結果を踏まえ、地震・津波災害に係るハード面での防災・減災対策を積極的に行っていく方針であることから、当面の間はコスト高のまま推移すると見込まれる。</a:t>
          </a:r>
        </a:p>
        <a:p>
          <a:r>
            <a:rPr kumimoji="1" lang="ja-JP" altLang="en-US" sz="1100">
              <a:solidFill>
                <a:schemeClr val="dk1"/>
              </a:solidFill>
              <a:effectLst/>
              <a:latin typeface="+mn-lt"/>
              <a:ea typeface="+mn-ea"/>
              <a:cs typeface="+mn-cs"/>
            </a:rPr>
            <a:t>・公債費については、性質別歳出決算分析表の分析欄と同様である。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・民生費の住民一人当たりコストは、</a:t>
          </a:r>
          <a:r>
            <a:rPr kumimoji="1" lang="en-US" altLang="ja-JP" sz="1100">
              <a:solidFill>
                <a:schemeClr val="dk1"/>
              </a:solidFill>
              <a:effectLst/>
              <a:latin typeface="+mn-lt"/>
              <a:ea typeface="+mn-ea"/>
              <a:cs typeface="+mn-cs"/>
            </a:rPr>
            <a:t>183,149</a:t>
          </a:r>
          <a:r>
            <a:rPr kumimoji="1" lang="ja-JP" altLang="ja-JP" sz="1100">
              <a:solidFill>
                <a:schemeClr val="dk1"/>
              </a:solidFill>
              <a:effectLst/>
              <a:latin typeface="+mn-lt"/>
              <a:ea typeface="+mn-ea"/>
              <a:cs typeface="+mn-cs"/>
            </a:rPr>
            <a:t>円（構成比</a:t>
          </a:r>
          <a:r>
            <a:rPr kumimoji="1" lang="en-US" altLang="ja-JP" sz="1100">
              <a:solidFill>
                <a:schemeClr val="dk1"/>
              </a:solidFill>
              <a:effectLst/>
              <a:latin typeface="+mn-lt"/>
              <a:ea typeface="+mn-ea"/>
              <a:cs typeface="+mn-cs"/>
            </a:rPr>
            <a:t>22.7</a:t>
          </a:r>
          <a:r>
            <a:rPr kumimoji="1" lang="ja-JP" altLang="ja-JP" sz="1100">
              <a:solidFill>
                <a:schemeClr val="dk1"/>
              </a:solidFill>
              <a:effectLst/>
              <a:latin typeface="+mn-lt"/>
              <a:ea typeface="+mn-ea"/>
              <a:cs typeface="+mn-cs"/>
            </a:rPr>
            <a:t>％）と類似団体平均と同水準ではあるが、国民健康保険事業特別会計（事業勘定）等に対する繰出金や施設型給付費</a:t>
          </a:r>
          <a:r>
            <a:rPr kumimoji="1" lang="ja-JP" altLang="en-US" sz="1100">
              <a:solidFill>
                <a:schemeClr val="dk1"/>
              </a:solidFill>
              <a:effectLst/>
              <a:latin typeface="+mn-lt"/>
              <a:ea typeface="+mn-ea"/>
              <a:cs typeface="+mn-cs"/>
            </a:rPr>
            <a:t>の負担が重いことに加え</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政策的に人口減少対策に向けて子育て支援の充実を図って</a:t>
          </a:r>
          <a:r>
            <a:rPr kumimoji="1" lang="ja-JP" altLang="en-US" sz="1100">
              <a:solidFill>
                <a:schemeClr val="dk1"/>
              </a:solidFill>
              <a:effectLst/>
              <a:latin typeface="+mn-lt"/>
              <a:ea typeface="+mn-ea"/>
              <a:cs typeface="+mn-cs"/>
            </a:rPr>
            <a:t>方針であることから</a:t>
          </a:r>
          <a:r>
            <a:rPr kumimoji="1" lang="ja-JP" altLang="ja-JP" sz="1100">
              <a:solidFill>
                <a:schemeClr val="dk1"/>
              </a:solidFill>
              <a:effectLst/>
              <a:latin typeface="+mn-lt"/>
              <a:ea typeface="+mn-ea"/>
              <a:cs typeface="+mn-cs"/>
            </a:rPr>
            <a:t>、児童福祉費を中心に扶助費が増加していくと見込まれる。</a:t>
          </a:r>
          <a:endParaRPr lang="ja-JP" altLang="ja-JP">
            <a:effectLst/>
          </a:endParaRPr>
        </a:p>
        <a:p>
          <a:r>
            <a:rPr kumimoji="1" lang="ja-JP" altLang="ja-JP" sz="1100">
              <a:solidFill>
                <a:schemeClr val="dk1"/>
              </a:solidFill>
              <a:effectLst/>
              <a:latin typeface="+mn-lt"/>
              <a:ea typeface="+mn-ea"/>
              <a:cs typeface="+mn-cs"/>
            </a:rPr>
            <a:t>・土木費の住民一人当たりコストは、</a:t>
          </a:r>
          <a:r>
            <a:rPr kumimoji="1" lang="en-US" altLang="ja-JP" sz="1100">
              <a:solidFill>
                <a:schemeClr val="dk1"/>
              </a:solidFill>
              <a:effectLst/>
              <a:latin typeface="+mn-lt"/>
              <a:ea typeface="+mn-ea"/>
              <a:cs typeface="+mn-cs"/>
            </a:rPr>
            <a:t>57,195</a:t>
          </a:r>
          <a:r>
            <a:rPr kumimoji="1" lang="ja-JP" altLang="ja-JP" sz="1100">
              <a:solidFill>
                <a:schemeClr val="dk1"/>
              </a:solidFill>
              <a:effectLst/>
              <a:latin typeface="+mn-lt"/>
              <a:ea typeface="+mn-ea"/>
              <a:cs typeface="+mn-cs"/>
            </a:rPr>
            <a:t>円（構成比</a:t>
          </a:r>
          <a:r>
            <a:rPr kumimoji="1" lang="en-US" altLang="ja-JP" sz="1100">
              <a:solidFill>
                <a:schemeClr val="dk1"/>
              </a:solidFill>
              <a:effectLst/>
              <a:latin typeface="+mn-lt"/>
              <a:ea typeface="+mn-ea"/>
              <a:cs typeface="+mn-cs"/>
            </a:rPr>
            <a:t>7.1</a:t>
          </a:r>
          <a:r>
            <a:rPr kumimoji="1" lang="ja-JP" altLang="ja-JP" sz="1100">
              <a:solidFill>
                <a:schemeClr val="dk1"/>
              </a:solidFill>
              <a:effectLst/>
              <a:latin typeface="+mn-lt"/>
              <a:ea typeface="+mn-ea"/>
              <a:cs typeface="+mn-cs"/>
            </a:rPr>
            <a:t>％）と類似団体平均より低いが、社会資本整備総合交付金の防災・安全、長寿命化対策事業を継続</a:t>
          </a:r>
          <a:r>
            <a:rPr kumimoji="1" lang="ja-JP" altLang="en-US" sz="1100">
              <a:solidFill>
                <a:schemeClr val="dk1"/>
              </a:solidFill>
              <a:effectLst/>
              <a:latin typeface="+mn-lt"/>
              <a:ea typeface="+mn-ea"/>
              <a:cs typeface="+mn-cs"/>
            </a:rPr>
            <a:t>的に</a:t>
          </a:r>
          <a:r>
            <a:rPr kumimoji="1" lang="ja-JP" altLang="ja-JP" sz="1100">
              <a:solidFill>
                <a:schemeClr val="dk1"/>
              </a:solidFill>
              <a:effectLst/>
              <a:latin typeface="+mn-lt"/>
              <a:ea typeface="+mn-ea"/>
              <a:cs typeface="+mn-cs"/>
            </a:rPr>
            <a:t>実施していることや下水道事業特別会計に対する繰出金が年々増加していることから、今後も微増または横ばいで推移していくと見込まれる。</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青森県深浦町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年度決算における実質収支は</a:t>
          </a:r>
          <a:r>
            <a:rPr kumimoji="1" lang="en-US" altLang="ja-JP" sz="1300">
              <a:solidFill>
                <a:schemeClr val="dk1"/>
              </a:solidFill>
              <a:effectLst/>
              <a:latin typeface="+mn-lt"/>
              <a:ea typeface="+mn-ea"/>
              <a:cs typeface="+mn-cs"/>
            </a:rPr>
            <a:t>204</a:t>
          </a:r>
          <a:r>
            <a:rPr kumimoji="1" lang="ja-JP" altLang="ja-JP" sz="1300">
              <a:solidFill>
                <a:schemeClr val="dk1"/>
              </a:solidFill>
              <a:effectLst/>
              <a:latin typeface="+mn-lt"/>
              <a:ea typeface="+mn-ea"/>
              <a:cs typeface="+mn-cs"/>
            </a:rPr>
            <a:t>百万円となった。</a:t>
          </a:r>
          <a:endParaRPr lang="ja-JP" altLang="ja-JP" sz="1300">
            <a:effectLst/>
          </a:endParaRPr>
        </a:p>
        <a:p>
          <a:r>
            <a:rPr kumimoji="1" lang="ja-JP" altLang="ja-JP" sz="1300">
              <a:solidFill>
                <a:schemeClr val="dk1"/>
              </a:solidFill>
              <a:effectLst/>
              <a:latin typeface="+mn-lt"/>
              <a:ea typeface="+mn-ea"/>
              <a:cs typeface="+mn-cs"/>
            </a:rPr>
            <a:t>過去に実施した大型観光施設整備や三位一体改革などの影響により、平成</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年度まで実質収支が赤字となっていたが、集中改革プランに基づく徹底した財政健全化対策により、平成</a:t>
          </a:r>
          <a:r>
            <a:rPr kumimoji="1" lang="en-US" altLang="ja-JP" sz="1300">
              <a:solidFill>
                <a:schemeClr val="dk1"/>
              </a:solidFill>
              <a:effectLst/>
              <a:latin typeface="+mn-lt"/>
              <a:ea typeface="+mn-ea"/>
              <a:cs typeface="+mn-cs"/>
            </a:rPr>
            <a:t>20</a:t>
          </a:r>
          <a:r>
            <a:rPr kumimoji="1" lang="ja-JP" altLang="ja-JP" sz="1300">
              <a:solidFill>
                <a:schemeClr val="dk1"/>
              </a:solidFill>
              <a:effectLst/>
              <a:latin typeface="+mn-lt"/>
              <a:ea typeface="+mn-ea"/>
              <a:cs typeface="+mn-cs"/>
            </a:rPr>
            <a:t>年度から黒字に転じた。</a:t>
          </a:r>
          <a:endParaRPr lang="ja-JP" altLang="ja-JP" sz="1300">
            <a:effectLst/>
          </a:endParaRPr>
        </a:p>
        <a:p>
          <a:r>
            <a:rPr kumimoji="1" lang="ja-JP" altLang="ja-JP" sz="1300">
              <a:solidFill>
                <a:schemeClr val="dk1"/>
              </a:solidFill>
              <a:effectLst/>
              <a:latin typeface="+mn-lt"/>
              <a:ea typeface="+mn-ea"/>
              <a:cs typeface="+mn-cs"/>
            </a:rPr>
            <a:t>　その後も行財政改革を継続した結果、実質収支は黒字を維持しており、枯渇状況にあった財政調整基金も着実に積立て、残高は年々増加している。今後も引き続き財政健全化に取り組み、財政基盤の強化に努め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青森県深浦町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年度決算において連結実質赤字は発生しておらず、各会計の実質収支の合計は</a:t>
          </a:r>
          <a:r>
            <a:rPr kumimoji="1" lang="en-US" altLang="ja-JP" sz="1300">
              <a:solidFill>
                <a:schemeClr val="dk1"/>
              </a:solidFill>
              <a:effectLst/>
              <a:latin typeface="+mn-lt"/>
              <a:ea typeface="+mn-ea"/>
              <a:cs typeface="+mn-cs"/>
            </a:rPr>
            <a:t>425</a:t>
          </a:r>
          <a:r>
            <a:rPr kumimoji="1" lang="ja-JP" altLang="ja-JP" sz="1300">
              <a:solidFill>
                <a:schemeClr val="dk1"/>
              </a:solidFill>
              <a:effectLst/>
              <a:latin typeface="+mn-lt"/>
              <a:ea typeface="+mn-ea"/>
              <a:cs typeface="+mn-cs"/>
            </a:rPr>
            <a:t>百万円の黒字となった。</a:t>
          </a:r>
          <a:endParaRPr lang="ja-JP" altLang="ja-JP" sz="1300">
            <a:effectLst/>
          </a:endParaRPr>
        </a:p>
        <a:p>
          <a:r>
            <a:rPr kumimoji="1" lang="ja-JP" altLang="ja-JP" sz="1300">
              <a:solidFill>
                <a:schemeClr val="dk1"/>
              </a:solidFill>
              <a:effectLst/>
              <a:latin typeface="+mn-lt"/>
              <a:ea typeface="+mn-ea"/>
              <a:cs typeface="+mn-cs"/>
            </a:rPr>
            <a:t>　連結実質収支全体の主な割合を占める一般会計等では、平成</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年度以降赤字は発生しておらず、毎年着実に一定の黒字を維持している。</a:t>
          </a:r>
          <a:endParaRPr lang="ja-JP" altLang="ja-JP" sz="1300">
            <a:effectLst/>
          </a:endParaRPr>
        </a:p>
        <a:p>
          <a:r>
            <a:rPr kumimoji="1" lang="ja-JP" altLang="ja-JP" sz="1300">
              <a:solidFill>
                <a:schemeClr val="dk1"/>
              </a:solidFill>
              <a:effectLst/>
              <a:latin typeface="+mn-lt"/>
              <a:ea typeface="+mn-ea"/>
              <a:cs typeface="+mn-cs"/>
            </a:rPr>
            <a:t>　国民健康保険事業特別会計（事業勘定・直診勘定）、後期高齢者医療特別会計、介護保険特別会計、訪問看護ステーション特別会計においては、給付費の増加を見据え、保険料の適正化と併せて、一般会計からの適切な繰出しを行ってきた結果、現在まで赤字は発生していない。</a:t>
          </a:r>
          <a:endParaRPr lang="ja-JP" altLang="ja-JP" sz="1300">
            <a:effectLst/>
          </a:endParaRPr>
        </a:p>
        <a:p>
          <a:r>
            <a:rPr kumimoji="1" lang="ja-JP" altLang="ja-JP" sz="1300">
              <a:solidFill>
                <a:schemeClr val="dk1"/>
              </a:solidFill>
              <a:effectLst/>
              <a:latin typeface="+mn-lt"/>
              <a:ea typeface="+mn-ea"/>
              <a:cs typeface="+mn-cs"/>
            </a:rPr>
            <a:t>　下水道事業特別会計では繰出基準に基づく繰出金のほか、汚水維持管理費を補うための基準外繰出しを実施してきた結果、毎年わずかな黒字を計上している。</a:t>
          </a:r>
          <a:endParaRPr lang="ja-JP" altLang="ja-JP" sz="1300">
            <a:effectLst/>
          </a:endParaRPr>
        </a:p>
        <a:p>
          <a:r>
            <a:rPr kumimoji="1" lang="ja-JP" altLang="ja-JP" sz="1300">
              <a:solidFill>
                <a:schemeClr val="dk1"/>
              </a:solidFill>
              <a:effectLst/>
              <a:latin typeface="+mn-lt"/>
              <a:ea typeface="+mn-ea"/>
              <a:cs typeface="+mn-cs"/>
            </a:rPr>
            <a:t>　水道事業会計は公営企業会計であるが、平成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の事業開始当初に発生した累積欠損金を解消するため、高料金対策などの損益勘定繰出金を優先し、基準どおり繰出してきた結果、資金剰余額は年々増加し、現在では普通会計に次ぐ黒字要因となっている。</a:t>
          </a:r>
          <a:endParaRPr lang="ja-JP" altLang="ja-JP" sz="1300">
            <a:effectLst/>
          </a:endParaRPr>
        </a:p>
        <a:p>
          <a:r>
            <a:rPr kumimoji="1" lang="ja-JP" altLang="ja-JP" sz="1300">
              <a:solidFill>
                <a:schemeClr val="dk1"/>
              </a:solidFill>
              <a:effectLst/>
              <a:latin typeface="+mn-lt"/>
              <a:ea typeface="+mn-ea"/>
              <a:cs typeface="+mn-cs"/>
            </a:rPr>
            <a:t>　これらの結果、全会計ともに黒字要因となっており、その積み上げ額は標準財政規模と比べて適正な一定額を維持している。今後も各会計の黒字を堅持するため、従来からの行財政改革と併せて、公営事業では料金の適正化と一般会計からの適切な繰出しを継続し、町財政全体の健全化に努め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7245039</v>
      </c>
      <c r="BO4" s="381"/>
      <c r="BP4" s="381"/>
      <c r="BQ4" s="381"/>
      <c r="BR4" s="381"/>
      <c r="BS4" s="381"/>
      <c r="BT4" s="381"/>
      <c r="BU4" s="382"/>
      <c r="BV4" s="380">
        <v>7586490</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4.3</v>
      </c>
      <c r="CU4" s="387"/>
      <c r="CV4" s="387"/>
      <c r="CW4" s="387"/>
      <c r="CX4" s="387"/>
      <c r="CY4" s="387"/>
      <c r="CZ4" s="387"/>
      <c r="DA4" s="388"/>
      <c r="DB4" s="386">
        <v>5.3</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7035709</v>
      </c>
      <c r="BO5" s="418"/>
      <c r="BP5" s="418"/>
      <c r="BQ5" s="418"/>
      <c r="BR5" s="418"/>
      <c r="BS5" s="418"/>
      <c r="BT5" s="418"/>
      <c r="BU5" s="419"/>
      <c r="BV5" s="417">
        <v>7246476</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93.8</v>
      </c>
      <c r="CU5" s="415"/>
      <c r="CV5" s="415"/>
      <c r="CW5" s="415"/>
      <c r="CX5" s="415"/>
      <c r="CY5" s="415"/>
      <c r="CZ5" s="415"/>
      <c r="DA5" s="416"/>
      <c r="DB5" s="414">
        <v>92.1</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209330</v>
      </c>
      <c r="BO6" s="418"/>
      <c r="BP6" s="418"/>
      <c r="BQ6" s="418"/>
      <c r="BR6" s="418"/>
      <c r="BS6" s="418"/>
      <c r="BT6" s="418"/>
      <c r="BU6" s="419"/>
      <c r="BV6" s="417">
        <v>340014</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97.3</v>
      </c>
      <c r="CU6" s="455"/>
      <c r="CV6" s="455"/>
      <c r="CW6" s="455"/>
      <c r="CX6" s="455"/>
      <c r="CY6" s="455"/>
      <c r="CZ6" s="455"/>
      <c r="DA6" s="456"/>
      <c r="DB6" s="454">
        <v>96.7</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5823</v>
      </c>
      <c r="BO7" s="418"/>
      <c r="BP7" s="418"/>
      <c r="BQ7" s="418"/>
      <c r="BR7" s="418"/>
      <c r="BS7" s="418"/>
      <c r="BT7" s="418"/>
      <c r="BU7" s="419"/>
      <c r="BV7" s="417">
        <v>75799</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4777125</v>
      </c>
      <c r="CU7" s="418"/>
      <c r="CV7" s="418"/>
      <c r="CW7" s="418"/>
      <c r="CX7" s="418"/>
      <c r="CY7" s="418"/>
      <c r="CZ7" s="418"/>
      <c r="DA7" s="419"/>
      <c r="DB7" s="417">
        <v>4946324</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78</v>
      </c>
      <c r="AV8" s="450"/>
      <c r="AW8" s="450"/>
      <c r="AX8" s="450"/>
      <c r="AY8" s="451" t="s">
        <v>93</v>
      </c>
      <c r="AZ8" s="452"/>
      <c r="BA8" s="452"/>
      <c r="BB8" s="452"/>
      <c r="BC8" s="452"/>
      <c r="BD8" s="452"/>
      <c r="BE8" s="452"/>
      <c r="BF8" s="452"/>
      <c r="BG8" s="452"/>
      <c r="BH8" s="452"/>
      <c r="BI8" s="452"/>
      <c r="BJ8" s="452"/>
      <c r="BK8" s="452"/>
      <c r="BL8" s="452"/>
      <c r="BM8" s="453"/>
      <c r="BN8" s="417">
        <v>203507</v>
      </c>
      <c r="BO8" s="418"/>
      <c r="BP8" s="418"/>
      <c r="BQ8" s="418"/>
      <c r="BR8" s="418"/>
      <c r="BS8" s="418"/>
      <c r="BT8" s="418"/>
      <c r="BU8" s="419"/>
      <c r="BV8" s="417">
        <v>264215</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0.16</v>
      </c>
      <c r="CU8" s="458"/>
      <c r="CV8" s="458"/>
      <c r="CW8" s="458"/>
      <c r="CX8" s="458"/>
      <c r="CY8" s="458"/>
      <c r="CZ8" s="458"/>
      <c r="DA8" s="459"/>
      <c r="DB8" s="457">
        <v>0.16</v>
      </c>
      <c r="DC8" s="458"/>
      <c r="DD8" s="458"/>
      <c r="DE8" s="458"/>
      <c r="DF8" s="458"/>
      <c r="DG8" s="458"/>
      <c r="DH8" s="458"/>
      <c r="DI8" s="459"/>
      <c r="DJ8" s="139"/>
      <c r="DK8" s="139"/>
      <c r="DL8" s="139"/>
      <c r="DM8" s="139"/>
      <c r="DN8" s="139"/>
      <c r="DO8" s="139"/>
    </row>
    <row r="9" spans="1:119" ht="18.75" customHeight="1" thickBot="1" x14ac:dyDescent="0.2">
      <c r="A9" s="140"/>
      <c r="B9" s="411" t="s">
        <v>95</v>
      </c>
      <c r="C9" s="412"/>
      <c r="D9" s="412"/>
      <c r="E9" s="412"/>
      <c r="F9" s="412"/>
      <c r="G9" s="412"/>
      <c r="H9" s="412"/>
      <c r="I9" s="412"/>
      <c r="J9" s="412"/>
      <c r="K9" s="460"/>
      <c r="L9" s="461" t="s">
        <v>96</v>
      </c>
      <c r="M9" s="462"/>
      <c r="N9" s="462"/>
      <c r="O9" s="462"/>
      <c r="P9" s="462"/>
      <c r="Q9" s="463"/>
      <c r="R9" s="464">
        <v>8429</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78</v>
      </c>
      <c r="AV9" s="450"/>
      <c r="AW9" s="450"/>
      <c r="AX9" s="450"/>
      <c r="AY9" s="451" t="s">
        <v>99</v>
      </c>
      <c r="AZ9" s="452"/>
      <c r="BA9" s="452"/>
      <c r="BB9" s="452"/>
      <c r="BC9" s="452"/>
      <c r="BD9" s="452"/>
      <c r="BE9" s="452"/>
      <c r="BF9" s="452"/>
      <c r="BG9" s="452"/>
      <c r="BH9" s="452"/>
      <c r="BI9" s="452"/>
      <c r="BJ9" s="452"/>
      <c r="BK9" s="452"/>
      <c r="BL9" s="452"/>
      <c r="BM9" s="453"/>
      <c r="BN9" s="417">
        <v>-60708</v>
      </c>
      <c r="BO9" s="418"/>
      <c r="BP9" s="418"/>
      <c r="BQ9" s="418"/>
      <c r="BR9" s="418"/>
      <c r="BS9" s="418"/>
      <c r="BT9" s="418"/>
      <c r="BU9" s="419"/>
      <c r="BV9" s="417">
        <v>1320</v>
      </c>
      <c r="BW9" s="418"/>
      <c r="BX9" s="418"/>
      <c r="BY9" s="418"/>
      <c r="BZ9" s="418"/>
      <c r="CA9" s="418"/>
      <c r="CB9" s="418"/>
      <c r="CC9" s="419"/>
      <c r="CD9" s="420" t="s">
        <v>100</v>
      </c>
      <c r="CE9" s="421"/>
      <c r="CF9" s="421"/>
      <c r="CG9" s="421"/>
      <c r="CH9" s="421"/>
      <c r="CI9" s="421"/>
      <c r="CJ9" s="421"/>
      <c r="CK9" s="421"/>
      <c r="CL9" s="421"/>
      <c r="CM9" s="421"/>
      <c r="CN9" s="421"/>
      <c r="CO9" s="421"/>
      <c r="CP9" s="421"/>
      <c r="CQ9" s="421"/>
      <c r="CR9" s="421"/>
      <c r="CS9" s="422"/>
      <c r="CT9" s="414">
        <v>23.2</v>
      </c>
      <c r="CU9" s="415"/>
      <c r="CV9" s="415"/>
      <c r="CW9" s="415"/>
      <c r="CX9" s="415"/>
      <c r="CY9" s="415"/>
      <c r="CZ9" s="415"/>
      <c r="DA9" s="416"/>
      <c r="DB9" s="414">
        <v>23.9</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101</v>
      </c>
      <c r="M10" s="447"/>
      <c r="N10" s="447"/>
      <c r="O10" s="447"/>
      <c r="P10" s="447"/>
      <c r="Q10" s="448"/>
      <c r="R10" s="468">
        <v>9691</v>
      </c>
      <c r="S10" s="469"/>
      <c r="T10" s="469"/>
      <c r="U10" s="469"/>
      <c r="V10" s="470"/>
      <c r="W10" s="405"/>
      <c r="X10" s="406"/>
      <c r="Y10" s="406"/>
      <c r="Z10" s="406"/>
      <c r="AA10" s="406"/>
      <c r="AB10" s="406"/>
      <c r="AC10" s="406"/>
      <c r="AD10" s="406"/>
      <c r="AE10" s="406"/>
      <c r="AF10" s="406"/>
      <c r="AG10" s="406"/>
      <c r="AH10" s="406"/>
      <c r="AI10" s="406"/>
      <c r="AJ10" s="406"/>
      <c r="AK10" s="406"/>
      <c r="AL10" s="409"/>
      <c r="AM10" s="446" t="s">
        <v>102</v>
      </c>
      <c r="AN10" s="447"/>
      <c r="AO10" s="447"/>
      <c r="AP10" s="447"/>
      <c r="AQ10" s="447"/>
      <c r="AR10" s="447"/>
      <c r="AS10" s="447"/>
      <c r="AT10" s="448"/>
      <c r="AU10" s="449" t="s">
        <v>103</v>
      </c>
      <c r="AV10" s="450"/>
      <c r="AW10" s="450"/>
      <c r="AX10" s="450"/>
      <c r="AY10" s="451" t="s">
        <v>104</v>
      </c>
      <c r="AZ10" s="452"/>
      <c r="BA10" s="452"/>
      <c r="BB10" s="452"/>
      <c r="BC10" s="452"/>
      <c r="BD10" s="452"/>
      <c r="BE10" s="452"/>
      <c r="BF10" s="452"/>
      <c r="BG10" s="452"/>
      <c r="BH10" s="452"/>
      <c r="BI10" s="452"/>
      <c r="BJ10" s="452"/>
      <c r="BK10" s="452"/>
      <c r="BL10" s="452"/>
      <c r="BM10" s="453"/>
      <c r="BN10" s="417">
        <v>379</v>
      </c>
      <c r="BO10" s="418"/>
      <c r="BP10" s="418"/>
      <c r="BQ10" s="418"/>
      <c r="BR10" s="418"/>
      <c r="BS10" s="418"/>
      <c r="BT10" s="418"/>
      <c r="BU10" s="419"/>
      <c r="BV10" s="417">
        <v>286</v>
      </c>
      <c r="BW10" s="418"/>
      <c r="BX10" s="418"/>
      <c r="BY10" s="418"/>
      <c r="BZ10" s="418"/>
      <c r="CA10" s="418"/>
      <c r="CB10" s="418"/>
      <c r="CC10" s="41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106</v>
      </c>
      <c r="M11" s="472"/>
      <c r="N11" s="472"/>
      <c r="O11" s="472"/>
      <c r="P11" s="472"/>
      <c r="Q11" s="473"/>
      <c r="R11" s="474" t="s">
        <v>107</v>
      </c>
      <c r="S11" s="475"/>
      <c r="T11" s="475"/>
      <c r="U11" s="475"/>
      <c r="V11" s="476"/>
      <c r="W11" s="405"/>
      <c r="X11" s="406"/>
      <c r="Y11" s="406"/>
      <c r="Z11" s="406"/>
      <c r="AA11" s="406"/>
      <c r="AB11" s="406"/>
      <c r="AC11" s="406"/>
      <c r="AD11" s="406"/>
      <c r="AE11" s="406"/>
      <c r="AF11" s="406"/>
      <c r="AG11" s="406"/>
      <c r="AH11" s="406"/>
      <c r="AI11" s="406"/>
      <c r="AJ11" s="406"/>
      <c r="AK11" s="406"/>
      <c r="AL11" s="409"/>
      <c r="AM11" s="446" t="s">
        <v>108</v>
      </c>
      <c r="AN11" s="447"/>
      <c r="AO11" s="447"/>
      <c r="AP11" s="447"/>
      <c r="AQ11" s="447"/>
      <c r="AR11" s="447"/>
      <c r="AS11" s="447"/>
      <c r="AT11" s="448"/>
      <c r="AU11" s="449" t="s">
        <v>109</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8724</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8709</v>
      </c>
      <c r="S13" s="499"/>
      <c r="T13" s="499"/>
      <c r="U13" s="499"/>
      <c r="V13" s="500"/>
      <c r="W13" s="433" t="s">
        <v>123</v>
      </c>
      <c r="X13" s="434"/>
      <c r="Y13" s="434"/>
      <c r="Z13" s="434"/>
      <c r="AA13" s="434"/>
      <c r="AB13" s="424"/>
      <c r="AC13" s="468">
        <v>920</v>
      </c>
      <c r="AD13" s="469"/>
      <c r="AE13" s="469"/>
      <c r="AF13" s="469"/>
      <c r="AG13" s="508"/>
      <c r="AH13" s="468">
        <v>1092</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-60329</v>
      </c>
      <c r="BO13" s="418"/>
      <c r="BP13" s="418"/>
      <c r="BQ13" s="418"/>
      <c r="BR13" s="418"/>
      <c r="BS13" s="418"/>
      <c r="BT13" s="418"/>
      <c r="BU13" s="419"/>
      <c r="BV13" s="417">
        <v>1606</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13.3</v>
      </c>
      <c r="CU13" s="415"/>
      <c r="CV13" s="415"/>
      <c r="CW13" s="415"/>
      <c r="CX13" s="415"/>
      <c r="CY13" s="415"/>
      <c r="CZ13" s="415"/>
      <c r="DA13" s="416"/>
      <c r="DB13" s="414">
        <v>13.7</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8935</v>
      </c>
      <c r="S14" s="499"/>
      <c r="T14" s="499"/>
      <c r="U14" s="499"/>
      <c r="V14" s="500"/>
      <c r="W14" s="407"/>
      <c r="X14" s="408"/>
      <c r="Y14" s="408"/>
      <c r="Z14" s="408"/>
      <c r="AA14" s="408"/>
      <c r="AB14" s="397"/>
      <c r="AC14" s="501">
        <v>25.1</v>
      </c>
      <c r="AD14" s="502"/>
      <c r="AE14" s="502"/>
      <c r="AF14" s="502"/>
      <c r="AG14" s="503"/>
      <c r="AH14" s="501">
        <v>26.8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63.4</v>
      </c>
      <c r="CU14" s="513"/>
      <c r="CV14" s="513"/>
      <c r="CW14" s="513"/>
      <c r="CX14" s="513"/>
      <c r="CY14" s="513"/>
      <c r="CZ14" s="513"/>
      <c r="DA14" s="514"/>
      <c r="DB14" s="512">
        <v>75.7</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8916</v>
      </c>
      <c r="S15" s="499"/>
      <c r="T15" s="499"/>
      <c r="U15" s="499"/>
      <c r="V15" s="500"/>
      <c r="W15" s="433" t="s">
        <v>130</v>
      </c>
      <c r="X15" s="434"/>
      <c r="Y15" s="434"/>
      <c r="Z15" s="434"/>
      <c r="AA15" s="434"/>
      <c r="AB15" s="424"/>
      <c r="AC15" s="468">
        <v>743</v>
      </c>
      <c r="AD15" s="469"/>
      <c r="AE15" s="469"/>
      <c r="AF15" s="469"/>
      <c r="AG15" s="508"/>
      <c r="AH15" s="468">
        <v>858</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701474</v>
      </c>
      <c r="BO15" s="381"/>
      <c r="BP15" s="381"/>
      <c r="BQ15" s="381"/>
      <c r="BR15" s="381"/>
      <c r="BS15" s="381"/>
      <c r="BT15" s="381"/>
      <c r="BU15" s="382"/>
      <c r="BV15" s="380">
        <v>704662</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20.3</v>
      </c>
      <c r="AD16" s="502"/>
      <c r="AE16" s="502"/>
      <c r="AF16" s="502"/>
      <c r="AG16" s="503"/>
      <c r="AH16" s="501">
        <v>21.1</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4252489</v>
      </c>
      <c r="BO16" s="418"/>
      <c r="BP16" s="418"/>
      <c r="BQ16" s="418"/>
      <c r="BR16" s="418"/>
      <c r="BS16" s="418"/>
      <c r="BT16" s="418"/>
      <c r="BU16" s="419"/>
      <c r="BV16" s="417">
        <v>4278374</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2005</v>
      </c>
      <c r="AD17" s="469"/>
      <c r="AE17" s="469"/>
      <c r="AF17" s="469"/>
      <c r="AG17" s="508"/>
      <c r="AH17" s="468">
        <v>2126</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876338</v>
      </c>
      <c r="BO17" s="418"/>
      <c r="BP17" s="418"/>
      <c r="BQ17" s="418"/>
      <c r="BR17" s="418"/>
      <c r="BS17" s="418"/>
      <c r="BT17" s="418"/>
      <c r="BU17" s="419"/>
      <c r="BV17" s="417">
        <v>882788</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488.89</v>
      </c>
      <c r="M18" s="530"/>
      <c r="N18" s="530"/>
      <c r="O18" s="530"/>
      <c r="P18" s="530"/>
      <c r="Q18" s="530"/>
      <c r="R18" s="531"/>
      <c r="S18" s="531"/>
      <c r="T18" s="531"/>
      <c r="U18" s="531"/>
      <c r="V18" s="532"/>
      <c r="W18" s="435"/>
      <c r="X18" s="436"/>
      <c r="Y18" s="436"/>
      <c r="Z18" s="436"/>
      <c r="AA18" s="436"/>
      <c r="AB18" s="427"/>
      <c r="AC18" s="533">
        <v>54.7</v>
      </c>
      <c r="AD18" s="534"/>
      <c r="AE18" s="534"/>
      <c r="AF18" s="534"/>
      <c r="AG18" s="535"/>
      <c r="AH18" s="533">
        <v>52.2</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4495239</v>
      </c>
      <c r="BO18" s="418"/>
      <c r="BP18" s="418"/>
      <c r="BQ18" s="418"/>
      <c r="BR18" s="418"/>
      <c r="BS18" s="418"/>
      <c r="BT18" s="418"/>
      <c r="BU18" s="419"/>
      <c r="BV18" s="417">
        <v>4593463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17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5426045</v>
      </c>
      <c r="BO19" s="418"/>
      <c r="BP19" s="418"/>
      <c r="BQ19" s="418"/>
      <c r="BR19" s="418"/>
      <c r="BS19" s="418"/>
      <c r="BT19" s="418"/>
      <c r="BU19" s="419"/>
      <c r="BV19" s="417">
        <v>5596382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3304</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9242601</v>
      </c>
      <c r="BO23" s="418"/>
      <c r="BP23" s="418"/>
      <c r="BQ23" s="418"/>
      <c r="BR23" s="418"/>
      <c r="BS23" s="418"/>
      <c r="BT23" s="418"/>
      <c r="BU23" s="419"/>
      <c r="BV23" s="417">
        <v>9735581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6860</v>
      </c>
      <c r="R24" s="469"/>
      <c r="S24" s="469"/>
      <c r="T24" s="469"/>
      <c r="U24" s="469"/>
      <c r="V24" s="508"/>
      <c r="W24" s="563"/>
      <c r="X24" s="551"/>
      <c r="Y24" s="552"/>
      <c r="Z24" s="467" t="s">
        <v>154</v>
      </c>
      <c r="AA24" s="447"/>
      <c r="AB24" s="447"/>
      <c r="AC24" s="447"/>
      <c r="AD24" s="447"/>
      <c r="AE24" s="447"/>
      <c r="AF24" s="447"/>
      <c r="AG24" s="448"/>
      <c r="AH24" s="468">
        <v>111</v>
      </c>
      <c r="AI24" s="469"/>
      <c r="AJ24" s="469"/>
      <c r="AK24" s="469"/>
      <c r="AL24" s="508"/>
      <c r="AM24" s="468">
        <v>342546</v>
      </c>
      <c r="AN24" s="469"/>
      <c r="AO24" s="469"/>
      <c r="AP24" s="469"/>
      <c r="AQ24" s="469"/>
      <c r="AR24" s="508"/>
      <c r="AS24" s="468">
        <v>3086</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6283996</v>
      </c>
      <c r="BO24" s="418"/>
      <c r="BP24" s="418"/>
      <c r="BQ24" s="418"/>
      <c r="BR24" s="418"/>
      <c r="BS24" s="418"/>
      <c r="BT24" s="418"/>
      <c r="BU24" s="419"/>
      <c r="BV24" s="417">
        <v>6384822</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5720</v>
      </c>
      <c r="R25" s="469"/>
      <c r="S25" s="469"/>
      <c r="T25" s="469"/>
      <c r="U25" s="469"/>
      <c r="V25" s="508"/>
      <c r="W25" s="563"/>
      <c r="X25" s="551"/>
      <c r="Y25" s="552"/>
      <c r="Z25" s="467" t="s">
        <v>157</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179130</v>
      </c>
      <c r="BO25" s="381"/>
      <c r="BP25" s="381"/>
      <c r="BQ25" s="381"/>
      <c r="BR25" s="381"/>
      <c r="BS25" s="381"/>
      <c r="BT25" s="381"/>
      <c r="BU25" s="382"/>
      <c r="BV25" s="380">
        <v>298708</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5310</v>
      </c>
      <c r="R26" s="469"/>
      <c r="S26" s="469"/>
      <c r="T26" s="469"/>
      <c r="U26" s="469"/>
      <c r="V26" s="508"/>
      <c r="W26" s="563"/>
      <c r="X26" s="551"/>
      <c r="Y26" s="552"/>
      <c r="Z26" s="467" t="s">
        <v>160</v>
      </c>
      <c r="AA26" s="573"/>
      <c r="AB26" s="573"/>
      <c r="AC26" s="573"/>
      <c r="AD26" s="573"/>
      <c r="AE26" s="573"/>
      <c r="AF26" s="573"/>
      <c r="AG26" s="574"/>
      <c r="AH26" s="468" t="s">
        <v>120</v>
      </c>
      <c r="AI26" s="469"/>
      <c r="AJ26" s="469"/>
      <c r="AK26" s="469"/>
      <c r="AL26" s="508"/>
      <c r="AM26" s="468" t="s">
        <v>120</v>
      </c>
      <c r="AN26" s="469"/>
      <c r="AO26" s="469"/>
      <c r="AP26" s="469"/>
      <c r="AQ26" s="469"/>
      <c r="AR26" s="508"/>
      <c r="AS26" s="468" t="s">
        <v>120</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2660</v>
      </c>
      <c r="R27" s="469"/>
      <c r="S27" s="469"/>
      <c r="T27" s="469"/>
      <c r="U27" s="469"/>
      <c r="V27" s="508"/>
      <c r="W27" s="563"/>
      <c r="X27" s="551"/>
      <c r="Y27" s="552"/>
      <c r="Z27" s="467" t="s">
        <v>163</v>
      </c>
      <c r="AA27" s="447"/>
      <c r="AB27" s="447"/>
      <c r="AC27" s="447"/>
      <c r="AD27" s="447"/>
      <c r="AE27" s="447"/>
      <c r="AF27" s="447"/>
      <c r="AG27" s="448"/>
      <c r="AH27" s="468">
        <v>1</v>
      </c>
      <c r="AI27" s="469"/>
      <c r="AJ27" s="469"/>
      <c r="AK27" s="469"/>
      <c r="AL27" s="508"/>
      <c r="AM27" s="468" t="s">
        <v>164</v>
      </c>
      <c r="AN27" s="469"/>
      <c r="AO27" s="469"/>
      <c r="AP27" s="469"/>
      <c r="AQ27" s="469"/>
      <c r="AR27" s="508"/>
      <c r="AS27" s="468" t="s">
        <v>164</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81080</v>
      </c>
      <c r="BO27" s="587"/>
      <c r="BP27" s="587"/>
      <c r="BQ27" s="587"/>
      <c r="BR27" s="587"/>
      <c r="BS27" s="587"/>
      <c r="BT27" s="587"/>
      <c r="BU27" s="588"/>
      <c r="BV27" s="586">
        <v>81080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2290</v>
      </c>
      <c r="R28" s="469"/>
      <c r="S28" s="469"/>
      <c r="T28" s="469"/>
      <c r="U28" s="469"/>
      <c r="V28" s="508"/>
      <c r="W28" s="563"/>
      <c r="X28" s="551"/>
      <c r="Y28" s="552"/>
      <c r="Z28" s="467" t="s">
        <v>167</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2262274</v>
      </c>
      <c r="BO28" s="381"/>
      <c r="BP28" s="381"/>
      <c r="BQ28" s="381"/>
      <c r="BR28" s="381"/>
      <c r="BS28" s="381"/>
      <c r="BT28" s="381"/>
      <c r="BU28" s="382"/>
      <c r="BV28" s="380">
        <v>2121895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10</v>
      </c>
      <c r="M29" s="469"/>
      <c r="N29" s="469"/>
      <c r="O29" s="469"/>
      <c r="P29" s="508"/>
      <c r="Q29" s="468">
        <v>2180</v>
      </c>
      <c r="R29" s="469"/>
      <c r="S29" s="469"/>
      <c r="T29" s="469"/>
      <c r="U29" s="469"/>
      <c r="V29" s="508"/>
      <c r="W29" s="564"/>
      <c r="X29" s="565"/>
      <c r="Y29" s="566"/>
      <c r="Z29" s="467" t="s">
        <v>171</v>
      </c>
      <c r="AA29" s="447"/>
      <c r="AB29" s="447"/>
      <c r="AC29" s="447"/>
      <c r="AD29" s="447"/>
      <c r="AE29" s="447"/>
      <c r="AF29" s="447"/>
      <c r="AG29" s="448"/>
      <c r="AH29" s="468">
        <v>112</v>
      </c>
      <c r="AI29" s="469"/>
      <c r="AJ29" s="469"/>
      <c r="AK29" s="469"/>
      <c r="AL29" s="508"/>
      <c r="AM29" s="468">
        <v>346088</v>
      </c>
      <c r="AN29" s="469"/>
      <c r="AO29" s="469"/>
      <c r="AP29" s="469"/>
      <c r="AQ29" s="469"/>
      <c r="AR29" s="508"/>
      <c r="AS29" s="468">
        <v>3090</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390670</v>
      </c>
      <c r="BO29" s="418"/>
      <c r="BP29" s="418"/>
      <c r="BQ29" s="418"/>
      <c r="BR29" s="418"/>
      <c r="BS29" s="418"/>
      <c r="BT29" s="418"/>
      <c r="BU29" s="419"/>
      <c r="BV29" s="417">
        <v>390572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93.7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941945</v>
      </c>
      <c r="BO30" s="587"/>
      <c r="BP30" s="587"/>
      <c r="BQ30" s="587"/>
      <c r="BR30" s="587"/>
      <c r="BS30" s="587"/>
      <c r="BT30" s="587"/>
      <c r="BU30" s="588"/>
      <c r="BV30" s="586">
        <v>930035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国民健康保険事業特別会計(事業勘定)</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IF('各会計、関係団体の財政状況及び健全化判断比率'!B33="","",'各会計、関係団体の財政状況及び健全化判断比率'!B33)</f>
        <v>水道事業会計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IF('各会計、関係団体の財政状況及び健全化判断比率'!B34="","",'各会計、関係団体の財政状況及び健全化判断比率'!B34)</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青森県市町村総合事務組合</v>
      </c>
      <c r="BZ34" s="599"/>
      <c r="CA34" s="599"/>
      <c r="CB34" s="599"/>
      <c r="CC34" s="599"/>
      <c r="CD34" s="599"/>
      <c r="CE34" s="599"/>
      <c r="CF34" s="599"/>
      <c r="CG34" s="599"/>
      <c r="CH34" s="599"/>
      <c r="CI34" s="599"/>
      <c r="CJ34" s="599"/>
      <c r="CK34" s="599"/>
      <c r="CL34" s="599"/>
      <c r="CM34" s="599"/>
      <c r="CN34" s="167"/>
      <c r="CO34" s="598">
        <f>IF(CQ34="","",MAX(C34:D43,U34:V43,AM34:AN43,BE34:BF43,BW34:BX43)+1)</f>
        <v>19</v>
      </c>
      <c r="CP34" s="598"/>
      <c r="CQ34" s="599" t="str">
        <f>IF('各会計、関係団体の財政状況及び健全化判断比率'!BS7="","",'各会計、関係団体の財政状況及び健全化判断比率'!BS7)</f>
        <v>新深浦町漁業協同組合</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国民健康保険事業特別会計(直診勘定)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青森県市町村職員退職手当組合</v>
      </c>
      <c r="BZ35" s="599"/>
      <c r="CA35" s="599"/>
      <c r="CB35" s="599"/>
      <c r="CC35" s="599"/>
      <c r="CD35" s="599"/>
      <c r="CE35" s="599"/>
      <c r="CF35" s="599"/>
      <c r="CG35" s="599"/>
      <c r="CH35" s="599"/>
      <c r="CI35" s="599"/>
      <c r="CJ35" s="599"/>
      <c r="CK35" s="599"/>
      <c r="CL35" s="599"/>
      <c r="CM35" s="599"/>
      <c r="CN35" s="167"/>
      <c r="CO35" s="598">
        <f t="shared" ref="CO35:CO43" si="3">IF(CQ35="","",CO34+1)</f>
        <v>20</v>
      </c>
      <c r="CP35" s="598"/>
      <c r="CQ35" s="599" t="str">
        <f>IF('各会計、関係団体の財政状況及び健全化判断比率'!BS8="","",'各会計、関係団体の財政状況及び健全化判断比率'!BS8)</f>
        <v>株式会社ふかうら開発</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西海岸衛生処理組合</v>
      </c>
      <c r="BZ36" s="599"/>
      <c r="CA36" s="599"/>
      <c r="CB36" s="599"/>
      <c r="CC36" s="599"/>
      <c r="CD36" s="599"/>
      <c r="CE36" s="599"/>
      <c r="CF36" s="599"/>
      <c r="CG36" s="599"/>
      <c r="CH36" s="599"/>
      <c r="CI36" s="599"/>
      <c r="CJ36" s="599"/>
      <c r="CK36" s="599"/>
      <c r="CL36" s="599"/>
      <c r="CM36" s="599"/>
      <c r="CN36" s="167"/>
      <c r="CO36" s="598">
        <f t="shared" si="3"/>
        <v>21</v>
      </c>
      <c r="CP36" s="598"/>
      <c r="CQ36" s="599" t="str">
        <f>IF('各会計、関係団体の財政状況及び健全化判断比率'!BS9="","",'各会計、関係団体の財政状況及び健全化判断比率'!BS9)</f>
        <v>しらかみ十二湖株式会社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介護保険特別会計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西北五広域福祉事務組合</v>
      </c>
      <c r="BZ37" s="599"/>
      <c r="CA37" s="599"/>
      <c r="CB37" s="599"/>
      <c r="CC37" s="599"/>
      <c r="CD37" s="599"/>
      <c r="CE37" s="599"/>
      <c r="CF37" s="599"/>
      <c r="CG37" s="599"/>
      <c r="CH37" s="599"/>
      <c r="CI37" s="599"/>
      <c r="CJ37" s="599"/>
      <c r="CK37" s="599"/>
      <c r="CL37" s="599"/>
      <c r="CM37" s="599"/>
      <c r="CN37" s="167"/>
      <c r="CO37" s="598">
        <f t="shared" si="3"/>
        <v>22</v>
      </c>
      <c r="CP37" s="598"/>
      <c r="CQ37" s="599" t="str">
        <f>IF('各会計、関係団体の財政状況及び健全化判断比率'!BS10="","",'各会計、関係団体の財政状況及び健全化判断比率'!BS10)</f>
        <v>一般財団法人深浦町食産業振興公社</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6</v>
      </c>
      <c r="V38" s="598"/>
      <c r="W38" s="599" t="str">
        <f>IF('各会計、関係団体の財政状況及び健全化判断比率'!B32="","",'各会計、関係団体の財政状況及び健全化判断比率'!B32)</f>
        <v>訪問看護ステーション特別会計</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青森県交通災害共済組合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鰺ヶ沢地区消防事務組合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つがる西北五広域連合（一般会計）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つがる西北五広域連合（病院事業会計）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17</v>
      </c>
      <c r="BX42" s="598"/>
      <c r="BY42" s="599" t="str">
        <f>IF('各会計、関係団体の財政状況及び健全化判断比率'!B76="","",'各会計、関係団体の財政状況及び健全化判断比率'!B76)</f>
        <v>青森県後期高齢者医療広域連合（一般会計）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18</v>
      </c>
      <c r="BX43" s="598"/>
      <c r="BY43" s="599" t="str">
        <f>IF('各会計、関係団体の財政状況及び健全化判断比率'!B77="","",'各会計、関係団体の財政状況及び健全化判断比率'!B77)</f>
        <v>青森県後期高齢者医療広域連合（後期高齢者医療特別会計）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0000"/>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526</v>
      </c>
      <c r="D34" s="1184"/>
      <c r="E34" s="1185"/>
      <c r="F34" s="32">
        <v>5.14</v>
      </c>
      <c r="G34" s="33">
        <v>5.1100000000000003</v>
      </c>
      <c r="H34" s="33">
        <v>5.21</v>
      </c>
      <c r="I34" s="33">
        <v>5.34</v>
      </c>
      <c r="J34" s="34">
        <v>4.26</v>
      </c>
      <c r="K34" s="22"/>
      <c r="L34" s="22"/>
      <c r="M34" s="22"/>
      <c r="N34" s="22"/>
      <c r="O34" s="22"/>
      <c r="P34" s="22"/>
    </row>
    <row r="35" spans="1:16" ht="39" customHeight="1" x14ac:dyDescent="0.15">
      <c r="A35" s="22"/>
      <c r="B35" s="35"/>
      <c r="C35" s="1178" t="s">
        <v>527</v>
      </c>
      <c r="D35" s="1179"/>
      <c r="E35" s="1180"/>
      <c r="F35" s="36">
        <v>0.65</v>
      </c>
      <c r="G35" s="37">
        <v>0.83</v>
      </c>
      <c r="H35" s="37">
        <v>1.4</v>
      </c>
      <c r="I35" s="37">
        <v>2.27</v>
      </c>
      <c r="J35" s="38">
        <v>3.09</v>
      </c>
      <c r="K35" s="22"/>
      <c r="L35" s="22"/>
      <c r="M35" s="22"/>
      <c r="N35" s="22"/>
      <c r="O35" s="22"/>
      <c r="P35" s="22"/>
    </row>
    <row r="36" spans="1:16" ht="39" customHeight="1" x14ac:dyDescent="0.15">
      <c r="A36" s="22"/>
      <c r="B36" s="35"/>
      <c r="C36" s="1178" t="s">
        <v>528</v>
      </c>
      <c r="D36" s="1179"/>
      <c r="E36" s="1180"/>
      <c r="F36" s="36">
        <v>0.7</v>
      </c>
      <c r="G36" s="37">
        <v>0.51</v>
      </c>
      <c r="H36" s="37">
        <v>0.75</v>
      </c>
      <c r="I36" s="37">
        <v>0.97</v>
      </c>
      <c r="J36" s="38">
        <v>1.1100000000000001</v>
      </c>
      <c r="K36" s="22"/>
      <c r="L36" s="22"/>
      <c r="M36" s="22"/>
      <c r="N36" s="22"/>
      <c r="O36" s="22"/>
      <c r="P36" s="22"/>
    </row>
    <row r="37" spans="1:16" ht="39" customHeight="1" x14ac:dyDescent="0.15">
      <c r="A37" s="22"/>
      <c r="B37" s="35"/>
      <c r="C37" s="1178" t="s">
        <v>529</v>
      </c>
      <c r="D37" s="1179"/>
      <c r="E37" s="1180"/>
      <c r="F37" s="36">
        <v>0.49</v>
      </c>
      <c r="G37" s="37">
        <v>0.62</v>
      </c>
      <c r="H37" s="37">
        <v>0.59</v>
      </c>
      <c r="I37" s="37">
        <v>0.28000000000000003</v>
      </c>
      <c r="J37" s="38">
        <v>0.13</v>
      </c>
      <c r="K37" s="22"/>
      <c r="L37" s="22"/>
      <c r="M37" s="22"/>
      <c r="N37" s="22"/>
      <c r="O37" s="22"/>
      <c r="P37" s="22"/>
    </row>
    <row r="38" spans="1:16" ht="39" customHeight="1" x14ac:dyDescent="0.15">
      <c r="A38" s="22"/>
      <c r="B38" s="35"/>
      <c r="C38" s="1178" t="s">
        <v>530</v>
      </c>
      <c r="D38" s="1179"/>
      <c r="E38" s="1180"/>
      <c r="F38" s="36">
        <v>0.04</v>
      </c>
      <c r="G38" s="37">
        <v>0.06</v>
      </c>
      <c r="H38" s="37">
        <v>0.1</v>
      </c>
      <c r="I38" s="37">
        <v>0.06</v>
      </c>
      <c r="J38" s="38">
        <v>0.11</v>
      </c>
      <c r="K38" s="22"/>
      <c r="L38" s="22"/>
      <c r="M38" s="22"/>
      <c r="N38" s="22"/>
      <c r="O38" s="22"/>
      <c r="P38" s="22"/>
    </row>
    <row r="39" spans="1:16" ht="39" customHeight="1" x14ac:dyDescent="0.15">
      <c r="A39" s="22"/>
      <c r="B39" s="35"/>
      <c r="C39" s="1178" t="s">
        <v>531</v>
      </c>
      <c r="D39" s="1179"/>
      <c r="E39" s="1180"/>
      <c r="F39" s="36">
        <v>0.12</v>
      </c>
      <c r="G39" s="37">
        <v>0.04</v>
      </c>
      <c r="H39" s="37">
        <v>0.02</v>
      </c>
      <c r="I39" s="37">
        <v>0.05</v>
      </c>
      <c r="J39" s="38">
        <v>0.08</v>
      </c>
      <c r="K39" s="22"/>
      <c r="L39" s="22"/>
      <c r="M39" s="22"/>
      <c r="N39" s="22"/>
      <c r="O39" s="22"/>
      <c r="P39" s="22"/>
    </row>
    <row r="40" spans="1:16" ht="39" customHeight="1" x14ac:dyDescent="0.15">
      <c r="A40" s="22"/>
      <c r="B40" s="35"/>
      <c r="C40" s="1178" t="s">
        <v>532</v>
      </c>
      <c r="D40" s="1179"/>
      <c r="E40" s="1180"/>
      <c r="F40" s="36">
        <v>0.1</v>
      </c>
      <c r="G40" s="37">
        <v>0.08</v>
      </c>
      <c r="H40" s="37">
        <v>0.02</v>
      </c>
      <c r="I40" s="37">
        <v>0.09</v>
      </c>
      <c r="J40" s="38">
        <v>0.03</v>
      </c>
      <c r="K40" s="22"/>
      <c r="L40" s="22"/>
      <c r="M40" s="22"/>
      <c r="N40" s="22"/>
      <c r="O40" s="22"/>
      <c r="P40" s="22"/>
    </row>
    <row r="41" spans="1:16" ht="39" customHeight="1" x14ac:dyDescent="0.15">
      <c r="A41" s="22"/>
      <c r="B41" s="35"/>
      <c r="C41" s="1178" t="s">
        <v>533</v>
      </c>
      <c r="D41" s="1179"/>
      <c r="E41" s="1180"/>
      <c r="F41" s="36">
        <v>0</v>
      </c>
      <c r="G41" s="37">
        <v>0</v>
      </c>
      <c r="H41" s="37">
        <v>0</v>
      </c>
      <c r="I41" s="37">
        <v>0</v>
      </c>
      <c r="J41" s="38">
        <v>0.03</v>
      </c>
      <c r="K41" s="22"/>
      <c r="L41" s="22"/>
      <c r="M41" s="22"/>
      <c r="N41" s="22"/>
      <c r="O41" s="22"/>
      <c r="P41" s="22"/>
    </row>
    <row r="42" spans="1:16" ht="39" customHeight="1" x14ac:dyDescent="0.15">
      <c r="A42" s="22"/>
      <c r="B42" s="39"/>
      <c r="C42" s="1178" t="s">
        <v>534</v>
      </c>
      <c r="D42" s="1179"/>
      <c r="E42" s="1180"/>
      <c r="F42" s="36" t="s">
        <v>480</v>
      </c>
      <c r="G42" s="37" t="s">
        <v>480</v>
      </c>
      <c r="H42" s="37" t="s">
        <v>480</v>
      </c>
      <c r="I42" s="37" t="s">
        <v>480</v>
      </c>
      <c r="J42" s="38" t="s">
        <v>480</v>
      </c>
      <c r="K42" s="22"/>
      <c r="L42" s="22"/>
      <c r="M42" s="22"/>
      <c r="N42" s="22"/>
      <c r="O42" s="22"/>
      <c r="P42" s="22"/>
    </row>
    <row r="43" spans="1:16" ht="39" customHeight="1" thickBot="1" x14ac:dyDescent="0.2">
      <c r="A43" s="22"/>
      <c r="B43" s="40"/>
      <c r="C43" s="1181" t="s">
        <v>535</v>
      </c>
      <c r="D43" s="1182"/>
      <c r="E43" s="1183"/>
      <c r="F43" s="41" t="s">
        <v>480</v>
      </c>
      <c r="G43" s="42" t="s">
        <v>480</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0000"/>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1422</v>
      </c>
      <c r="L45" s="60">
        <v>1361</v>
      </c>
      <c r="M45" s="60">
        <v>1348</v>
      </c>
      <c r="N45" s="60">
        <v>1327</v>
      </c>
      <c r="O45" s="61">
        <v>1261</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x14ac:dyDescent="0.15">
      <c r="A48" s="48"/>
      <c r="B48" s="1196"/>
      <c r="C48" s="1197"/>
      <c r="D48" s="62"/>
      <c r="E48" s="1188" t="s">
        <v>15</v>
      </c>
      <c r="F48" s="1188"/>
      <c r="G48" s="1188"/>
      <c r="H48" s="1188"/>
      <c r="I48" s="1188"/>
      <c r="J48" s="1189"/>
      <c r="K48" s="63">
        <v>231</v>
      </c>
      <c r="L48" s="64">
        <v>228</v>
      </c>
      <c r="M48" s="64">
        <v>253</v>
      </c>
      <c r="N48" s="64">
        <v>232</v>
      </c>
      <c r="O48" s="65">
        <v>212</v>
      </c>
      <c r="P48" s="48"/>
      <c r="Q48" s="48"/>
      <c r="R48" s="48"/>
      <c r="S48" s="48"/>
      <c r="T48" s="48"/>
      <c r="U48" s="48"/>
    </row>
    <row r="49" spans="1:21" ht="30.75" customHeight="1" x14ac:dyDescent="0.15">
      <c r="A49" s="48"/>
      <c r="B49" s="1196"/>
      <c r="C49" s="1197"/>
      <c r="D49" s="62"/>
      <c r="E49" s="1188" t="s">
        <v>16</v>
      </c>
      <c r="F49" s="1188"/>
      <c r="G49" s="1188"/>
      <c r="H49" s="1188"/>
      <c r="I49" s="1188"/>
      <c r="J49" s="1189"/>
      <c r="K49" s="63">
        <v>157</v>
      </c>
      <c r="L49" s="64">
        <v>159</v>
      </c>
      <c r="M49" s="64">
        <v>153</v>
      </c>
      <c r="N49" s="64">
        <v>47</v>
      </c>
      <c r="O49" s="65">
        <v>24</v>
      </c>
      <c r="P49" s="48"/>
      <c r="Q49" s="48"/>
      <c r="R49" s="48"/>
      <c r="S49" s="48"/>
      <c r="T49" s="48"/>
      <c r="U49" s="48"/>
    </row>
    <row r="50" spans="1:21" ht="30.75" customHeight="1" x14ac:dyDescent="0.15">
      <c r="A50" s="48"/>
      <c r="B50" s="1196"/>
      <c r="C50" s="1197"/>
      <c r="D50" s="62"/>
      <c r="E50" s="1188" t="s">
        <v>17</v>
      </c>
      <c r="F50" s="1188"/>
      <c r="G50" s="1188"/>
      <c r="H50" s="1188"/>
      <c r="I50" s="1188"/>
      <c r="J50" s="1189"/>
      <c r="K50" s="63">
        <v>1</v>
      </c>
      <c r="L50" s="64">
        <v>1</v>
      </c>
      <c r="M50" s="64">
        <v>0</v>
      </c>
      <c r="N50" s="64">
        <v>0</v>
      </c>
      <c r="O50" s="65">
        <v>0</v>
      </c>
      <c r="P50" s="48"/>
      <c r="Q50" s="48"/>
      <c r="R50" s="48"/>
      <c r="S50" s="48"/>
      <c r="T50" s="48"/>
      <c r="U50" s="48"/>
    </row>
    <row r="51" spans="1:21" ht="30.75" customHeight="1" x14ac:dyDescent="0.15">
      <c r="A51" s="48"/>
      <c r="B51" s="1198"/>
      <c r="C51" s="1199"/>
      <c r="D51" s="66"/>
      <c r="E51" s="1188" t="s">
        <v>18</v>
      </c>
      <c r="F51" s="1188"/>
      <c r="G51" s="1188"/>
      <c r="H51" s="1188"/>
      <c r="I51" s="1188"/>
      <c r="J51" s="1189"/>
      <c r="K51" s="63">
        <v>1</v>
      </c>
      <c r="L51" s="64">
        <v>1</v>
      </c>
      <c r="M51" s="64">
        <v>0</v>
      </c>
      <c r="N51" s="64">
        <v>1</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1223</v>
      </c>
      <c r="L52" s="64">
        <v>1196</v>
      </c>
      <c r="M52" s="64">
        <v>1203</v>
      </c>
      <c r="N52" s="64">
        <v>1116</v>
      </c>
      <c r="O52" s="65">
        <v>1016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589</v>
      </c>
      <c r="L53" s="69">
        <v>554</v>
      </c>
      <c r="M53" s="69">
        <v>551</v>
      </c>
      <c r="N53" s="69">
        <v>491</v>
      </c>
      <c r="O53" s="70">
        <v>481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0000"/>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02" t="s">
        <v>24</v>
      </c>
      <c r="C41" s="1203"/>
      <c r="D41" s="81"/>
      <c r="E41" s="1208" t="s">
        <v>25</v>
      </c>
      <c r="F41" s="1208"/>
      <c r="G41" s="1208"/>
      <c r="H41" s="1209"/>
      <c r="I41" s="82">
        <v>11033</v>
      </c>
      <c r="J41" s="83">
        <v>10728</v>
      </c>
      <c r="K41" s="83">
        <v>10307</v>
      </c>
      <c r="L41" s="83">
        <v>9736</v>
      </c>
      <c r="M41" s="84">
        <v>9243</v>
      </c>
    </row>
    <row r="42" spans="2:13" ht="27.75" customHeight="1" x14ac:dyDescent="0.15">
      <c r="B42" s="1204"/>
      <c r="C42" s="1205"/>
      <c r="D42" s="85"/>
      <c r="E42" s="1210" t="s">
        <v>26</v>
      </c>
      <c r="F42" s="1210"/>
      <c r="G42" s="1210"/>
      <c r="H42" s="1211"/>
      <c r="I42" s="86" t="s">
        <v>480</v>
      </c>
      <c r="J42" s="87" t="s">
        <v>480</v>
      </c>
      <c r="K42" s="87" t="s">
        <v>480</v>
      </c>
      <c r="L42" s="87" t="s">
        <v>480</v>
      </c>
      <c r="M42" s="88" t="s">
        <v>480</v>
      </c>
    </row>
    <row r="43" spans="2:13" ht="27.75" customHeight="1" x14ac:dyDescent="0.15">
      <c r="B43" s="1204"/>
      <c r="C43" s="1205"/>
      <c r="D43" s="85"/>
      <c r="E43" s="1210" t="s">
        <v>27</v>
      </c>
      <c r="F43" s="1210"/>
      <c r="G43" s="1210"/>
      <c r="H43" s="1211"/>
      <c r="I43" s="86">
        <v>3451</v>
      </c>
      <c r="J43" s="87">
        <v>3434</v>
      </c>
      <c r="K43" s="87">
        <v>3576</v>
      </c>
      <c r="L43" s="87">
        <v>3648</v>
      </c>
      <c r="M43" s="88">
        <v>3691</v>
      </c>
    </row>
    <row r="44" spans="2:13" ht="27.75" customHeight="1" x14ac:dyDescent="0.15">
      <c r="B44" s="1204"/>
      <c r="C44" s="1205"/>
      <c r="D44" s="85"/>
      <c r="E44" s="1210" t="s">
        <v>28</v>
      </c>
      <c r="F44" s="1210"/>
      <c r="G44" s="1210"/>
      <c r="H44" s="1211"/>
      <c r="I44" s="86">
        <v>467</v>
      </c>
      <c r="J44" s="87">
        <v>502</v>
      </c>
      <c r="K44" s="87">
        <v>361</v>
      </c>
      <c r="L44" s="87">
        <v>320</v>
      </c>
      <c r="M44" s="88">
        <v>302</v>
      </c>
    </row>
    <row r="45" spans="2:13" ht="27.75" customHeight="1" x14ac:dyDescent="0.15">
      <c r="B45" s="1204"/>
      <c r="C45" s="1205"/>
      <c r="D45" s="85"/>
      <c r="E45" s="1210" t="s">
        <v>29</v>
      </c>
      <c r="F45" s="1210"/>
      <c r="G45" s="1210"/>
      <c r="H45" s="1211"/>
      <c r="I45" s="86">
        <v>1272</v>
      </c>
      <c r="J45" s="87">
        <v>1220</v>
      </c>
      <c r="K45" s="87">
        <v>1106</v>
      </c>
      <c r="L45" s="87">
        <v>1063</v>
      </c>
      <c r="M45" s="88">
        <v>1006</v>
      </c>
    </row>
    <row r="46" spans="2:13" ht="27.75" customHeight="1" x14ac:dyDescent="0.15">
      <c r="B46" s="1204"/>
      <c r="C46" s="1205"/>
      <c r="D46" s="89"/>
      <c r="E46" s="1210" t="s">
        <v>30</v>
      </c>
      <c r="F46" s="1210"/>
      <c r="G46" s="1210"/>
      <c r="H46" s="1211"/>
      <c r="I46" s="86">
        <v>74</v>
      </c>
      <c r="J46" s="87">
        <v>43</v>
      </c>
      <c r="K46" s="87">
        <v>84</v>
      </c>
      <c r="L46" s="87">
        <v>77</v>
      </c>
      <c r="M46" s="88">
        <v>32</v>
      </c>
    </row>
    <row r="47" spans="2:13" ht="27.75" customHeight="1" x14ac:dyDescent="0.15">
      <c r="B47" s="1204"/>
      <c r="C47" s="1205"/>
      <c r="D47" s="90"/>
      <c r="E47" s="1212" t="s">
        <v>31</v>
      </c>
      <c r="F47" s="1213"/>
      <c r="G47" s="1213"/>
      <c r="H47" s="1214"/>
      <c r="I47" s="86" t="s">
        <v>480</v>
      </c>
      <c r="J47" s="87" t="s">
        <v>480</v>
      </c>
      <c r="K47" s="87" t="s">
        <v>480</v>
      </c>
      <c r="L47" s="87" t="s">
        <v>480</v>
      </c>
      <c r="M47" s="88" t="s">
        <v>480</v>
      </c>
    </row>
    <row r="48" spans="2:13" ht="27.75" customHeight="1" x14ac:dyDescent="0.15">
      <c r="B48" s="1204"/>
      <c r="C48" s="1205"/>
      <c r="D48" s="85"/>
      <c r="E48" s="1210" t="s">
        <v>32</v>
      </c>
      <c r="F48" s="1210"/>
      <c r="G48" s="1210"/>
      <c r="H48" s="1211"/>
      <c r="I48" s="86" t="s">
        <v>480</v>
      </c>
      <c r="J48" s="87" t="s">
        <v>480</v>
      </c>
      <c r="K48" s="87" t="s">
        <v>480</v>
      </c>
      <c r="L48" s="87" t="s">
        <v>480</v>
      </c>
      <c r="M48" s="88" t="s">
        <v>480</v>
      </c>
    </row>
    <row r="49" spans="2:13" ht="27.75" customHeight="1" x14ac:dyDescent="0.15">
      <c r="B49" s="1206"/>
      <c r="C49" s="1207"/>
      <c r="D49" s="85"/>
      <c r="E49" s="1210" t="s">
        <v>33</v>
      </c>
      <c r="F49" s="1210"/>
      <c r="G49" s="1210"/>
      <c r="H49" s="1211"/>
      <c r="I49" s="86" t="s">
        <v>480</v>
      </c>
      <c r="J49" s="87" t="s">
        <v>480</v>
      </c>
      <c r="K49" s="87" t="s">
        <v>480</v>
      </c>
      <c r="L49" s="87" t="s">
        <v>480</v>
      </c>
      <c r="M49" s="88" t="s">
        <v>480</v>
      </c>
    </row>
    <row r="50" spans="2:13" ht="27.75" customHeight="1" x14ac:dyDescent="0.15">
      <c r="B50" s="1215" t="s">
        <v>34</v>
      </c>
      <c r="C50" s="1216"/>
      <c r="D50" s="91"/>
      <c r="E50" s="1210" t="s">
        <v>35</v>
      </c>
      <c r="F50" s="1210"/>
      <c r="G50" s="1210"/>
      <c r="H50" s="1211"/>
      <c r="I50" s="86">
        <v>1852</v>
      </c>
      <c r="J50" s="87">
        <v>2442</v>
      </c>
      <c r="K50" s="87">
        <v>2675</v>
      </c>
      <c r="L50" s="87">
        <v>2928</v>
      </c>
      <c r="M50" s="88">
        <v>3161</v>
      </c>
    </row>
    <row r="51" spans="2:13" ht="27.75" customHeight="1" x14ac:dyDescent="0.15">
      <c r="B51" s="1204"/>
      <c r="C51" s="1205"/>
      <c r="D51" s="85"/>
      <c r="E51" s="1210" t="s">
        <v>36</v>
      </c>
      <c r="F51" s="1210"/>
      <c r="G51" s="1210"/>
      <c r="H51" s="1211"/>
      <c r="I51" s="86">
        <v>46</v>
      </c>
      <c r="J51" s="87">
        <v>43</v>
      </c>
      <c r="K51" s="87">
        <v>53</v>
      </c>
      <c r="L51" s="87">
        <v>50</v>
      </c>
      <c r="M51" s="88">
        <v>46</v>
      </c>
    </row>
    <row r="52" spans="2:13" ht="27.75" customHeight="1" x14ac:dyDescent="0.15">
      <c r="B52" s="1206"/>
      <c r="C52" s="1207"/>
      <c r="D52" s="85"/>
      <c r="E52" s="1210" t="s">
        <v>37</v>
      </c>
      <c r="F52" s="1210"/>
      <c r="G52" s="1210"/>
      <c r="H52" s="1211"/>
      <c r="I52" s="86">
        <v>10098</v>
      </c>
      <c r="J52" s="87">
        <v>9889</v>
      </c>
      <c r="K52" s="87">
        <v>9499</v>
      </c>
      <c r="L52" s="87">
        <v>8959</v>
      </c>
      <c r="M52" s="88">
        <v>8677</v>
      </c>
    </row>
    <row r="53" spans="2:13" ht="27.75" customHeight="1" thickBot="1" x14ac:dyDescent="0.2">
      <c r="B53" s="1217" t="s">
        <v>21</v>
      </c>
      <c r="C53" s="1218"/>
      <c r="D53" s="92"/>
      <c r="E53" s="1219" t="s">
        <v>38</v>
      </c>
      <c r="F53" s="1219"/>
      <c r="G53" s="1219"/>
      <c r="H53" s="1220"/>
      <c r="I53" s="93">
        <v>4302</v>
      </c>
      <c r="J53" s="94">
        <v>3553</v>
      </c>
      <c r="K53" s="94">
        <v>3206</v>
      </c>
      <c r="L53" s="94">
        <v>2906</v>
      </c>
      <c r="M53" s="95">
        <v>2390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554</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554</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555</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556</v>
      </c>
      <c r="I42" s="354"/>
      <c r="J42" s="354"/>
      <c r="K42" s="354"/>
      <c r="L42" s="246"/>
      <c r="M42" s="246"/>
      <c r="N42" s="246"/>
      <c r="O42" s="246"/>
    </row>
    <row r="43" spans="2:17" x14ac:dyDescent="0.15">
      <c r="B43" s="250"/>
      <c r="C43" s="246"/>
      <c r="D43" s="246"/>
      <c r="E43" s="246"/>
      <c r="F43" s="246"/>
      <c r="G43" s="1221" t="s">
        <v>565</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557</v>
      </c>
    </row>
    <row r="50" spans="1:17" x14ac:dyDescent="0.15">
      <c r="B50" s="250"/>
      <c r="C50" s="246"/>
      <c r="D50" s="246"/>
      <c r="E50" s="246"/>
      <c r="F50" s="246"/>
      <c r="G50" s="1230"/>
      <c r="H50" s="1231"/>
      <c r="I50" s="1231"/>
      <c r="J50" s="1232"/>
      <c r="K50" s="356" t="s">
        <v>519</v>
      </c>
      <c r="L50" s="356" t="s">
        <v>520</v>
      </c>
      <c r="M50" s="356" t="s">
        <v>521</v>
      </c>
      <c r="N50" s="356" t="s">
        <v>522</v>
      </c>
      <c r="O50" s="356" t="s">
        <v>523</v>
      </c>
    </row>
    <row r="51" spans="1:17" x14ac:dyDescent="0.15">
      <c r="B51" s="250"/>
      <c r="C51" s="246"/>
      <c r="D51" s="246"/>
      <c r="E51" s="246"/>
      <c r="F51" s="246"/>
      <c r="G51" s="1233" t="s">
        <v>558</v>
      </c>
      <c r="H51" s="1234"/>
      <c r="I51" s="1239" t="s">
        <v>559</v>
      </c>
      <c r="J51" s="1239"/>
      <c r="K51" s="1241"/>
      <c r="L51" s="1241"/>
      <c r="M51" s="1241"/>
      <c r="N51" s="1242">
        <v>75.7</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564</v>
      </c>
      <c r="J53" s="1243"/>
      <c r="K53" s="1250"/>
      <c r="L53" s="1250"/>
      <c r="M53" s="1250"/>
      <c r="N53" s="1252">
        <v>57.2</v>
      </c>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560</v>
      </c>
      <c r="H55" s="1245"/>
      <c r="I55" s="1243" t="s">
        <v>559</v>
      </c>
      <c r="J55" s="1243"/>
      <c r="K55" s="1241"/>
      <c r="L55" s="1241"/>
      <c r="M55" s="1241"/>
      <c r="N55" s="1242">
        <v>0</v>
      </c>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564</v>
      </c>
      <c r="J57" s="1253"/>
      <c r="K57" s="1250"/>
      <c r="L57" s="1250"/>
      <c r="M57" s="1250"/>
      <c r="N57" s="1252">
        <v>55.3</v>
      </c>
      <c r="O57" s="1250"/>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561</v>
      </c>
      <c r="C63" s="246"/>
      <c r="D63" s="246"/>
      <c r="E63" s="246"/>
      <c r="F63" s="246"/>
      <c r="G63" s="246"/>
      <c r="H63" s="246"/>
      <c r="I63" s="246"/>
      <c r="J63" s="246"/>
      <c r="K63" s="246"/>
      <c r="L63" s="246"/>
      <c r="M63" s="246"/>
      <c r="N63" s="246"/>
      <c r="O63" s="246"/>
    </row>
    <row r="64" spans="1:17" x14ac:dyDescent="0.15">
      <c r="B64" s="250"/>
      <c r="C64" s="246"/>
      <c r="D64" s="246"/>
      <c r="E64" s="246"/>
      <c r="F64" s="246"/>
      <c r="G64" s="353" t="s">
        <v>556</v>
      </c>
      <c r="I64" s="354"/>
      <c r="J64" s="354"/>
      <c r="K64" s="354"/>
      <c r="L64" s="246"/>
      <c r="M64" s="246"/>
      <c r="N64" s="246"/>
      <c r="O64" s="246"/>
    </row>
    <row r="65" spans="2:30" x14ac:dyDescent="0.15">
      <c r="B65" s="250"/>
      <c r="C65" s="246"/>
      <c r="D65" s="246"/>
      <c r="E65" s="246"/>
      <c r="F65" s="246"/>
      <c r="G65" s="1221" t="s">
        <v>566</v>
      </c>
      <c r="H65" s="1254"/>
      <c r="I65" s="1254"/>
      <c r="J65" s="1254"/>
      <c r="K65" s="1254"/>
      <c r="L65" s="1254"/>
      <c r="M65" s="1254"/>
      <c r="N65" s="1254"/>
      <c r="O65" s="1255"/>
    </row>
    <row r="66" spans="2:30" x14ac:dyDescent="0.15">
      <c r="B66" s="250"/>
      <c r="C66" s="246"/>
      <c r="D66" s="246"/>
      <c r="E66" s="246"/>
      <c r="F66" s="246"/>
      <c r="G66" s="1256"/>
      <c r="H66" s="1257"/>
      <c r="I66" s="1257"/>
      <c r="J66" s="1257"/>
      <c r="K66" s="1257"/>
      <c r="L66" s="1257"/>
      <c r="M66" s="1257"/>
      <c r="N66" s="1257"/>
      <c r="O66" s="1258"/>
    </row>
    <row r="67" spans="2:30" x14ac:dyDescent="0.15">
      <c r="B67" s="250"/>
      <c r="C67" s="246"/>
      <c r="D67" s="246"/>
      <c r="E67" s="246"/>
      <c r="F67" s="246"/>
      <c r="G67" s="1256"/>
      <c r="H67" s="1257"/>
      <c r="I67" s="1257"/>
      <c r="J67" s="1257"/>
      <c r="K67" s="1257"/>
      <c r="L67" s="1257"/>
      <c r="M67" s="1257"/>
      <c r="N67" s="1257"/>
      <c r="O67" s="1258"/>
    </row>
    <row r="68" spans="2:30" x14ac:dyDescent="0.15">
      <c r="B68" s="250"/>
      <c r="C68" s="246"/>
      <c r="D68" s="246"/>
      <c r="E68" s="246"/>
      <c r="F68" s="246"/>
      <c r="G68" s="1256"/>
      <c r="H68" s="1257"/>
      <c r="I68" s="1257"/>
      <c r="J68" s="1257"/>
      <c r="K68" s="1257"/>
      <c r="L68" s="1257"/>
      <c r="M68" s="1257"/>
      <c r="N68" s="1257"/>
      <c r="O68" s="1258"/>
    </row>
    <row r="69" spans="2:30" x14ac:dyDescent="0.15">
      <c r="B69" s="250"/>
      <c r="C69" s="246"/>
      <c r="D69" s="246"/>
      <c r="E69" s="246"/>
      <c r="F69" s="246"/>
      <c r="G69" s="1259"/>
      <c r="H69" s="1260"/>
      <c r="I69" s="1260"/>
      <c r="J69" s="1260"/>
      <c r="K69" s="1260"/>
      <c r="L69" s="1260"/>
      <c r="M69" s="1260"/>
      <c r="N69" s="1260"/>
      <c r="O69" s="126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562</v>
      </c>
      <c r="I71" s="370"/>
      <c r="J71" s="366"/>
      <c r="K71" s="366"/>
      <c r="L71" s="367"/>
      <c r="M71" s="366"/>
      <c r="N71" s="367"/>
      <c r="O71" s="368"/>
    </row>
    <row r="72" spans="2:30" x14ac:dyDescent="0.15">
      <c r="B72" s="250"/>
      <c r="C72" s="246"/>
      <c r="D72" s="246"/>
      <c r="E72" s="246"/>
      <c r="F72" s="246"/>
      <c r="G72" s="1230"/>
      <c r="H72" s="1231"/>
      <c r="I72" s="1231"/>
      <c r="J72" s="1232"/>
      <c r="K72" s="356" t="s">
        <v>519</v>
      </c>
      <c r="L72" s="356" t="s">
        <v>520</v>
      </c>
      <c r="M72" s="356" t="s">
        <v>521</v>
      </c>
      <c r="N72" s="356" t="s">
        <v>522</v>
      </c>
      <c r="O72" s="356" t="s">
        <v>523</v>
      </c>
    </row>
    <row r="73" spans="2:30" x14ac:dyDescent="0.15">
      <c r="B73" s="250"/>
      <c r="C73" s="246"/>
      <c r="D73" s="246"/>
      <c r="E73" s="246"/>
      <c r="F73" s="246"/>
      <c r="G73" s="1233" t="s">
        <v>558</v>
      </c>
      <c r="H73" s="1234"/>
      <c r="I73" s="1239" t="s">
        <v>559</v>
      </c>
      <c r="J73" s="1239"/>
      <c r="K73" s="1262">
        <v>107.7</v>
      </c>
      <c r="L73" s="1262">
        <v>89.5</v>
      </c>
      <c r="M73" s="1242">
        <v>83.3</v>
      </c>
      <c r="N73" s="1242">
        <v>75.7</v>
      </c>
      <c r="O73" s="1242">
        <v>63.4</v>
      </c>
      <c r="S73" s="245">
        <v>9.9</v>
      </c>
    </row>
    <row r="74" spans="2:30" x14ac:dyDescent="0.15">
      <c r="B74" s="250"/>
      <c r="C74" s="246"/>
      <c r="D74" s="246"/>
      <c r="E74" s="246"/>
      <c r="F74" s="246"/>
      <c r="G74" s="1235"/>
      <c r="H74" s="1236"/>
      <c r="I74" s="1240"/>
      <c r="J74" s="1240"/>
      <c r="K74" s="1262"/>
      <c r="L74" s="1262"/>
      <c r="M74" s="1242"/>
      <c r="N74" s="1242"/>
      <c r="O74" s="1242"/>
    </row>
    <row r="75" spans="2:30" x14ac:dyDescent="0.15">
      <c r="B75" s="250"/>
      <c r="C75" s="246"/>
      <c r="D75" s="246"/>
      <c r="E75" s="246"/>
      <c r="F75" s="246"/>
      <c r="G75" s="1235"/>
      <c r="H75" s="1236"/>
      <c r="I75" s="1243" t="s">
        <v>563</v>
      </c>
      <c r="J75" s="1243"/>
      <c r="K75" s="1252">
        <v>16.3</v>
      </c>
      <c r="L75" s="1252">
        <v>15.3</v>
      </c>
      <c r="M75" s="1252">
        <v>14.3</v>
      </c>
      <c r="N75" s="1252">
        <v>13.7</v>
      </c>
      <c r="O75" s="1252">
        <v>13.3</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560</v>
      </c>
      <c r="H77" s="1245"/>
      <c r="I77" s="1243" t="s">
        <v>559</v>
      </c>
      <c r="J77" s="1243"/>
      <c r="K77" s="1262">
        <v>5.7</v>
      </c>
      <c r="L77" s="1262">
        <v>0</v>
      </c>
      <c r="M77" s="1242">
        <v>0</v>
      </c>
      <c r="N77" s="1242">
        <v>0</v>
      </c>
      <c r="O77" s="1242">
        <v>0</v>
      </c>
      <c r="R77" s="245">
        <v>12.3</v>
      </c>
      <c r="T77" s="245">
        <v>11.1</v>
      </c>
    </row>
    <row r="78" spans="2:30" x14ac:dyDescent="0.15">
      <c r="B78" s="250"/>
      <c r="C78" s="246"/>
      <c r="D78" s="246"/>
      <c r="E78" s="246"/>
      <c r="F78" s="246"/>
      <c r="G78" s="1246"/>
      <c r="H78" s="1247"/>
      <c r="I78" s="1243"/>
      <c r="J78" s="1243"/>
      <c r="K78" s="1262"/>
      <c r="L78" s="1262"/>
      <c r="M78" s="1242"/>
      <c r="N78" s="1242"/>
      <c r="O78" s="1242"/>
    </row>
    <row r="79" spans="2:30" x14ac:dyDescent="0.15">
      <c r="B79" s="250"/>
      <c r="C79" s="246"/>
      <c r="D79" s="246"/>
      <c r="E79" s="246"/>
      <c r="F79" s="246"/>
      <c r="G79" s="1246"/>
      <c r="H79" s="1247"/>
      <c r="I79" s="1263" t="s">
        <v>563</v>
      </c>
      <c r="J79" s="1253"/>
      <c r="K79" s="1264">
        <v>10.8</v>
      </c>
      <c r="L79" s="1264">
        <v>9.8000000000000007</v>
      </c>
      <c r="M79" s="1264">
        <v>9.1</v>
      </c>
      <c r="N79" s="1264">
        <v>8.6</v>
      </c>
      <c r="O79" s="1264">
        <v>8.5</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64"/>
      <c r="L80" s="1264"/>
      <c r="M80" s="1264"/>
      <c r="N80" s="1264"/>
      <c r="O80" s="126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115205</v>
      </c>
      <c r="E3" s="118"/>
      <c r="F3" s="119">
        <v>146641</v>
      </c>
      <c r="G3" s="120"/>
      <c r="H3" s="121"/>
    </row>
    <row r="4" spans="1:8" x14ac:dyDescent="0.15">
      <c r="A4" s="122"/>
      <c r="B4" s="123"/>
      <c r="C4" s="124"/>
      <c r="D4" s="125">
        <v>27387</v>
      </c>
      <c r="E4" s="126"/>
      <c r="F4" s="127">
        <v>68142</v>
      </c>
      <c r="G4" s="128"/>
      <c r="H4" s="129"/>
    </row>
    <row r="5" spans="1:8" x14ac:dyDescent="0.15">
      <c r="A5" s="110" t="s">
        <v>513</v>
      </c>
      <c r="B5" s="115"/>
      <c r="C5" s="116"/>
      <c r="D5" s="117">
        <v>84556</v>
      </c>
      <c r="E5" s="118"/>
      <c r="F5" s="119">
        <v>174587</v>
      </c>
      <c r="G5" s="120"/>
      <c r="H5" s="121"/>
    </row>
    <row r="6" spans="1:8" x14ac:dyDescent="0.15">
      <c r="A6" s="122"/>
      <c r="B6" s="123"/>
      <c r="C6" s="124"/>
      <c r="D6" s="125">
        <v>61180</v>
      </c>
      <c r="E6" s="126"/>
      <c r="F6" s="127">
        <v>79695</v>
      </c>
      <c r="G6" s="128"/>
      <c r="H6" s="129"/>
    </row>
    <row r="7" spans="1:8" x14ac:dyDescent="0.15">
      <c r="A7" s="110" t="s">
        <v>514</v>
      </c>
      <c r="B7" s="115"/>
      <c r="C7" s="116"/>
      <c r="D7" s="117">
        <v>59906</v>
      </c>
      <c r="E7" s="118"/>
      <c r="F7" s="119">
        <v>175675</v>
      </c>
      <c r="G7" s="120"/>
      <c r="H7" s="121"/>
    </row>
    <row r="8" spans="1:8" x14ac:dyDescent="0.15">
      <c r="A8" s="122"/>
      <c r="B8" s="123"/>
      <c r="C8" s="124"/>
      <c r="D8" s="125">
        <v>33372</v>
      </c>
      <c r="E8" s="126"/>
      <c r="F8" s="127">
        <v>87698</v>
      </c>
      <c r="G8" s="128"/>
      <c r="H8" s="129"/>
    </row>
    <row r="9" spans="1:8" x14ac:dyDescent="0.15">
      <c r="A9" s="110" t="s">
        <v>515</v>
      </c>
      <c r="B9" s="115"/>
      <c r="C9" s="116"/>
      <c r="D9" s="117">
        <v>89939</v>
      </c>
      <c r="E9" s="118"/>
      <c r="F9" s="119">
        <v>162193</v>
      </c>
      <c r="G9" s="120"/>
      <c r="H9" s="121"/>
    </row>
    <row r="10" spans="1:8" x14ac:dyDescent="0.15">
      <c r="A10" s="122"/>
      <c r="B10" s="123"/>
      <c r="C10" s="124"/>
      <c r="D10" s="125">
        <v>35073</v>
      </c>
      <c r="E10" s="126"/>
      <c r="F10" s="127">
        <v>79985</v>
      </c>
      <c r="G10" s="128"/>
      <c r="H10" s="129"/>
    </row>
    <row r="11" spans="1:8" x14ac:dyDescent="0.15">
      <c r="A11" s="110" t="s">
        <v>516</v>
      </c>
      <c r="B11" s="115"/>
      <c r="C11" s="116"/>
      <c r="D11" s="117">
        <v>101662</v>
      </c>
      <c r="E11" s="118"/>
      <c r="F11" s="119">
        <v>168868</v>
      </c>
      <c r="G11" s="120"/>
      <c r="H11" s="121"/>
    </row>
    <row r="12" spans="1:8" x14ac:dyDescent="0.15">
      <c r="A12" s="122"/>
      <c r="B12" s="123"/>
      <c r="C12" s="130"/>
      <c r="D12" s="125">
        <v>59707</v>
      </c>
      <c r="E12" s="126"/>
      <c r="F12" s="127">
        <v>79360</v>
      </c>
      <c r="G12" s="128"/>
      <c r="H12" s="129"/>
    </row>
    <row r="13" spans="1:8" x14ac:dyDescent="0.15">
      <c r="A13" s="110"/>
      <c r="B13" s="115"/>
      <c r="C13" s="131"/>
      <c r="D13" s="132">
        <v>90254</v>
      </c>
      <c r="E13" s="133"/>
      <c r="F13" s="134">
        <v>165593</v>
      </c>
      <c r="G13" s="135"/>
      <c r="H13" s="121"/>
    </row>
    <row r="14" spans="1:8" x14ac:dyDescent="0.15">
      <c r="A14" s="122"/>
      <c r="B14" s="123"/>
      <c r="C14" s="124"/>
      <c r="D14" s="125">
        <v>43344</v>
      </c>
      <c r="E14" s="126"/>
      <c r="F14" s="127">
        <v>78976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5.14</v>
      </c>
      <c r="C19" s="136">
        <f>ROUND(VALUE(SUBSTITUTE(実質収支比率等に係る経年分析!G$48,"▲","-")),2)</f>
        <v>5.12</v>
      </c>
      <c r="D19" s="136">
        <f>ROUND(VALUE(SUBSTITUTE(実質収支比率等に係る経年分析!H$48,"▲","-")),2)</f>
        <v>5.21</v>
      </c>
      <c r="E19" s="136">
        <f>ROUND(VALUE(SUBSTITUTE(実質収支比率等に係る経年分析!I$48,"▲","-")),2)</f>
        <v>5.34</v>
      </c>
      <c r="F19" s="136">
        <f>ROUND(VALUE(SUBSTITUTE(実質収支比率等に係る経年分析!J$48,"▲","-")),2)</f>
        <v>4.26</v>
      </c>
    </row>
    <row r="20" spans="1:11" x14ac:dyDescent="0.15">
      <c r="A20" s="136" t="s">
        <v>43</v>
      </c>
      <c r="B20" s="136">
        <f>ROUND(VALUE(SUBSTITUTE(実質収支比率等に係る経年分析!F$47,"▲","-")),2)</f>
        <v>20.21</v>
      </c>
      <c r="C20" s="136">
        <f>ROUND(VALUE(SUBSTITUTE(実質収支比率等に係る経年分析!G$47,"▲","-")),2)</f>
        <v>31.04</v>
      </c>
      <c r="D20" s="136">
        <f>ROUND(VALUE(SUBSTITUTE(実質収支比率等に係る経年分析!H$47,"▲","-")),2)</f>
        <v>36.9</v>
      </c>
      <c r="E20" s="136">
        <f>ROUND(VALUE(SUBSTITUTE(実質収支比率等に係る経年分析!I$47,"▲","-")),2)</f>
        <v>42.9</v>
      </c>
      <c r="F20" s="136">
        <f>ROUND(VALUE(SUBSTITUTE(実質収支比率等に係る経年分析!J$47,"▲","-")),2)</f>
        <v>47.36</v>
      </c>
    </row>
    <row r="21" spans="1:11" x14ac:dyDescent="0.15">
      <c r="A21" s="136" t="s">
        <v>44</v>
      </c>
      <c r="B21" s="136">
        <f>IF(ISNUMBER(VALUE(SUBSTITUTE(実質収支比率等に係る経年分析!F$49,"▲","-"))),ROUND(VALUE(SUBSTITUTE(実質収支比率等に係る経年分析!F$49,"▲","-")),2),NA())</f>
        <v>1.2</v>
      </c>
      <c r="C21" s="136">
        <f>IF(ISNUMBER(VALUE(SUBSTITUTE(実質収支比率等に係る経年分析!G$49,"▲","-"))),ROUND(VALUE(SUBSTITUTE(実質収支比率等に係る経年分析!G$49,"▲","-")),2),NA())</f>
        <v>5.56</v>
      </c>
      <c r="D21" s="136">
        <f>IF(ISNUMBER(VALUE(SUBSTITUTE(実質収支比率等に係る経年分析!H$49,"▲","-"))),ROUND(VALUE(SUBSTITUTE(実質収支比率等に係る経年分析!H$49,"▲","-")),2),NA())</f>
        <v>-0.01</v>
      </c>
      <c r="E21" s="136">
        <f>IF(ISNUMBER(VALUE(SUBSTITUTE(実質収支比率等に係る経年分析!I$49,"▲","-"))),ROUND(VALUE(SUBSTITUTE(実質収支比率等に係る経年分析!I$49,"▲","-")),2),NA())</f>
        <v>0.03</v>
      </c>
      <c r="F21" s="136">
        <f>IF(ISNUMBER(VALUE(SUBSTITUTE(実質収支比率等に係る経年分析!J$49,"▲","-"))),ROUND(VALUE(SUBSTITUTE(実質収支比率等に係る経年分析!J$49,"▲","-")),2),NA())</f>
        <v>-1.26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0.03</v>
      </c>
    </row>
    <row r="30" spans="1:11" x14ac:dyDescent="0.15">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0.08</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0.09</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x14ac:dyDescent="0.15">
      <c r="A31" s="137" t="str">
        <f>IF(連結実質赤字比率に係る赤字・黒字の構成分析!C$39="",NA(),連結実質赤字比率に係る赤字・黒字の構成分析!C$39)</f>
        <v>訪問看護ステーション特別会計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0.08</v>
      </c>
    </row>
    <row r="32" spans="1:11" x14ac:dyDescent="0.15">
      <c r="A32" s="137" t="str">
        <f>IF(連結実質赤字比率に係る赤字・黒字の構成分析!C$38="",NA(),連結実質赤字比率に係る赤字・黒字の構成分析!C$38)</f>
        <v>国民健康保険事業特別会計(直診勘定)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0.11</v>
      </c>
    </row>
    <row r="33" spans="1:16" x14ac:dyDescent="0.15">
      <c r="A33" s="137" t="str">
        <f>IF(連結実質赤字比率に係る赤字・黒字の構成分析!C$37="",NA(),連結実質赤字比率に係る赤字・黒字の構成分析!C$37)</f>
        <v>国民健康保険事業特別会計(事業勘定)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0.28000000000000003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0.13</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0.51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0.75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0.97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1.1100000000000001</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0.65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0.83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2.27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3.09</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5.14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5.1100000000000003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5.21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5.34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4.26</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1223</v>
      </c>
      <c r="E42" s="138"/>
      <c r="F42" s="138"/>
      <c r="G42" s="138">
        <f>'実質公債費比率（分子）の構造'!L$52</f>
        <v>1196</v>
      </c>
      <c r="H42" s="138"/>
      <c r="I42" s="138"/>
      <c r="J42" s="138">
        <f>'実質公債費比率（分子）の構造'!M$52</f>
        <v>1203</v>
      </c>
      <c r="K42" s="138"/>
      <c r="L42" s="138"/>
      <c r="M42" s="138">
        <f>'実質公債費比率（分子）の構造'!N$52</f>
        <v>1116</v>
      </c>
      <c r="N42" s="138"/>
      <c r="O42" s="138"/>
      <c r="P42" s="138">
        <f>'実質公債費比率（分子）の構造'!O$52</f>
        <v>1016</v>
      </c>
    </row>
    <row r="43" spans="1:16" x14ac:dyDescent="0.15">
      <c r="A43" s="138" t="s">
        <v>52</v>
      </c>
      <c r="B43" s="138">
        <f>'実質公債費比率（分子）の構造'!K$51</f>
        <v>1</v>
      </c>
      <c r="C43" s="138"/>
      <c r="D43" s="138"/>
      <c r="E43" s="138">
        <f>'実質公債費比率（分子）の構造'!L$51</f>
        <v>1</v>
      </c>
      <c r="F43" s="138"/>
      <c r="G43" s="138"/>
      <c r="H43" s="138">
        <f>'実質公債費比率（分子）の構造'!M$51</f>
        <v>0</v>
      </c>
      <c r="I43" s="138"/>
      <c r="J43" s="138"/>
      <c r="K43" s="138">
        <f>'実質公債費比率（分子）の構造'!N$51</f>
        <v>1</v>
      </c>
      <c r="L43" s="138"/>
      <c r="M43" s="138"/>
      <c r="N43" s="138">
        <f>'実質公債費比率（分子）の構造'!O$51</f>
        <v>0</v>
      </c>
      <c r="O43" s="138"/>
      <c r="P43" s="138"/>
    </row>
    <row r="44" spans="1:16" x14ac:dyDescent="0.15">
      <c r="A44" s="138" t="s">
        <v>53</v>
      </c>
      <c r="B44" s="138">
        <f>'実質公債費比率（分子）の構造'!K$50</f>
        <v>1</v>
      </c>
      <c r="C44" s="138"/>
      <c r="D44" s="138"/>
      <c r="E44" s="138">
        <f>'実質公債費比率（分子）の構造'!L$50</f>
        <v>1</v>
      </c>
      <c r="F44" s="138"/>
      <c r="G44" s="138"/>
      <c r="H44" s="138">
        <f>'実質公債費比率（分子）の構造'!M$50</f>
        <v>0</v>
      </c>
      <c r="I44" s="138"/>
      <c r="J44" s="138"/>
      <c r="K44" s="138">
        <f>'実質公債費比率（分子）の構造'!N$50</f>
        <v>0</v>
      </c>
      <c r="L44" s="138"/>
      <c r="M44" s="138"/>
      <c r="N44" s="138">
        <f>'実質公債費比率（分子）の構造'!O$50</f>
        <v>0</v>
      </c>
      <c r="O44" s="138"/>
      <c r="P44" s="138"/>
    </row>
    <row r="45" spans="1:16" x14ac:dyDescent="0.15">
      <c r="A45" s="138" t="s">
        <v>54</v>
      </c>
      <c r="B45" s="138">
        <f>'実質公債費比率（分子）の構造'!K$49</f>
        <v>157</v>
      </c>
      <c r="C45" s="138"/>
      <c r="D45" s="138"/>
      <c r="E45" s="138">
        <f>'実質公債費比率（分子）の構造'!L$49</f>
        <v>159</v>
      </c>
      <c r="F45" s="138"/>
      <c r="G45" s="138"/>
      <c r="H45" s="138">
        <f>'実質公債費比率（分子）の構造'!M$49</f>
        <v>153</v>
      </c>
      <c r="I45" s="138"/>
      <c r="J45" s="138"/>
      <c r="K45" s="138">
        <f>'実質公債費比率（分子）の構造'!N$49</f>
        <v>47</v>
      </c>
      <c r="L45" s="138"/>
      <c r="M45" s="138"/>
      <c r="N45" s="138">
        <f>'実質公債費比率（分子）の構造'!O$49</f>
        <v>24</v>
      </c>
      <c r="O45" s="138"/>
      <c r="P45" s="138"/>
    </row>
    <row r="46" spans="1:16" x14ac:dyDescent="0.15">
      <c r="A46" s="138" t="s">
        <v>55</v>
      </c>
      <c r="B46" s="138">
        <f>'実質公債費比率（分子）の構造'!K$48</f>
        <v>231</v>
      </c>
      <c r="C46" s="138"/>
      <c r="D46" s="138"/>
      <c r="E46" s="138">
        <f>'実質公債費比率（分子）の構造'!L$48</f>
        <v>228</v>
      </c>
      <c r="F46" s="138"/>
      <c r="G46" s="138"/>
      <c r="H46" s="138">
        <f>'実質公債費比率（分子）の構造'!M$48</f>
        <v>253</v>
      </c>
      <c r="I46" s="138"/>
      <c r="J46" s="138"/>
      <c r="K46" s="138">
        <f>'実質公債費比率（分子）の構造'!N$48</f>
        <v>232</v>
      </c>
      <c r="L46" s="138"/>
      <c r="M46" s="138"/>
      <c r="N46" s="138">
        <f>'実質公債費比率（分子）の構造'!O$48</f>
        <v>212</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1422</v>
      </c>
      <c r="C49" s="138"/>
      <c r="D49" s="138"/>
      <c r="E49" s="138">
        <f>'実質公債費比率（分子）の構造'!L$45</f>
        <v>1361</v>
      </c>
      <c r="F49" s="138"/>
      <c r="G49" s="138"/>
      <c r="H49" s="138">
        <f>'実質公債費比率（分子）の構造'!M$45</f>
        <v>1348</v>
      </c>
      <c r="I49" s="138"/>
      <c r="J49" s="138"/>
      <c r="K49" s="138">
        <f>'実質公債費比率（分子）の構造'!N$45</f>
        <v>1327</v>
      </c>
      <c r="L49" s="138"/>
      <c r="M49" s="138"/>
      <c r="N49" s="138">
        <f>'実質公債費比率（分子）の構造'!O$45</f>
        <v>1261</v>
      </c>
      <c r="O49" s="138"/>
      <c r="P49" s="138"/>
    </row>
    <row r="50" spans="1:16" x14ac:dyDescent="0.15">
      <c r="A50" s="138" t="s">
        <v>59</v>
      </c>
      <c r="B50" s="138" t="e">
        <f>NA()</f>
        <v>#N/A</v>
      </c>
      <c r="C50" s="138">
        <f>IF(ISNUMBER('実質公債費比率（分子）の構造'!K$53),'実質公債費比率（分子）の構造'!K$53,NA())</f>
        <v>589</v>
      </c>
      <c r="D50" s="138" t="e">
        <f>NA()</f>
        <v>#N/A</v>
      </c>
      <c r="E50" s="138" t="e">
        <f>NA()</f>
        <v>#N/A</v>
      </c>
      <c r="F50" s="138">
        <f>IF(ISNUMBER('実質公債費比率（分子）の構造'!L$53),'実質公債費比率（分子）の構造'!L$53,NA())</f>
        <v>554</v>
      </c>
      <c r="G50" s="138" t="e">
        <f>NA()</f>
        <v>#N/A</v>
      </c>
      <c r="H50" s="138" t="e">
        <f>NA()</f>
        <v>#N/A</v>
      </c>
      <c r="I50" s="138">
        <f>IF(ISNUMBER('実質公債費比率（分子）の構造'!M$53),'実質公債費比率（分子）の構造'!M$53,NA())</f>
        <v>551</v>
      </c>
      <c r="J50" s="138" t="e">
        <f>NA()</f>
        <v>#N/A</v>
      </c>
      <c r="K50" s="138" t="e">
        <f>NA()</f>
        <v>#N/A</v>
      </c>
      <c r="L50" s="138">
        <f>IF(ISNUMBER('実質公債費比率（分子）の構造'!N$53),'実質公債費比率（分子）の構造'!N$53,NA())</f>
        <v>491</v>
      </c>
      <c r="M50" s="138" t="e">
        <f>NA()</f>
        <v>#N/A</v>
      </c>
      <c r="N50" s="138" t="e">
        <f>NA()</f>
        <v>#N/A</v>
      </c>
      <c r="O50" s="138">
        <f>IF(ISNUMBER('実質公債費比率（分子）の構造'!O$53),'実質公債費比率（分子）の構造'!O$53,NA())</f>
        <v>481</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10098</v>
      </c>
      <c r="E56" s="137"/>
      <c r="F56" s="137"/>
      <c r="G56" s="137">
        <f>'将来負担比率（分子）の構造'!J$52</f>
        <v>9889</v>
      </c>
      <c r="H56" s="137"/>
      <c r="I56" s="137"/>
      <c r="J56" s="137">
        <f>'将来負担比率（分子）の構造'!K$52</f>
        <v>9499</v>
      </c>
      <c r="K56" s="137"/>
      <c r="L56" s="137"/>
      <c r="M56" s="137">
        <f>'将来負担比率（分子）の構造'!L$52</f>
        <v>8959</v>
      </c>
      <c r="N56" s="137"/>
      <c r="O56" s="137"/>
      <c r="P56" s="137">
        <f>'将来負担比率（分子）の構造'!M$52</f>
        <v>8677</v>
      </c>
    </row>
    <row r="57" spans="1:16" x14ac:dyDescent="0.15">
      <c r="A57" s="137" t="s">
        <v>36</v>
      </c>
      <c r="B57" s="137"/>
      <c r="C57" s="137"/>
      <c r="D57" s="137">
        <f>'将来負担比率（分子）の構造'!I$51</f>
        <v>46</v>
      </c>
      <c r="E57" s="137"/>
      <c r="F57" s="137"/>
      <c r="G57" s="137">
        <f>'将来負担比率（分子）の構造'!J$51</f>
        <v>43</v>
      </c>
      <c r="H57" s="137"/>
      <c r="I57" s="137"/>
      <c r="J57" s="137">
        <f>'将来負担比率（分子）の構造'!K$51</f>
        <v>53</v>
      </c>
      <c r="K57" s="137"/>
      <c r="L57" s="137"/>
      <c r="M57" s="137">
        <f>'将来負担比率（分子）の構造'!L$51</f>
        <v>50</v>
      </c>
      <c r="N57" s="137"/>
      <c r="O57" s="137"/>
      <c r="P57" s="137">
        <f>'将来負担比率（分子）の構造'!M$51</f>
        <v>46</v>
      </c>
    </row>
    <row r="58" spans="1:16" x14ac:dyDescent="0.15">
      <c r="A58" s="137" t="s">
        <v>35</v>
      </c>
      <c r="B58" s="137"/>
      <c r="C58" s="137"/>
      <c r="D58" s="137">
        <f>'将来負担比率（分子）の構造'!I$50</f>
        <v>1852</v>
      </c>
      <c r="E58" s="137"/>
      <c r="F58" s="137"/>
      <c r="G58" s="137">
        <f>'将来負担比率（分子）の構造'!J$50</f>
        <v>2442</v>
      </c>
      <c r="H58" s="137"/>
      <c r="I58" s="137"/>
      <c r="J58" s="137">
        <f>'将来負担比率（分子）の構造'!K$50</f>
        <v>2675</v>
      </c>
      <c r="K58" s="137"/>
      <c r="L58" s="137"/>
      <c r="M58" s="137">
        <f>'将来負担比率（分子）の構造'!L$50</f>
        <v>2928</v>
      </c>
      <c r="N58" s="137"/>
      <c r="O58" s="137"/>
      <c r="P58" s="137">
        <f>'将来負担比率（分子）の構造'!M$50</f>
        <v>3161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74</v>
      </c>
      <c r="C61" s="137"/>
      <c r="D61" s="137"/>
      <c r="E61" s="137">
        <f>'将来負担比率（分子）の構造'!J$46</f>
        <v>43</v>
      </c>
      <c r="F61" s="137"/>
      <c r="G61" s="137"/>
      <c r="H61" s="137">
        <f>'将来負担比率（分子）の構造'!K$46</f>
        <v>84</v>
      </c>
      <c r="I61" s="137"/>
      <c r="J61" s="137"/>
      <c r="K61" s="137">
        <f>'将来負担比率（分子）の構造'!L$46</f>
        <v>77</v>
      </c>
      <c r="L61" s="137"/>
      <c r="M61" s="137"/>
      <c r="N61" s="137">
        <f>'将来負担比率（分子）の構造'!M$46</f>
        <v>32</v>
      </c>
      <c r="O61" s="137"/>
      <c r="P61" s="137"/>
    </row>
    <row r="62" spans="1:16" x14ac:dyDescent="0.15">
      <c r="A62" s="137" t="s">
        <v>29</v>
      </c>
      <c r="B62" s="137">
        <f>'将来負担比率（分子）の構造'!I$45</f>
        <v>1272</v>
      </c>
      <c r="C62" s="137"/>
      <c r="D62" s="137"/>
      <c r="E62" s="137">
        <f>'将来負担比率（分子）の構造'!J$45</f>
        <v>1220</v>
      </c>
      <c r="F62" s="137"/>
      <c r="G62" s="137"/>
      <c r="H62" s="137">
        <f>'将来負担比率（分子）の構造'!K$45</f>
        <v>1106</v>
      </c>
      <c r="I62" s="137"/>
      <c r="J62" s="137"/>
      <c r="K62" s="137">
        <f>'将来負担比率（分子）の構造'!L$45</f>
        <v>1063</v>
      </c>
      <c r="L62" s="137"/>
      <c r="M62" s="137"/>
      <c r="N62" s="137">
        <f>'将来負担比率（分子）の構造'!M$45</f>
        <v>1006</v>
      </c>
      <c r="O62" s="137"/>
      <c r="P62" s="137"/>
    </row>
    <row r="63" spans="1:16" x14ac:dyDescent="0.15">
      <c r="A63" s="137" t="s">
        <v>28</v>
      </c>
      <c r="B63" s="137">
        <f>'将来負担比率（分子）の構造'!I$44</f>
        <v>467</v>
      </c>
      <c r="C63" s="137"/>
      <c r="D63" s="137"/>
      <c r="E63" s="137">
        <f>'将来負担比率（分子）の構造'!J$44</f>
        <v>502</v>
      </c>
      <c r="F63" s="137"/>
      <c r="G63" s="137"/>
      <c r="H63" s="137">
        <f>'将来負担比率（分子）の構造'!K$44</f>
        <v>361</v>
      </c>
      <c r="I63" s="137"/>
      <c r="J63" s="137"/>
      <c r="K63" s="137">
        <f>'将来負担比率（分子）の構造'!L$44</f>
        <v>320</v>
      </c>
      <c r="L63" s="137"/>
      <c r="M63" s="137"/>
      <c r="N63" s="137">
        <f>'将来負担比率（分子）の構造'!M$44</f>
        <v>302</v>
      </c>
      <c r="O63" s="137"/>
      <c r="P63" s="137"/>
    </row>
    <row r="64" spans="1:16" x14ac:dyDescent="0.15">
      <c r="A64" s="137" t="s">
        <v>27</v>
      </c>
      <c r="B64" s="137">
        <f>'将来負担比率（分子）の構造'!I$43</f>
        <v>3451</v>
      </c>
      <c r="C64" s="137"/>
      <c r="D64" s="137"/>
      <c r="E64" s="137">
        <f>'将来負担比率（分子）の構造'!J$43</f>
        <v>3434</v>
      </c>
      <c r="F64" s="137"/>
      <c r="G64" s="137"/>
      <c r="H64" s="137">
        <f>'将来負担比率（分子）の構造'!K$43</f>
        <v>3576</v>
      </c>
      <c r="I64" s="137"/>
      <c r="J64" s="137"/>
      <c r="K64" s="137">
        <f>'将来負担比率（分子）の構造'!L$43</f>
        <v>3648</v>
      </c>
      <c r="L64" s="137"/>
      <c r="M64" s="137"/>
      <c r="N64" s="137">
        <f>'将来負担比率（分子）の構造'!M$43</f>
        <v>3691</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11033</v>
      </c>
      <c r="C66" s="137"/>
      <c r="D66" s="137"/>
      <c r="E66" s="137">
        <f>'将来負担比率（分子）の構造'!J$41</f>
        <v>10728</v>
      </c>
      <c r="F66" s="137"/>
      <c r="G66" s="137"/>
      <c r="H66" s="137">
        <f>'将来負担比率（分子）の構造'!K$41</f>
        <v>10307</v>
      </c>
      <c r="I66" s="137"/>
      <c r="J66" s="137"/>
      <c r="K66" s="137">
        <f>'将来負担比率（分子）の構造'!L$41</f>
        <v>9736</v>
      </c>
      <c r="L66" s="137"/>
      <c r="M66" s="137"/>
      <c r="N66" s="137">
        <f>'将来負担比率（分子）の構造'!M$41</f>
        <v>9243</v>
      </c>
      <c r="O66" s="137"/>
      <c r="P66" s="137"/>
    </row>
    <row r="67" spans="1:16" x14ac:dyDescent="0.15">
      <c r="A67" s="137" t="s">
        <v>63</v>
      </c>
      <c r="B67" s="137" t="e">
        <f>NA()</f>
        <v>#N/A</v>
      </c>
      <c r="C67" s="137">
        <f>IF(ISNUMBER('将来負担比率（分子）の構造'!I$53), IF('将来負担比率（分子）の構造'!I$53 &lt; 0, 0, '将来負担比率（分子）の構造'!I$53), NA())</f>
        <v>4302</v>
      </c>
      <c r="D67" s="137" t="e">
        <f>NA()</f>
        <v>#N/A</v>
      </c>
      <c r="E67" s="137" t="e">
        <f>NA()</f>
        <v>#N/A</v>
      </c>
      <c r="F67" s="137">
        <f>IF(ISNUMBER('将来負担比率（分子）の構造'!J$53), IF('将来負担比率（分子）の構造'!J$53 &lt; 0, 0, '将来負担比率（分子）の構造'!J$53), NA())</f>
        <v>3553</v>
      </c>
      <c r="G67" s="137" t="e">
        <f>NA()</f>
        <v>#N/A</v>
      </c>
      <c r="H67" s="137" t="e">
        <f>NA()</f>
        <v>#N/A</v>
      </c>
      <c r="I67" s="137">
        <f>IF(ISNUMBER('将来負担比率（分子）の構造'!K$53), IF('将来負担比率（分子）の構造'!K$53 &lt; 0, 0, '将来負担比率（分子）の構造'!K$53), NA())</f>
        <v>3206</v>
      </c>
      <c r="J67" s="137" t="e">
        <f>NA()</f>
        <v>#N/A</v>
      </c>
      <c r="K67" s="137" t="e">
        <f>NA()</f>
        <v>#N/A</v>
      </c>
      <c r="L67" s="137">
        <f>IF(ISNUMBER('将来負担比率（分子）の構造'!L$53), IF('将来負担比率（分子）の構造'!L$53 &lt; 0, 0, '将来負担比率（分子）の構造'!L$53), NA())</f>
        <v>2906</v>
      </c>
      <c r="M67" s="137" t="e">
        <f>NA()</f>
        <v>#N/A</v>
      </c>
      <c r="N67" s="137" t="e">
        <f>NA()</f>
        <v>#N/A</v>
      </c>
      <c r="O67" s="137">
        <f>IF(ISNUMBER('将来負担比率（分子）の構造'!M$53), IF('将来負担比率（分子）の構造'!M$53 &lt; 0, 0, '将来負担比率（分子）の構造'!M$53), NA())</f>
        <v>2390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679690</v>
      </c>
      <c r="S5" s="615"/>
      <c r="T5" s="615"/>
      <c r="U5" s="615"/>
      <c r="V5" s="615"/>
      <c r="W5" s="615"/>
      <c r="X5" s="615"/>
      <c r="Y5" s="616"/>
      <c r="Z5" s="617">
        <v>9.4</v>
      </c>
      <c r="AA5" s="617"/>
      <c r="AB5" s="617"/>
      <c r="AC5" s="617"/>
      <c r="AD5" s="618">
        <v>679690</v>
      </c>
      <c r="AE5" s="618"/>
      <c r="AF5" s="618"/>
      <c r="AG5" s="618"/>
      <c r="AH5" s="618"/>
      <c r="AI5" s="618"/>
      <c r="AJ5" s="618"/>
      <c r="AK5" s="618"/>
      <c r="AL5" s="619">
        <v>14.7</v>
      </c>
      <c r="AM5" s="620"/>
      <c r="AN5" s="620"/>
      <c r="AO5" s="621"/>
      <c r="AP5" s="611" t="s">
        <v>210</v>
      </c>
      <c r="AQ5" s="612"/>
      <c r="AR5" s="612"/>
      <c r="AS5" s="612"/>
      <c r="AT5" s="612"/>
      <c r="AU5" s="612"/>
      <c r="AV5" s="612"/>
      <c r="AW5" s="612"/>
      <c r="AX5" s="612"/>
      <c r="AY5" s="612"/>
      <c r="AZ5" s="612"/>
      <c r="BA5" s="612"/>
      <c r="BB5" s="612"/>
      <c r="BC5" s="612"/>
      <c r="BD5" s="612"/>
      <c r="BE5" s="612"/>
      <c r="BF5" s="613"/>
      <c r="BG5" s="625">
        <v>667705</v>
      </c>
      <c r="BH5" s="626"/>
      <c r="BI5" s="626"/>
      <c r="BJ5" s="626"/>
      <c r="BK5" s="626"/>
      <c r="BL5" s="626"/>
      <c r="BM5" s="626"/>
      <c r="BN5" s="627"/>
      <c r="BO5" s="628">
        <v>98.2</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44566</v>
      </c>
      <c r="S6" s="626"/>
      <c r="T6" s="626"/>
      <c r="U6" s="626"/>
      <c r="V6" s="626"/>
      <c r="W6" s="626"/>
      <c r="X6" s="626"/>
      <c r="Y6" s="627"/>
      <c r="Z6" s="628">
        <v>0.6</v>
      </c>
      <c r="AA6" s="628"/>
      <c r="AB6" s="628"/>
      <c r="AC6" s="628"/>
      <c r="AD6" s="629">
        <v>44566</v>
      </c>
      <c r="AE6" s="629"/>
      <c r="AF6" s="629"/>
      <c r="AG6" s="629"/>
      <c r="AH6" s="629"/>
      <c r="AI6" s="629"/>
      <c r="AJ6" s="629"/>
      <c r="AK6" s="629"/>
      <c r="AL6" s="630">
        <v>1</v>
      </c>
      <c r="AM6" s="631"/>
      <c r="AN6" s="631"/>
      <c r="AO6" s="632"/>
      <c r="AP6" s="622" t="s">
        <v>216</v>
      </c>
      <c r="AQ6" s="623"/>
      <c r="AR6" s="623"/>
      <c r="AS6" s="623"/>
      <c r="AT6" s="623"/>
      <c r="AU6" s="623"/>
      <c r="AV6" s="623"/>
      <c r="AW6" s="623"/>
      <c r="AX6" s="623"/>
      <c r="AY6" s="623"/>
      <c r="AZ6" s="623"/>
      <c r="BA6" s="623"/>
      <c r="BB6" s="623"/>
      <c r="BC6" s="623"/>
      <c r="BD6" s="623"/>
      <c r="BE6" s="623"/>
      <c r="BF6" s="624"/>
      <c r="BG6" s="625">
        <v>667705</v>
      </c>
      <c r="BH6" s="626"/>
      <c r="BI6" s="626"/>
      <c r="BJ6" s="626"/>
      <c r="BK6" s="626"/>
      <c r="BL6" s="626"/>
      <c r="BM6" s="626"/>
      <c r="BN6" s="627"/>
      <c r="BO6" s="628">
        <v>98.2</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79428</v>
      </c>
      <c r="CS6" s="626"/>
      <c r="CT6" s="626"/>
      <c r="CU6" s="626"/>
      <c r="CV6" s="626"/>
      <c r="CW6" s="626"/>
      <c r="CX6" s="626"/>
      <c r="CY6" s="627"/>
      <c r="CZ6" s="628">
        <v>1.1000000000000001</v>
      </c>
      <c r="DA6" s="628"/>
      <c r="DB6" s="628"/>
      <c r="DC6" s="628"/>
      <c r="DD6" s="634" t="s">
        <v>211</v>
      </c>
      <c r="DE6" s="626"/>
      <c r="DF6" s="626"/>
      <c r="DG6" s="626"/>
      <c r="DH6" s="626"/>
      <c r="DI6" s="626"/>
      <c r="DJ6" s="626"/>
      <c r="DK6" s="626"/>
      <c r="DL6" s="626"/>
      <c r="DM6" s="626"/>
      <c r="DN6" s="626"/>
      <c r="DO6" s="626"/>
      <c r="DP6" s="627"/>
      <c r="DQ6" s="634">
        <v>79428</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595</v>
      </c>
      <c r="S7" s="626"/>
      <c r="T7" s="626"/>
      <c r="U7" s="626"/>
      <c r="V7" s="626"/>
      <c r="W7" s="626"/>
      <c r="X7" s="626"/>
      <c r="Y7" s="627"/>
      <c r="Z7" s="628">
        <v>0</v>
      </c>
      <c r="AA7" s="628"/>
      <c r="AB7" s="628"/>
      <c r="AC7" s="628"/>
      <c r="AD7" s="629">
        <v>595</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206163</v>
      </c>
      <c r="BH7" s="626"/>
      <c r="BI7" s="626"/>
      <c r="BJ7" s="626"/>
      <c r="BK7" s="626"/>
      <c r="BL7" s="626"/>
      <c r="BM7" s="626"/>
      <c r="BN7" s="627"/>
      <c r="BO7" s="628">
        <v>30.3</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1117890</v>
      </c>
      <c r="CS7" s="626"/>
      <c r="CT7" s="626"/>
      <c r="CU7" s="626"/>
      <c r="CV7" s="626"/>
      <c r="CW7" s="626"/>
      <c r="CX7" s="626"/>
      <c r="CY7" s="627"/>
      <c r="CZ7" s="628">
        <v>15.9</v>
      </c>
      <c r="DA7" s="628"/>
      <c r="DB7" s="628"/>
      <c r="DC7" s="628"/>
      <c r="DD7" s="634">
        <v>146766</v>
      </c>
      <c r="DE7" s="626"/>
      <c r="DF7" s="626"/>
      <c r="DG7" s="626"/>
      <c r="DH7" s="626"/>
      <c r="DI7" s="626"/>
      <c r="DJ7" s="626"/>
      <c r="DK7" s="626"/>
      <c r="DL7" s="626"/>
      <c r="DM7" s="626"/>
      <c r="DN7" s="626"/>
      <c r="DO7" s="626"/>
      <c r="DP7" s="627"/>
      <c r="DQ7" s="634">
        <v>923628</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747</v>
      </c>
      <c r="S8" s="626"/>
      <c r="T8" s="626"/>
      <c r="U8" s="626"/>
      <c r="V8" s="626"/>
      <c r="W8" s="626"/>
      <c r="X8" s="626"/>
      <c r="Y8" s="627"/>
      <c r="Z8" s="628">
        <v>0</v>
      </c>
      <c r="AA8" s="628"/>
      <c r="AB8" s="628"/>
      <c r="AC8" s="628"/>
      <c r="AD8" s="629">
        <v>747</v>
      </c>
      <c r="AE8" s="629"/>
      <c r="AF8" s="629"/>
      <c r="AG8" s="629"/>
      <c r="AH8" s="629"/>
      <c r="AI8" s="629"/>
      <c r="AJ8" s="629"/>
      <c r="AK8" s="629"/>
      <c r="AL8" s="630">
        <v>0</v>
      </c>
      <c r="AM8" s="631"/>
      <c r="AN8" s="631"/>
      <c r="AO8" s="632"/>
      <c r="AP8" s="622" t="s">
        <v>222</v>
      </c>
      <c r="AQ8" s="623"/>
      <c r="AR8" s="623"/>
      <c r="AS8" s="623"/>
      <c r="AT8" s="623"/>
      <c r="AU8" s="623"/>
      <c r="AV8" s="623"/>
      <c r="AW8" s="623"/>
      <c r="AX8" s="623"/>
      <c r="AY8" s="623"/>
      <c r="AZ8" s="623"/>
      <c r="BA8" s="623"/>
      <c r="BB8" s="623"/>
      <c r="BC8" s="623"/>
      <c r="BD8" s="623"/>
      <c r="BE8" s="623"/>
      <c r="BF8" s="624"/>
      <c r="BG8" s="625">
        <v>11143</v>
      </c>
      <c r="BH8" s="626"/>
      <c r="BI8" s="626"/>
      <c r="BJ8" s="626"/>
      <c r="BK8" s="626"/>
      <c r="BL8" s="626"/>
      <c r="BM8" s="626"/>
      <c r="BN8" s="627"/>
      <c r="BO8" s="628">
        <v>1.6</v>
      </c>
      <c r="BP8" s="628"/>
      <c r="BQ8" s="628"/>
      <c r="BR8" s="628"/>
      <c r="BS8" s="634" t="s">
        <v>111</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1613613</v>
      </c>
      <c r="CS8" s="626"/>
      <c r="CT8" s="626"/>
      <c r="CU8" s="626"/>
      <c r="CV8" s="626"/>
      <c r="CW8" s="626"/>
      <c r="CX8" s="626"/>
      <c r="CY8" s="627"/>
      <c r="CZ8" s="628">
        <v>22.9</v>
      </c>
      <c r="DA8" s="628"/>
      <c r="DB8" s="628"/>
      <c r="DC8" s="628"/>
      <c r="DD8" s="634">
        <v>13120</v>
      </c>
      <c r="DE8" s="626"/>
      <c r="DF8" s="626"/>
      <c r="DG8" s="626"/>
      <c r="DH8" s="626"/>
      <c r="DI8" s="626"/>
      <c r="DJ8" s="626"/>
      <c r="DK8" s="626"/>
      <c r="DL8" s="626"/>
      <c r="DM8" s="626"/>
      <c r="DN8" s="626"/>
      <c r="DO8" s="626"/>
      <c r="DP8" s="627"/>
      <c r="DQ8" s="634">
        <v>873949</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378</v>
      </c>
      <c r="S9" s="626"/>
      <c r="T9" s="626"/>
      <c r="U9" s="626"/>
      <c r="V9" s="626"/>
      <c r="W9" s="626"/>
      <c r="X9" s="626"/>
      <c r="Y9" s="627"/>
      <c r="Z9" s="628">
        <v>0</v>
      </c>
      <c r="AA9" s="628"/>
      <c r="AB9" s="628"/>
      <c r="AC9" s="628"/>
      <c r="AD9" s="629">
        <v>378</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166979</v>
      </c>
      <c r="BH9" s="626"/>
      <c r="BI9" s="626"/>
      <c r="BJ9" s="626"/>
      <c r="BK9" s="626"/>
      <c r="BL9" s="626"/>
      <c r="BM9" s="626"/>
      <c r="BN9" s="627"/>
      <c r="BO9" s="628">
        <v>24.6</v>
      </c>
      <c r="BP9" s="628"/>
      <c r="BQ9" s="628"/>
      <c r="BR9" s="628"/>
      <c r="BS9" s="634" t="s">
        <v>111</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572812</v>
      </c>
      <c r="CS9" s="626"/>
      <c r="CT9" s="626"/>
      <c r="CU9" s="626"/>
      <c r="CV9" s="626"/>
      <c r="CW9" s="626"/>
      <c r="CX9" s="626"/>
      <c r="CY9" s="627"/>
      <c r="CZ9" s="628">
        <v>8.1</v>
      </c>
      <c r="DA9" s="628"/>
      <c r="DB9" s="628"/>
      <c r="DC9" s="628"/>
      <c r="DD9" s="634">
        <v>13271</v>
      </c>
      <c r="DE9" s="626"/>
      <c r="DF9" s="626"/>
      <c r="DG9" s="626"/>
      <c r="DH9" s="626"/>
      <c r="DI9" s="626"/>
      <c r="DJ9" s="626"/>
      <c r="DK9" s="626"/>
      <c r="DL9" s="626"/>
      <c r="DM9" s="626"/>
      <c r="DN9" s="626"/>
      <c r="DO9" s="626"/>
      <c r="DP9" s="627"/>
      <c r="DQ9" s="634">
        <v>528969</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145393</v>
      </c>
      <c r="S10" s="626"/>
      <c r="T10" s="626"/>
      <c r="U10" s="626"/>
      <c r="V10" s="626"/>
      <c r="W10" s="626"/>
      <c r="X10" s="626"/>
      <c r="Y10" s="627"/>
      <c r="Z10" s="628">
        <v>2</v>
      </c>
      <c r="AA10" s="628"/>
      <c r="AB10" s="628"/>
      <c r="AC10" s="628"/>
      <c r="AD10" s="629">
        <v>145393</v>
      </c>
      <c r="AE10" s="629"/>
      <c r="AF10" s="629"/>
      <c r="AG10" s="629"/>
      <c r="AH10" s="629"/>
      <c r="AI10" s="629"/>
      <c r="AJ10" s="629"/>
      <c r="AK10" s="629"/>
      <c r="AL10" s="630">
        <v>3.1</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13238</v>
      </c>
      <c r="BH10" s="626"/>
      <c r="BI10" s="626"/>
      <c r="BJ10" s="626"/>
      <c r="BK10" s="626"/>
      <c r="BL10" s="626"/>
      <c r="BM10" s="626"/>
      <c r="BN10" s="627"/>
      <c r="BO10" s="628">
        <v>1.9</v>
      </c>
      <c r="BP10" s="628"/>
      <c r="BQ10" s="628"/>
      <c r="BR10" s="628"/>
      <c r="BS10" s="634" t="s">
        <v>111</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7278</v>
      </c>
      <c r="CS10" s="626"/>
      <c r="CT10" s="626"/>
      <c r="CU10" s="626"/>
      <c r="CV10" s="626"/>
      <c r="CW10" s="626"/>
      <c r="CX10" s="626"/>
      <c r="CY10" s="627"/>
      <c r="CZ10" s="628">
        <v>0.1</v>
      </c>
      <c r="DA10" s="628"/>
      <c r="DB10" s="628"/>
      <c r="DC10" s="628"/>
      <c r="DD10" s="634" t="s">
        <v>111</v>
      </c>
      <c r="DE10" s="626"/>
      <c r="DF10" s="626"/>
      <c r="DG10" s="626"/>
      <c r="DH10" s="626"/>
      <c r="DI10" s="626"/>
      <c r="DJ10" s="626"/>
      <c r="DK10" s="626"/>
      <c r="DL10" s="626"/>
      <c r="DM10" s="626"/>
      <c r="DN10" s="626"/>
      <c r="DO10" s="626"/>
      <c r="DP10" s="627"/>
      <c r="DQ10" s="634">
        <v>7278</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14803</v>
      </c>
      <c r="BH11" s="626"/>
      <c r="BI11" s="626"/>
      <c r="BJ11" s="626"/>
      <c r="BK11" s="626"/>
      <c r="BL11" s="626"/>
      <c r="BM11" s="626"/>
      <c r="BN11" s="627"/>
      <c r="BO11" s="628">
        <v>2.2000000000000002</v>
      </c>
      <c r="BP11" s="628"/>
      <c r="BQ11" s="628"/>
      <c r="BR11" s="628"/>
      <c r="BS11" s="634" t="s">
        <v>111</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624140</v>
      </c>
      <c r="CS11" s="626"/>
      <c r="CT11" s="626"/>
      <c r="CU11" s="626"/>
      <c r="CV11" s="626"/>
      <c r="CW11" s="626"/>
      <c r="CX11" s="626"/>
      <c r="CY11" s="627"/>
      <c r="CZ11" s="628">
        <v>8.9</v>
      </c>
      <c r="DA11" s="628"/>
      <c r="DB11" s="628"/>
      <c r="DC11" s="628"/>
      <c r="DD11" s="634">
        <v>260055</v>
      </c>
      <c r="DE11" s="626"/>
      <c r="DF11" s="626"/>
      <c r="DG11" s="626"/>
      <c r="DH11" s="626"/>
      <c r="DI11" s="626"/>
      <c r="DJ11" s="626"/>
      <c r="DK11" s="626"/>
      <c r="DL11" s="626"/>
      <c r="DM11" s="626"/>
      <c r="DN11" s="626"/>
      <c r="DO11" s="626"/>
      <c r="DP11" s="627"/>
      <c r="DQ11" s="634">
        <v>235838</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388240</v>
      </c>
      <c r="BH12" s="626"/>
      <c r="BI12" s="626"/>
      <c r="BJ12" s="626"/>
      <c r="BK12" s="626"/>
      <c r="BL12" s="626"/>
      <c r="BM12" s="626"/>
      <c r="BN12" s="627"/>
      <c r="BO12" s="628">
        <v>57.1</v>
      </c>
      <c r="BP12" s="628"/>
      <c r="BQ12" s="628"/>
      <c r="BR12" s="628"/>
      <c r="BS12" s="634" t="s">
        <v>111</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221223</v>
      </c>
      <c r="CS12" s="626"/>
      <c r="CT12" s="626"/>
      <c r="CU12" s="626"/>
      <c r="CV12" s="626"/>
      <c r="CW12" s="626"/>
      <c r="CX12" s="626"/>
      <c r="CY12" s="627"/>
      <c r="CZ12" s="628">
        <v>3.1</v>
      </c>
      <c r="DA12" s="628"/>
      <c r="DB12" s="628"/>
      <c r="DC12" s="628"/>
      <c r="DD12" s="634">
        <v>22253</v>
      </c>
      <c r="DE12" s="626"/>
      <c r="DF12" s="626"/>
      <c r="DG12" s="626"/>
      <c r="DH12" s="626"/>
      <c r="DI12" s="626"/>
      <c r="DJ12" s="626"/>
      <c r="DK12" s="626"/>
      <c r="DL12" s="626"/>
      <c r="DM12" s="626"/>
      <c r="DN12" s="626"/>
      <c r="DO12" s="626"/>
      <c r="DP12" s="627"/>
      <c r="DQ12" s="634">
        <v>215159</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9290</v>
      </c>
      <c r="S13" s="626"/>
      <c r="T13" s="626"/>
      <c r="U13" s="626"/>
      <c r="V13" s="626"/>
      <c r="W13" s="626"/>
      <c r="X13" s="626"/>
      <c r="Y13" s="627"/>
      <c r="Z13" s="628">
        <v>0.1</v>
      </c>
      <c r="AA13" s="628"/>
      <c r="AB13" s="628"/>
      <c r="AC13" s="628"/>
      <c r="AD13" s="629">
        <v>9290</v>
      </c>
      <c r="AE13" s="629"/>
      <c r="AF13" s="629"/>
      <c r="AG13" s="629"/>
      <c r="AH13" s="629"/>
      <c r="AI13" s="629"/>
      <c r="AJ13" s="629"/>
      <c r="AK13" s="629"/>
      <c r="AL13" s="630">
        <v>0.2</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341186</v>
      </c>
      <c r="BH13" s="626"/>
      <c r="BI13" s="626"/>
      <c r="BJ13" s="626"/>
      <c r="BK13" s="626"/>
      <c r="BL13" s="626"/>
      <c r="BM13" s="626"/>
      <c r="BN13" s="627"/>
      <c r="BO13" s="628">
        <v>50.2</v>
      </c>
      <c r="BP13" s="628"/>
      <c r="BQ13" s="628"/>
      <c r="BR13" s="628"/>
      <c r="BS13" s="634" t="s">
        <v>111</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498970</v>
      </c>
      <c r="CS13" s="626"/>
      <c r="CT13" s="626"/>
      <c r="CU13" s="626"/>
      <c r="CV13" s="626"/>
      <c r="CW13" s="626"/>
      <c r="CX13" s="626"/>
      <c r="CY13" s="627"/>
      <c r="CZ13" s="628">
        <v>7.1</v>
      </c>
      <c r="DA13" s="628"/>
      <c r="DB13" s="628"/>
      <c r="DC13" s="628"/>
      <c r="DD13" s="634">
        <v>240426</v>
      </c>
      <c r="DE13" s="626"/>
      <c r="DF13" s="626"/>
      <c r="DG13" s="626"/>
      <c r="DH13" s="626"/>
      <c r="DI13" s="626"/>
      <c r="DJ13" s="626"/>
      <c r="DK13" s="626"/>
      <c r="DL13" s="626"/>
      <c r="DM13" s="626"/>
      <c r="DN13" s="626"/>
      <c r="DO13" s="626"/>
      <c r="DP13" s="627"/>
      <c r="DQ13" s="634">
        <v>312657</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23550</v>
      </c>
      <c r="BH14" s="626"/>
      <c r="BI14" s="626"/>
      <c r="BJ14" s="626"/>
      <c r="BK14" s="626"/>
      <c r="BL14" s="626"/>
      <c r="BM14" s="626"/>
      <c r="BN14" s="627"/>
      <c r="BO14" s="628">
        <v>3.5</v>
      </c>
      <c r="BP14" s="628"/>
      <c r="BQ14" s="628"/>
      <c r="BR14" s="628"/>
      <c r="BS14" s="634" t="s">
        <v>111</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599642</v>
      </c>
      <c r="CS14" s="626"/>
      <c r="CT14" s="626"/>
      <c r="CU14" s="626"/>
      <c r="CV14" s="626"/>
      <c r="CW14" s="626"/>
      <c r="CX14" s="626"/>
      <c r="CY14" s="627"/>
      <c r="CZ14" s="628">
        <v>8.5</v>
      </c>
      <c r="DA14" s="628"/>
      <c r="DB14" s="628"/>
      <c r="DC14" s="628"/>
      <c r="DD14" s="634">
        <v>169196</v>
      </c>
      <c r="DE14" s="626"/>
      <c r="DF14" s="626"/>
      <c r="DG14" s="626"/>
      <c r="DH14" s="626"/>
      <c r="DI14" s="626"/>
      <c r="DJ14" s="626"/>
      <c r="DK14" s="626"/>
      <c r="DL14" s="626"/>
      <c r="DM14" s="626"/>
      <c r="DN14" s="626"/>
      <c r="DO14" s="626"/>
      <c r="DP14" s="627"/>
      <c r="DQ14" s="634">
        <v>437270</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1027</v>
      </c>
      <c r="S15" s="626"/>
      <c r="T15" s="626"/>
      <c r="U15" s="626"/>
      <c r="V15" s="626"/>
      <c r="W15" s="626"/>
      <c r="X15" s="626"/>
      <c r="Y15" s="627"/>
      <c r="Z15" s="628">
        <v>0</v>
      </c>
      <c r="AA15" s="628"/>
      <c r="AB15" s="628"/>
      <c r="AC15" s="628"/>
      <c r="AD15" s="629">
        <v>1027</v>
      </c>
      <c r="AE15" s="629"/>
      <c r="AF15" s="629"/>
      <c r="AG15" s="629"/>
      <c r="AH15" s="629"/>
      <c r="AI15" s="629"/>
      <c r="AJ15" s="629"/>
      <c r="AK15" s="629"/>
      <c r="AL15" s="630">
        <v>0</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49752</v>
      </c>
      <c r="BH15" s="626"/>
      <c r="BI15" s="626"/>
      <c r="BJ15" s="626"/>
      <c r="BK15" s="626"/>
      <c r="BL15" s="626"/>
      <c r="BM15" s="626"/>
      <c r="BN15" s="627"/>
      <c r="BO15" s="628">
        <v>7.3</v>
      </c>
      <c r="BP15" s="628"/>
      <c r="BQ15" s="628"/>
      <c r="BR15" s="628"/>
      <c r="BS15" s="634" t="s">
        <v>111</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437756</v>
      </c>
      <c r="CS15" s="626"/>
      <c r="CT15" s="626"/>
      <c r="CU15" s="626"/>
      <c r="CV15" s="626"/>
      <c r="CW15" s="626"/>
      <c r="CX15" s="626"/>
      <c r="CY15" s="627"/>
      <c r="CZ15" s="628">
        <v>6.2</v>
      </c>
      <c r="DA15" s="628"/>
      <c r="DB15" s="628"/>
      <c r="DC15" s="628"/>
      <c r="DD15" s="634">
        <v>21815</v>
      </c>
      <c r="DE15" s="626"/>
      <c r="DF15" s="626"/>
      <c r="DG15" s="626"/>
      <c r="DH15" s="626"/>
      <c r="DI15" s="626"/>
      <c r="DJ15" s="626"/>
      <c r="DK15" s="626"/>
      <c r="DL15" s="626"/>
      <c r="DM15" s="626"/>
      <c r="DN15" s="626"/>
      <c r="DO15" s="626"/>
      <c r="DP15" s="627"/>
      <c r="DQ15" s="634">
        <v>344617</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4167971</v>
      </c>
      <c r="S16" s="626"/>
      <c r="T16" s="626"/>
      <c r="U16" s="626"/>
      <c r="V16" s="626"/>
      <c r="W16" s="626"/>
      <c r="X16" s="626"/>
      <c r="Y16" s="627"/>
      <c r="Z16" s="628">
        <v>57.5</v>
      </c>
      <c r="AA16" s="628"/>
      <c r="AB16" s="628"/>
      <c r="AC16" s="628"/>
      <c r="AD16" s="629">
        <v>3727297</v>
      </c>
      <c r="AE16" s="629"/>
      <c r="AF16" s="629"/>
      <c r="AG16" s="629"/>
      <c r="AH16" s="629"/>
      <c r="AI16" s="629"/>
      <c r="AJ16" s="629"/>
      <c r="AK16" s="629"/>
      <c r="AL16" s="630">
        <v>80.7</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1405</v>
      </c>
      <c r="CS16" s="626"/>
      <c r="CT16" s="626"/>
      <c r="CU16" s="626"/>
      <c r="CV16" s="626"/>
      <c r="CW16" s="626"/>
      <c r="CX16" s="626"/>
      <c r="CY16" s="627"/>
      <c r="CZ16" s="628">
        <v>0</v>
      </c>
      <c r="DA16" s="628"/>
      <c r="DB16" s="628"/>
      <c r="DC16" s="628"/>
      <c r="DD16" s="634" t="s">
        <v>111</v>
      </c>
      <c r="DE16" s="626"/>
      <c r="DF16" s="626"/>
      <c r="DG16" s="626"/>
      <c r="DH16" s="626"/>
      <c r="DI16" s="626"/>
      <c r="DJ16" s="626"/>
      <c r="DK16" s="626"/>
      <c r="DL16" s="626"/>
      <c r="DM16" s="626"/>
      <c r="DN16" s="626"/>
      <c r="DO16" s="626"/>
      <c r="DP16" s="627"/>
      <c r="DQ16" s="634">
        <v>1405</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3727297</v>
      </c>
      <c r="S17" s="626"/>
      <c r="T17" s="626"/>
      <c r="U17" s="626"/>
      <c r="V17" s="626"/>
      <c r="W17" s="626"/>
      <c r="X17" s="626"/>
      <c r="Y17" s="627"/>
      <c r="Z17" s="628">
        <v>51.4</v>
      </c>
      <c r="AA17" s="628"/>
      <c r="AB17" s="628"/>
      <c r="AC17" s="628"/>
      <c r="AD17" s="629">
        <v>3727297</v>
      </c>
      <c r="AE17" s="629"/>
      <c r="AF17" s="629"/>
      <c r="AG17" s="629"/>
      <c r="AH17" s="629"/>
      <c r="AI17" s="629"/>
      <c r="AJ17" s="629"/>
      <c r="AK17" s="629"/>
      <c r="AL17" s="630">
        <v>80.7</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1261552</v>
      </c>
      <c r="CS17" s="626"/>
      <c r="CT17" s="626"/>
      <c r="CU17" s="626"/>
      <c r="CV17" s="626"/>
      <c r="CW17" s="626"/>
      <c r="CX17" s="626"/>
      <c r="CY17" s="627"/>
      <c r="CZ17" s="628">
        <v>17.899999999999999</v>
      </c>
      <c r="DA17" s="628"/>
      <c r="DB17" s="628"/>
      <c r="DC17" s="628"/>
      <c r="DD17" s="634" t="s">
        <v>111</v>
      </c>
      <c r="DE17" s="626"/>
      <c r="DF17" s="626"/>
      <c r="DG17" s="626"/>
      <c r="DH17" s="626"/>
      <c r="DI17" s="626"/>
      <c r="DJ17" s="626"/>
      <c r="DK17" s="626"/>
      <c r="DL17" s="626"/>
      <c r="DM17" s="626"/>
      <c r="DN17" s="626"/>
      <c r="DO17" s="626"/>
      <c r="DP17" s="627"/>
      <c r="DQ17" s="634">
        <v>1256517</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440674</v>
      </c>
      <c r="S18" s="626"/>
      <c r="T18" s="626"/>
      <c r="U18" s="626"/>
      <c r="V18" s="626"/>
      <c r="W18" s="626"/>
      <c r="X18" s="626"/>
      <c r="Y18" s="627"/>
      <c r="Z18" s="628">
        <v>6.1</v>
      </c>
      <c r="AA18" s="628"/>
      <c r="AB18" s="628"/>
      <c r="AC18" s="628"/>
      <c r="AD18" s="629" t="s">
        <v>111</v>
      </c>
      <c r="AE18" s="629"/>
      <c r="AF18" s="629"/>
      <c r="AG18" s="629"/>
      <c r="AH18" s="629"/>
      <c r="AI18" s="629"/>
      <c r="AJ18" s="629"/>
      <c r="AK18" s="629"/>
      <c r="AL18" s="630" t="s">
        <v>111</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11985</v>
      </c>
      <c r="BH19" s="626"/>
      <c r="BI19" s="626"/>
      <c r="BJ19" s="626"/>
      <c r="BK19" s="626"/>
      <c r="BL19" s="626"/>
      <c r="BM19" s="626"/>
      <c r="BN19" s="627"/>
      <c r="BO19" s="628">
        <v>1.8</v>
      </c>
      <c r="BP19" s="628"/>
      <c r="BQ19" s="628"/>
      <c r="BR19" s="628"/>
      <c r="BS19" s="634" t="s">
        <v>111</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5049657</v>
      </c>
      <c r="S20" s="626"/>
      <c r="T20" s="626"/>
      <c r="U20" s="626"/>
      <c r="V20" s="626"/>
      <c r="W20" s="626"/>
      <c r="X20" s="626"/>
      <c r="Y20" s="627"/>
      <c r="Z20" s="628">
        <v>69.7</v>
      </c>
      <c r="AA20" s="628"/>
      <c r="AB20" s="628"/>
      <c r="AC20" s="628"/>
      <c r="AD20" s="629">
        <v>4608983</v>
      </c>
      <c r="AE20" s="629"/>
      <c r="AF20" s="629"/>
      <c r="AG20" s="629"/>
      <c r="AH20" s="629"/>
      <c r="AI20" s="629"/>
      <c r="AJ20" s="629"/>
      <c r="AK20" s="629"/>
      <c r="AL20" s="630">
        <v>99.7</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11985</v>
      </c>
      <c r="BH20" s="626"/>
      <c r="BI20" s="626"/>
      <c r="BJ20" s="626"/>
      <c r="BK20" s="626"/>
      <c r="BL20" s="626"/>
      <c r="BM20" s="626"/>
      <c r="BN20" s="627"/>
      <c r="BO20" s="628">
        <v>1.8</v>
      </c>
      <c r="BP20" s="628"/>
      <c r="BQ20" s="628"/>
      <c r="BR20" s="628"/>
      <c r="BS20" s="634" t="s">
        <v>111</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7035709</v>
      </c>
      <c r="CS20" s="626"/>
      <c r="CT20" s="626"/>
      <c r="CU20" s="626"/>
      <c r="CV20" s="626"/>
      <c r="CW20" s="626"/>
      <c r="CX20" s="626"/>
      <c r="CY20" s="627"/>
      <c r="CZ20" s="628">
        <v>100</v>
      </c>
      <c r="DA20" s="628"/>
      <c r="DB20" s="628"/>
      <c r="DC20" s="628"/>
      <c r="DD20" s="634">
        <v>886902</v>
      </c>
      <c r="DE20" s="626"/>
      <c r="DF20" s="626"/>
      <c r="DG20" s="626"/>
      <c r="DH20" s="626"/>
      <c r="DI20" s="626"/>
      <c r="DJ20" s="626"/>
      <c r="DK20" s="626"/>
      <c r="DL20" s="626"/>
      <c r="DM20" s="626"/>
      <c r="DN20" s="626"/>
      <c r="DO20" s="626"/>
      <c r="DP20" s="627"/>
      <c r="DQ20" s="634">
        <v>5216715</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902</v>
      </c>
      <c r="S21" s="626"/>
      <c r="T21" s="626"/>
      <c r="U21" s="626"/>
      <c r="V21" s="626"/>
      <c r="W21" s="626"/>
      <c r="X21" s="626"/>
      <c r="Y21" s="627"/>
      <c r="Z21" s="628">
        <v>0</v>
      </c>
      <c r="AA21" s="628"/>
      <c r="AB21" s="628"/>
      <c r="AC21" s="628"/>
      <c r="AD21" s="629">
        <v>902</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11985</v>
      </c>
      <c r="BH21" s="626"/>
      <c r="BI21" s="626"/>
      <c r="BJ21" s="626"/>
      <c r="BK21" s="626"/>
      <c r="BL21" s="626"/>
      <c r="BM21" s="626"/>
      <c r="BN21" s="627"/>
      <c r="BO21" s="628">
        <v>1.8</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30499</v>
      </c>
      <c r="S22" s="626"/>
      <c r="T22" s="626"/>
      <c r="U22" s="626"/>
      <c r="V22" s="626"/>
      <c r="W22" s="626"/>
      <c r="X22" s="626"/>
      <c r="Y22" s="627"/>
      <c r="Z22" s="628">
        <v>0.4</v>
      </c>
      <c r="AA22" s="628"/>
      <c r="AB22" s="628"/>
      <c r="AC22" s="628"/>
      <c r="AD22" s="629" t="s">
        <v>111</v>
      </c>
      <c r="AE22" s="629"/>
      <c r="AF22" s="629"/>
      <c r="AG22" s="629"/>
      <c r="AH22" s="629"/>
      <c r="AI22" s="629"/>
      <c r="AJ22" s="629"/>
      <c r="AK22" s="629"/>
      <c r="AL22" s="630" t="s">
        <v>111</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5877</v>
      </c>
      <c r="S23" s="626"/>
      <c r="T23" s="626"/>
      <c r="U23" s="626"/>
      <c r="V23" s="626"/>
      <c r="W23" s="626"/>
      <c r="X23" s="626"/>
      <c r="Y23" s="627"/>
      <c r="Z23" s="628">
        <v>0.1</v>
      </c>
      <c r="AA23" s="628"/>
      <c r="AB23" s="628"/>
      <c r="AC23" s="628"/>
      <c r="AD23" s="629">
        <v>2005</v>
      </c>
      <c r="AE23" s="629"/>
      <c r="AF23" s="629"/>
      <c r="AG23" s="629"/>
      <c r="AH23" s="629"/>
      <c r="AI23" s="629"/>
      <c r="AJ23" s="629"/>
      <c r="AK23" s="629"/>
      <c r="AL23" s="630">
        <v>0</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16204</v>
      </c>
      <c r="S24" s="626"/>
      <c r="T24" s="626"/>
      <c r="U24" s="626"/>
      <c r="V24" s="626"/>
      <c r="W24" s="626"/>
      <c r="X24" s="626"/>
      <c r="Y24" s="627"/>
      <c r="Z24" s="628">
        <v>0.2</v>
      </c>
      <c r="AA24" s="628"/>
      <c r="AB24" s="628"/>
      <c r="AC24" s="628"/>
      <c r="AD24" s="629" t="s">
        <v>111</v>
      </c>
      <c r="AE24" s="629"/>
      <c r="AF24" s="629"/>
      <c r="AG24" s="629"/>
      <c r="AH24" s="629"/>
      <c r="AI24" s="629"/>
      <c r="AJ24" s="629"/>
      <c r="AK24" s="629"/>
      <c r="AL24" s="630" t="s">
        <v>111</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2997192</v>
      </c>
      <c r="CS24" s="615"/>
      <c r="CT24" s="615"/>
      <c r="CU24" s="615"/>
      <c r="CV24" s="615"/>
      <c r="CW24" s="615"/>
      <c r="CX24" s="615"/>
      <c r="CY24" s="616"/>
      <c r="CZ24" s="652">
        <v>42.6</v>
      </c>
      <c r="DA24" s="653"/>
      <c r="DB24" s="653"/>
      <c r="DC24" s="654"/>
      <c r="DD24" s="651">
        <v>2425006</v>
      </c>
      <c r="DE24" s="615"/>
      <c r="DF24" s="615"/>
      <c r="DG24" s="615"/>
      <c r="DH24" s="615"/>
      <c r="DI24" s="615"/>
      <c r="DJ24" s="615"/>
      <c r="DK24" s="616"/>
      <c r="DL24" s="651">
        <v>2416593</v>
      </c>
      <c r="DM24" s="615"/>
      <c r="DN24" s="615"/>
      <c r="DO24" s="615"/>
      <c r="DP24" s="615"/>
      <c r="DQ24" s="615"/>
      <c r="DR24" s="615"/>
      <c r="DS24" s="615"/>
      <c r="DT24" s="615"/>
      <c r="DU24" s="615"/>
      <c r="DV24" s="616"/>
      <c r="DW24" s="619">
        <v>50.4</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548773</v>
      </c>
      <c r="S25" s="626"/>
      <c r="T25" s="626"/>
      <c r="U25" s="626"/>
      <c r="V25" s="626"/>
      <c r="W25" s="626"/>
      <c r="X25" s="626"/>
      <c r="Y25" s="627"/>
      <c r="Z25" s="628">
        <v>7.6</v>
      </c>
      <c r="AA25" s="628"/>
      <c r="AB25" s="628"/>
      <c r="AC25" s="628"/>
      <c r="AD25" s="629" t="s">
        <v>111</v>
      </c>
      <c r="AE25" s="629"/>
      <c r="AF25" s="629"/>
      <c r="AG25" s="629"/>
      <c r="AH25" s="629"/>
      <c r="AI25" s="629"/>
      <c r="AJ25" s="629"/>
      <c r="AK25" s="629"/>
      <c r="AL25" s="630" t="s">
        <v>111</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983244</v>
      </c>
      <c r="CS25" s="657"/>
      <c r="CT25" s="657"/>
      <c r="CU25" s="657"/>
      <c r="CV25" s="657"/>
      <c r="CW25" s="657"/>
      <c r="CX25" s="657"/>
      <c r="CY25" s="658"/>
      <c r="CZ25" s="659">
        <v>14</v>
      </c>
      <c r="DA25" s="660"/>
      <c r="DB25" s="660"/>
      <c r="DC25" s="661"/>
      <c r="DD25" s="634">
        <v>964880</v>
      </c>
      <c r="DE25" s="657"/>
      <c r="DF25" s="657"/>
      <c r="DG25" s="657"/>
      <c r="DH25" s="657"/>
      <c r="DI25" s="657"/>
      <c r="DJ25" s="657"/>
      <c r="DK25" s="658"/>
      <c r="DL25" s="634">
        <v>956467</v>
      </c>
      <c r="DM25" s="657"/>
      <c r="DN25" s="657"/>
      <c r="DO25" s="657"/>
      <c r="DP25" s="657"/>
      <c r="DQ25" s="657"/>
      <c r="DR25" s="657"/>
      <c r="DS25" s="657"/>
      <c r="DT25" s="657"/>
      <c r="DU25" s="657"/>
      <c r="DV25" s="658"/>
      <c r="DW25" s="630">
        <v>19.899999999999999</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617669</v>
      </c>
      <c r="CS26" s="626"/>
      <c r="CT26" s="626"/>
      <c r="CU26" s="626"/>
      <c r="CV26" s="626"/>
      <c r="CW26" s="626"/>
      <c r="CX26" s="626"/>
      <c r="CY26" s="627"/>
      <c r="CZ26" s="659">
        <v>8.8000000000000007</v>
      </c>
      <c r="DA26" s="660"/>
      <c r="DB26" s="660"/>
      <c r="DC26" s="661"/>
      <c r="DD26" s="634">
        <v>604556</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486786</v>
      </c>
      <c r="S27" s="626"/>
      <c r="T27" s="626"/>
      <c r="U27" s="626"/>
      <c r="V27" s="626"/>
      <c r="W27" s="626"/>
      <c r="X27" s="626"/>
      <c r="Y27" s="627"/>
      <c r="Z27" s="628">
        <v>6.7</v>
      </c>
      <c r="AA27" s="628"/>
      <c r="AB27" s="628"/>
      <c r="AC27" s="628"/>
      <c r="AD27" s="629" t="s">
        <v>111</v>
      </c>
      <c r="AE27" s="629"/>
      <c r="AF27" s="629"/>
      <c r="AG27" s="629"/>
      <c r="AH27" s="629"/>
      <c r="AI27" s="629"/>
      <c r="AJ27" s="629"/>
      <c r="AK27" s="629"/>
      <c r="AL27" s="630" t="s">
        <v>111</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679690</v>
      </c>
      <c r="BH27" s="626"/>
      <c r="BI27" s="626"/>
      <c r="BJ27" s="626"/>
      <c r="BK27" s="626"/>
      <c r="BL27" s="626"/>
      <c r="BM27" s="626"/>
      <c r="BN27" s="627"/>
      <c r="BO27" s="628">
        <v>100</v>
      </c>
      <c r="BP27" s="628"/>
      <c r="BQ27" s="628"/>
      <c r="BR27" s="628"/>
      <c r="BS27" s="634" t="s">
        <v>111</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752396</v>
      </c>
      <c r="CS27" s="657"/>
      <c r="CT27" s="657"/>
      <c r="CU27" s="657"/>
      <c r="CV27" s="657"/>
      <c r="CW27" s="657"/>
      <c r="CX27" s="657"/>
      <c r="CY27" s="658"/>
      <c r="CZ27" s="659">
        <v>10.7</v>
      </c>
      <c r="DA27" s="660"/>
      <c r="DB27" s="660"/>
      <c r="DC27" s="661"/>
      <c r="DD27" s="634">
        <v>203609</v>
      </c>
      <c r="DE27" s="657"/>
      <c r="DF27" s="657"/>
      <c r="DG27" s="657"/>
      <c r="DH27" s="657"/>
      <c r="DI27" s="657"/>
      <c r="DJ27" s="657"/>
      <c r="DK27" s="658"/>
      <c r="DL27" s="634">
        <v>203609</v>
      </c>
      <c r="DM27" s="657"/>
      <c r="DN27" s="657"/>
      <c r="DO27" s="657"/>
      <c r="DP27" s="657"/>
      <c r="DQ27" s="657"/>
      <c r="DR27" s="657"/>
      <c r="DS27" s="657"/>
      <c r="DT27" s="657"/>
      <c r="DU27" s="657"/>
      <c r="DV27" s="658"/>
      <c r="DW27" s="630">
        <v>4.2</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28734</v>
      </c>
      <c r="S28" s="626"/>
      <c r="T28" s="626"/>
      <c r="U28" s="626"/>
      <c r="V28" s="626"/>
      <c r="W28" s="626"/>
      <c r="X28" s="626"/>
      <c r="Y28" s="627"/>
      <c r="Z28" s="628">
        <v>0.4</v>
      </c>
      <c r="AA28" s="628"/>
      <c r="AB28" s="628"/>
      <c r="AC28" s="628"/>
      <c r="AD28" s="629">
        <v>9395</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1261552</v>
      </c>
      <c r="CS28" s="626"/>
      <c r="CT28" s="626"/>
      <c r="CU28" s="626"/>
      <c r="CV28" s="626"/>
      <c r="CW28" s="626"/>
      <c r="CX28" s="626"/>
      <c r="CY28" s="627"/>
      <c r="CZ28" s="659">
        <v>17.899999999999999</v>
      </c>
      <c r="DA28" s="660"/>
      <c r="DB28" s="660"/>
      <c r="DC28" s="661"/>
      <c r="DD28" s="634">
        <v>1256517</v>
      </c>
      <c r="DE28" s="626"/>
      <c r="DF28" s="626"/>
      <c r="DG28" s="626"/>
      <c r="DH28" s="626"/>
      <c r="DI28" s="626"/>
      <c r="DJ28" s="626"/>
      <c r="DK28" s="627"/>
      <c r="DL28" s="634">
        <v>1256517</v>
      </c>
      <c r="DM28" s="626"/>
      <c r="DN28" s="626"/>
      <c r="DO28" s="626"/>
      <c r="DP28" s="626"/>
      <c r="DQ28" s="626"/>
      <c r="DR28" s="626"/>
      <c r="DS28" s="626"/>
      <c r="DT28" s="626"/>
      <c r="DU28" s="626"/>
      <c r="DV28" s="627"/>
      <c r="DW28" s="630">
        <v>26.2</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16798</v>
      </c>
      <c r="S29" s="626"/>
      <c r="T29" s="626"/>
      <c r="U29" s="626"/>
      <c r="V29" s="626"/>
      <c r="W29" s="626"/>
      <c r="X29" s="626"/>
      <c r="Y29" s="627"/>
      <c r="Z29" s="628">
        <v>0.2</v>
      </c>
      <c r="AA29" s="628"/>
      <c r="AB29" s="628"/>
      <c r="AC29" s="628"/>
      <c r="AD29" s="629" t="s">
        <v>111</v>
      </c>
      <c r="AE29" s="629"/>
      <c r="AF29" s="629"/>
      <c r="AG29" s="629"/>
      <c r="AH29" s="629"/>
      <c r="AI29" s="629"/>
      <c r="AJ29" s="629"/>
      <c r="AK29" s="629"/>
      <c r="AL29" s="630" t="s">
        <v>111</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1261407</v>
      </c>
      <c r="CS29" s="657"/>
      <c r="CT29" s="657"/>
      <c r="CU29" s="657"/>
      <c r="CV29" s="657"/>
      <c r="CW29" s="657"/>
      <c r="CX29" s="657"/>
      <c r="CY29" s="658"/>
      <c r="CZ29" s="659">
        <v>17.899999999999999</v>
      </c>
      <c r="DA29" s="660"/>
      <c r="DB29" s="660"/>
      <c r="DC29" s="661"/>
      <c r="DD29" s="634">
        <v>1256372</v>
      </c>
      <c r="DE29" s="657"/>
      <c r="DF29" s="657"/>
      <c r="DG29" s="657"/>
      <c r="DH29" s="657"/>
      <c r="DI29" s="657"/>
      <c r="DJ29" s="657"/>
      <c r="DK29" s="658"/>
      <c r="DL29" s="634">
        <v>1256372</v>
      </c>
      <c r="DM29" s="657"/>
      <c r="DN29" s="657"/>
      <c r="DO29" s="657"/>
      <c r="DP29" s="657"/>
      <c r="DQ29" s="657"/>
      <c r="DR29" s="657"/>
      <c r="DS29" s="657"/>
      <c r="DT29" s="657"/>
      <c r="DU29" s="657"/>
      <c r="DV29" s="658"/>
      <c r="DW29" s="630">
        <v>26.2</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76296</v>
      </c>
      <c r="S30" s="626"/>
      <c r="T30" s="626"/>
      <c r="U30" s="626"/>
      <c r="V30" s="626"/>
      <c r="W30" s="626"/>
      <c r="X30" s="626"/>
      <c r="Y30" s="627"/>
      <c r="Z30" s="628">
        <v>1.1000000000000001</v>
      </c>
      <c r="AA30" s="628"/>
      <c r="AB30" s="628"/>
      <c r="AC30" s="628"/>
      <c r="AD30" s="629" t="s">
        <v>111</v>
      </c>
      <c r="AE30" s="629"/>
      <c r="AF30" s="629"/>
      <c r="AG30" s="629"/>
      <c r="AH30" s="629"/>
      <c r="AI30" s="629"/>
      <c r="AJ30" s="629"/>
      <c r="AK30" s="629"/>
      <c r="AL30" s="630" t="s">
        <v>111</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v>
      </c>
      <c r="BH30" s="684"/>
      <c r="BI30" s="684"/>
      <c r="BJ30" s="684"/>
      <c r="BK30" s="684"/>
      <c r="BL30" s="684"/>
      <c r="BM30" s="620">
        <v>94.8</v>
      </c>
      <c r="BN30" s="684"/>
      <c r="BO30" s="684"/>
      <c r="BP30" s="684"/>
      <c r="BQ30" s="685"/>
      <c r="BR30" s="683">
        <v>98.9</v>
      </c>
      <c r="BS30" s="684"/>
      <c r="BT30" s="684"/>
      <c r="BU30" s="684"/>
      <c r="BV30" s="684"/>
      <c r="BW30" s="684"/>
      <c r="BX30" s="620">
        <v>94.6</v>
      </c>
      <c r="BY30" s="684"/>
      <c r="BZ30" s="684"/>
      <c r="CA30" s="684"/>
      <c r="CB30" s="685"/>
      <c r="CD30" s="688"/>
      <c r="CE30" s="689"/>
      <c r="CF30" s="639" t="s">
        <v>293</v>
      </c>
      <c r="CG30" s="640"/>
      <c r="CH30" s="640"/>
      <c r="CI30" s="640"/>
      <c r="CJ30" s="640"/>
      <c r="CK30" s="640"/>
      <c r="CL30" s="640"/>
      <c r="CM30" s="640"/>
      <c r="CN30" s="640"/>
      <c r="CO30" s="640"/>
      <c r="CP30" s="640"/>
      <c r="CQ30" s="641"/>
      <c r="CR30" s="625">
        <v>1175280</v>
      </c>
      <c r="CS30" s="626"/>
      <c r="CT30" s="626"/>
      <c r="CU30" s="626"/>
      <c r="CV30" s="626"/>
      <c r="CW30" s="626"/>
      <c r="CX30" s="626"/>
      <c r="CY30" s="627"/>
      <c r="CZ30" s="659">
        <v>16.7</v>
      </c>
      <c r="DA30" s="660"/>
      <c r="DB30" s="660"/>
      <c r="DC30" s="661"/>
      <c r="DD30" s="634">
        <v>1170361</v>
      </c>
      <c r="DE30" s="626"/>
      <c r="DF30" s="626"/>
      <c r="DG30" s="626"/>
      <c r="DH30" s="626"/>
      <c r="DI30" s="626"/>
      <c r="DJ30" s="626"/>
      <c r="DK30" s="627"/>
      <c r="DL30" s="634">
        <v>1170361</v>
      </c>
      <c r="DM30" s="626"/>
      <c r="DN30" s="626"/>
      <c r="DO30" s="626"/>
      <c r="DP30" s="626"/>
      <c r="DQ30" s="626"/>
      <c r="DR30" s="626"/>
      <c r="DS30" s="626"/>
      <c r="DT30" s="626"/>
      <c r="DU30" s="626"/>
      <c r="DV30" s="627"/>
      <c r="DW30" s="630">
        <v>24.4</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200014</v>
      </c>
      <c r="S31" s="626"/>
      <c r="T31" s="626"/>
      <c r="U31" s="626"/>
      <c r="V31" s="626"/>
      <c r="W31" s="626"/>
      <c r="X31" s="626"/>
      <c r="Y31" s="627"/>
      <c r="Z31" s="628">
        <v>2.8</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99.4</v>
      </c>
      <c r="BH31" s="657"/>
      <c r="BI31" s="657"/>
      <c r="BJ31" s="657"/>
      <c r="BK31" s="657"/>
      <c r="BL31" s="657"/>
      <c r="BM31" s="631">
        <v>98.6</v>
      </c>
      <c r="BN31" s="681"/>
      <c r="BO31" s="681"/>
      <c r="BP31" s="681"/>
      <c r="BQ31" s="682"/>
      <c r="BR31" s="680">
        <v>99</v>
      </c>
      <c r="BS31" s="657"/>
      <c r="BT31" s="657"/>
      <c r="BU31" s="657"/>
      <c r="BV31" s="657"/>
      <c r="BW31" s="657"/>
      <c r="BX31" s="631">
        <v>98.5</v>
      </c>
      <c r="BY31" s="681"/>
      <c r="BZ31" s="681"/>
      <c r="CA31" s="681"/>
      <c r="CB31" s="682"/>
      <c r="CD31" s="688"/>
      <c r="CE31" s="689"/>
      <c r="CF31" s="639" t="s">
        <v>297</v>
      </c>
      <c r="CG31" s="640"/>
      <c r="CH31" s="640"/>
      <c r="CI31" s="640"/>
      <c r="CJ31" s="640"/>
      <c r="CK31" s="640"/>
      <c r="CL31" s="640"/>
      <c r="CM31" s="640"/>
      <c r="CN31" s="640"/>
      <c r="CO31" s="640"/>
      <c r="CP31" s="640"/>
      <c r="CQ31" s="641"/>
      <c r="CR31" s="625">
        <v>86127</v>
      </c>
      <c r="CS31" s="657"/>
      <c r="CT31" s="657"/>
      <c r="CU31" s="657"/>
      <c r="CV31" s="657"/>
      <c r="CW31" s="657"/>
      <c r="CX31" s="657"/>
      <c r="CY31" s="658"/>
      <c r="CZ31" s="659">
        <v>1.2</v>
      </c>
      <c r="DA31" s="660"/>
      <c r="DB31" s="660"/>
      <c r="DC31" s="661"/>
      <c r="DD31" s="634">
        <v>86011</v>
      </c>
      <c r="DE31" s="657"/>
      <c r="DF31" s="657"/>
      <c r="DG31" s="657"/>
      <c r="DH31" s="657"/>
      <c r="DI31" s="657"/>
      <c r="DJ31" s="657"/>
      <c r="DK31" s="658"/>
      <c r="DL31" s="634">
        <v>86011</v>
      </c>
      <c r="DM31" s="657"/>
      <c r="DN31" s="657"/>
      <c r="DO31" s="657"/>
      <c r="DP31" s="657"/>
      <c r="DQ31" s="657"/>
      <c r="DR31" s="657"/>
      <c r="DS31" s="657"/>
      <c r="DT31" s="657"/>
      <c r="DU31" s="657"/>
      <c r="DV31" s="658"/>
      <c r="DW31" s="630">
        <v>1.8</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102199</v>
      </c>
      <c r="S32" s="626"/>
      <c r="T32" s="626"/>
      <c r="U32" s="626"/>
      <c r="V32" s="626"/>
      <c r="W32" s="626"/>
      <c r="X32" s="626"/>
      <c r="Y32" s="627"/>
      <c r="Z32" s="628">
        <v>1.4</v>
      </c>
      <c r="AA32" s="628"/>
      <c r="AB32" s="628"/>
      <c r="AC32" s="628"/>
      <c r="AD32" s="629">
        <v>12</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98.4</v>
      </c>
      <c r="BH32" s="693"/>
      <c r="BI32" s="693"/>
      <c r="BJ32" s="693"/>
      <c r="BK32" s="693"/>
      <c r="BL32" s="693"/>
      <c r="BM32" s="694">
        <v>90.9</v>
      </c>
      <c r="BN32" s="693"/>
      <c r="BO32" s="693"/>
      <c r="BP32" s="693"/>
      <c r="BQ32" s="695"/>
      <c r="BR32" s="692">
        <v>98.4</v>
      </c>
      <c r="BS32" s="693"/>
      <c r="BT32" s="693"/>
      <c r="BU32" s="693"/>
      <c r="BV32" s="693"/>
      <c r="BW32" s="693"/>
      <c r="BX32" s="694">
        <v>90.9</v>
      </c>
      <c r="BY32" s="693"/>
      <c r="BZ32" s="693"/>
      <c r="CA32" s="693"/>
      <c r="CB32" s="695"/>
      <c r="CD32" s="690"/>
      <c r="CE32" s="691"/>
      <c r="CF32" s="639" t="s">
        <v>300</v>
      </c>
      <c r="CG32" s="640"/>
      <c r="CH32" s="640"/>
      <c r="CI32" s="640"/>
      <c r="CJ32" s="640"/>
      <c r="CK32" s="640"/>
      <c r="CL32" s="640"/>
      <c r="CM32" s="640"/>
      <c r="CN32" s="640"/>
      <c r="CO32" s="640"/>
      <c r="CP32" s="640"/>
      <c r="CQ32" s="641"/>
      <c r="CR32" s="625">
        <v>145</v>
      </c>
      <c r="CS32" s="626"/>
      <c r="CT32" s="626"/>
      <c r="CU32" s="626"/>
      <c r="CV32" s="626"/>
      <c r="CW32" s="626"/>
      <c r="CX32" s="626"/>
      <c r="CY32" s="627"/>
      <c r="CZ32" s="659">
        <v>0</v>
      </c>
      <c r="DA32" s="660"/>
      <c r="DB32" s="660"/>
      <c r="DC32" s="661"/>
      <c r="DD32" s="634">
        <v>145</v>
      </c>
      <c r="DE32" s="626"/>
      <c r="DF32" s="626"/>
      <c r="DG32" s="626"/>
      <c r="DH32" s="626"/>
      <c r="DI32" s="626"/>
      <c r="DJ32" s="626"/>
      <c r="DK32" s="627"/>
      <c r="DL32" s="634">
        <v>145</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682300</v>
      </c>
      <c r="S33" s="626"/>
      <c r="T33" s="626"/>
      <c r="U33" s="626"/>
      <c r="V33" s="626"/>
      <c r="W33" s="626"/>
      <c r="X33" s="626"/>
      <c r="Y33" s="627"/>
      <c r="Z33" s="628">
        <v>9.4</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3150210</v>
      </c>
      <c r="CS33" s="657"/>
      <c r="CT33" s="657"/>
      <c r="CU33" s="657"/>
      <c r="CV33" s="657"/>
      <c r="CW33" s="657"/>
      <c r="CX33" s="657"/>
      <c r="CY33" s="658"/>
      <c r="CZ33" s="659">
        <v>44.8</v>
      </c>
      <c r="DA33" s="660"/>
      <c r="DB33" s="660"/>
      <c r="DC33" s="661"/>
      <c r="DD33" s="634">
        <v>2583428</v>
      </c>
      <c r="DE33" s="657"/>
      <c r="DF33" s="657"/>
      <c r="DG33" s="657"/>
      <c r="DH33" s="657"/>
      <c r="DI33" s="657"/>
      <c r="DJ33" s="657"/>
      <c r="DK33" s="658"/>
      <c r="DL33" s="634">
        <v>2078646</v>
      </c>
      <c r="DM33" s="657"/>
      <c r="DN33" s="657"/>
      <c r="DO33" s="657"/>
      <c r="DP33" s="657"/>
      <c r="DQ33" s="657"/>
      <c r="DR33" s="657"/>
      <c r="DS33" s="657"/>
      <c r="DT33" s="657"/>
      <c r="DU33" s="657"/>
      <c r="DV33" s="658"/>
      <c r="DW33" s="630">
        <v>43.4</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1032798</v>
      </c>
      <c r="CS34" s="626"/>
      <c r="CT34" s="626"/>
      <c r="CU34" s="626"/>
      <c r="CV34" s="626"/>
      <c r="CW34" s="626"/>
      <c r="CX34" s="626"/>
      <c r="CY34" s="627"/>
      <c r="CZ34" s="659">
        <v>14.7</v>
      </c>
      <c r="DA34" s="660"/>
      <c r="DB34" s="660"/>
      <c r="DC34" s="661"/>
      <c r="DD34" s="634">
        <v>710432</v>
      </c>
      <c r="DE34" s="626"/>
      <c r="DF34" s="626"/>
      <c r="DG34" s="626"/>
      <c r="DH34" s="626"/>
      <c r="DI34" s="626"/>
      <c r="DJ34" s="626"/>
      <c r="DK34" s="627"/>
      <c r="DL34" s="634">
        <v>496498</v>
      </c>
      <c r="DM34" s="626"/>
      <c r="DN34" s="626"/>
      <c r="DO34" s="626"/>
      <c r="DP34" s="626"/>
      <c r="DQ34" s="626"/>
      <c r="DR34" s="626"/>
      <c r="DS34" s="626"/>
      <c r="DT34" s="626"/>
      <c r="DU34" s="626"/>
      <c r="DV34" s="627"/>
      <c r="DW34" s="630">
        <v>10.4</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173400</v>
      </c>
      <c r="S35" s="626"/>
      <c r="T35" s="626"/>
      <c r="U35" s="626"/>
      <c r="V35" s="626"/>
      <c r="W35" s="626"/>
      <c r="X35" s="626"/>
      <c r="Y35" s="627"/>
      <c r="Z35" s="628">
        <v>2.4</v>
      </c>
      <c r="AA35" s="628"/>
      <c r="AB35" s="628"/>
      <c r="AC35" s="628"/>
      <c r="AD35" s="629" t="s">
        <v>111</v>
      </c>
      <c r="AE35" s="629"/>
      <c r="AF35" s="629"/>
      <c r="AG35" s="629"/>
      <c r="AH35" s="629"/>
      <c r="AI35" s="629"/>
      <c r="AJ35" s="629"/>
      <c r="AK35" s="629"/>
      <c r="AL35" s="630" t="s">
        <v>111</v>
      </c>
      <c r="AM35" s="631"/>
      <c r="AN35" s="631"/>
      <c r="AO35" s="632"/>
      <c r="AP35" s="188"/>
      <c r="AQ35" s="636" t="s">
        <v>308</v>
      </c>
      <c r="AR35" s="637"/>
      <c r="AS35" s="637"/>
      <c r="AT35" s="637"/>
      <c r="AU35" s="637"/>
      <c r="AV35" s="637"/>
      <c r="AW35" s="637"/>
      <c r="AX35" s="637"/>
      <c r="AY35" s="638"/>
      <c r="AZ35" s="614">
        <v>976627</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6683</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204173</v>
      </c>
      <c r="CS35" s="657"/>
      <c r="CT35" s="657"/>
      <c r="CU35" s="657"/>
      <c r="CV35" s="657"/>
      <c r="CW35" s="657"/>
      <c r="CX35" s="657"/>
      <c r="CY35" s="658"/>
      <c r="CZ35" s="659">
        <v>2.9</v>
      </c>
      <c r="DA35" s="660"/>
      <c r="DB35" s="660"/>
      <c r="DC35" s="661"/>
      <c r="DD35" s="634">
        <v>196769</v>
      </c>
      <c r="DE35" s="657"/>
      <c r="DF35" s="657"/>
      <c r="DG35" s="657"/>
      <c r="DH35" s="657"/>
      <c r="DI35" s="657"/>
      <c r="DJ35" s="657"/>
      <c r="DK35" s="658"/>
      <c r="DL35" s="634">
        <v>193769</v>
      </c>
      <c r="DM35" s="657"/>
      <c r="DN35" s="657"/>
      <c r="DO35" s="657"/>
      <c r="DP35" s="657"/>
      <c r="DQ35" s="657"/>
      <c r="DR35" s="657"/>
      <c r="DS35" s="657"/>
      <c r="DT35" s="657"/>
      <c r="DU35" s="657"/>
      <c r="DV35" s="658"/>
      <c r="DW35" s="630">
        <v>4</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7245039</v>
      </c>
      <c r="S36" s="698"/>
      <c r="T36" s="698"/>
      <c r="U36" s="698"/>
      <c r="V36" s="698"/>
      <c r="W36" s="698"/>
      <c r="X36" s="698"/>
      <c r="Y36" s="699"/>
      <c r="Z36" s="700">
        <v>100</v>
      </c>
      <c r="AA36" s="700"/>
      <c r="AB36" s="700"/>
      <c r="AC36" s="700"/>
      <c r="AD36" s="701">
        <v>4621297</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164900</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-103623</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1065102</v>
      </c>
      <c r="CS36" s="626"/>
      <c r="CT36" s="626"/>
      <c r="CU36" s="626"/>
      <c r="CV36" s="626"/>
      <c r="CW36" s="626"/>
      <c r="CX36" s="626"/>
      <c r="CY36" s="627"/>
      <c r="CZ36" s="659">
        <v>15.1</v>
      </c>
      <c r="DA36" s="660"/>
      <c r="DB36" s="660"/>
      <c r="DC36" s="661"/>
      <c r="DD36" s="634">
        <v>930389</v>
      </c>
      <c r="DE36" s="626"/>
      <c r="DF36" s="626"/>
      <c r="DG36" s="626"/>
      <c r="DH36" s="626"/>
      <c r="DI36" s="626"/>
      <c r="DJ36" s="626"/>
      <c r="DK36" s="627"/>
      <c r="DL36" s="634">
        <v>897393</v>
      </c>
      <c r="DM36" s="626"/>
      <c r="DN36" s="626"/>
      <c r="DO36" s="626"/>
      <c r="DP36" s="626"/>
      <c r="DQ36" s="626"/>
      <c r="DR36" s="626"/>
      <c r="DS36" s="626"/>
      <c r="DT36" s="626"/>
      <c r="DU36" s="626"/>
      <c r="DV36" s="627"/>
      <c r="DW36" s="630">
        <v>18.7</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70377</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1800</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542074</v>
      </c>
      <c r="CS37" s="657"/>
      <c r="CT37" s="657"/>
      <c r="CU37" s="657"/>
      <c r="CV37" s="657"/>
      <c r="CW37" s="657"/>
      <c r="CX37" s="657"/>
      <c r="CY37" s="658"/>
      <c r="CZ37" s="659">
        <v>7.7</v>
      </c>
      <c r="DA37" s="660"/>
      <c r="DB37" s="660"/>
      <c r="DC37" s="661"/>
      <c r="DD37" s="634">
        <v>542074</v>
      </c>
      <c r="DE37" s="657"/>
      <c r="DF37" s="657"/>
      <c r="DG37" s="657"/>
      <c r="DH37" s="657"/>
      <c r="DI37" s="657"/>
      <c r="DJ37" s="657"/>
      <c r="DK37" s="658"/>
      <c r="DL37" s="634">
        <v>542074</v>
      </c>
      <c r="DM37" s="657"/>
      <c r="DN37" s="657"/>
      <c r="DO37" s="657"/>
      <c r="DP37" s="657"/>
      <c r="DQ37" s="657"/>
      <c r="DR37" s="657"/>
      <c r="DS37" s="657"/>
      <c r="DT37" s="657"/>
      <c r="DU37" s="657"/>
      <c r="DV37" s="658"/>
      <c r="DW37" s="630">
        <v>11.3</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v>55598</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3102</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756129</v>
      </c>
      <c r="CS38" s="626"/>
      <c r="CT38" s="626"/>
      <c r="CU38" s="626"/>
      <c r="CV38" s="626"/>
      <c r="CW38" s="626"/>
      <c r="CX38" s="626"/>
      <c r="CY38" s="627"/>
      <c r="CZ38" s="659">
        <v>10.7</v>
      </c>
      <c r="DA38" s="660"/>
      <c r="DB38" s="660"/>
      <c r="DC38" s="661"/>
      <c r="DD38" s="634">
        <v>658767</v>
      </c>
      <c r="DE38" s="626"/>
      <c r="DF38" s="626"/>
      <c r="DG38" s="626"/>
      <c r="DH38" s="626"/>
      <c r="DI38" s="626"/>
      <c r="DJ38" s="626"/>
      <c r="DK38" s="627"/>
      <c r="DL38" s="634">
        <v>490986</v>
      </c>
      <c r="DM38" s="626"/>
      <c r="DN38" s="626"/>
      <c r="DO38" s="626"/>
      <c r="DP38" s="626"/>
      <c r="DQ38" s="626"/>
      <c r="DR38" s="626"/>
      <c r="DS38" s="626"/>
      <c r="DT38" s="626"/>
      <c r="DU38" s="626"/>
      <c r="DV38" s="627"/>
      <c r="DW38" s="630">
        <v>10.199999999999999</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t="s">
        <v>322</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78</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87552</v>
      </c>
      <c r="CS39" s="657"/>
      <c r="CT39" s="657"/>
      <c r="CU39" s="657"/>
      <c r="CV39" s="657"/>
      <c r="CW39" s="657"/>
      <c r="CX39" s="657"/>
      <c r="CY39" s="658"/>
      <c r="CZ39" s="659">
        <v>1.2</v>
      </c>
      <c r="DA39" s="660"/>
      <c r="DB39" s="660"/>
      <c r="DC39" s="661"/>
      <c r="DD39" s="634">
        <v>86553</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302358</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139</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4456</v>
      </c>
      <c r="CS40" s="626"/>
      <c r="CT40" s="626"/>
      <c r="CU40" s="626"/>
      <c r="CV40" s="626"/>
      <c r="CW40" s="626"/>
      <c r="CX40" s="626"/>
      <c r="CY40" s="627"/>
      <c r="CZ40" s="659">
        <v>0.1</v>
      </c>
      <c r="DA40" s="660"/>
      <c r="DB40" s="660"/>
      <c r="DC40" s="661"/>
      <c r="DD40" s="634">
        <v>518</v>
      </c>
      <c r="DE40" s="626"/>
      <c r="DF40" s="626"/>
      <c r="DG40" s="626"/>
      <c r="DH40" s="626"/>
      <c r="DI40" s="626"/>
      <c r="DJ40" s="626"/>
      <c r="DK40" s="627"/>
      <c r="DL40" s="634" t="s">
        <v>322</v>
      </c>
      <c r="DM40" s="626"/>
      <c r="DN40" s="626"/>
      <c r="DO40" s="626"/>
      <c r="DP40" s="626"/>
      <c r="DQ40" s="626"/>
      <c r="DR40" s="626"/>
      <c r="DS40" s="626"/>
      <c r="DT40" s="626"/>
      <c r="DU40" s="626"/>
      <c r="DV40" s="627"/>
      <c r="DW40" s="630" t="s">
        <v>322</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383394</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314</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888307</v>
      </c>
      <c r="CS42" s="626"/>
      <c r="CT42" s="626"/>
      <c r="CU42" s="626"/>
      <c r="CV42" s="626"/>
      <c r="CW42" s="626"/>
      <c r="CX42" s="626"/>
      <c r="CY42" s="627"/>
      <c r="CZ42" s="659">
        <v>12.6</v>
      </c>
      <c r="DA42" s="708"/>
      <c r="DB42" s="708"/>
      <c r="DC42" s="709"/>
      <c r="DD42" s="634">
        <v>208281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11968</v>
      </c>
      <c r="CS43" s="657"/>
      <c r="CT43" s="657"/>
      <c r="CU43" s="657"/>
      <c r="CV43" s="657"/>
      <c r="CW43" s="657"/>
      <c r="CX43" s="657"/>
      <c r="CY43" s="658"/>
      <c r="CZ43" s="659">
        <v>0.2</v>
      </c>
      <c r="DA43" s="660"/>
      <c r="DB43" s="660"/>
      <c r="DC43" s="661"/>
      <c r="DD43" s="634">
        <v>11968</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886902</v>
      </c>
      <c r="CS44" s="626"/>
      <c r="CT44" s="626"/>
      <c r="CU44" s="626"/>
      <c r="CV44" s="626"/>
      <c r="CW44" s="626"/>
      <c r="CX44" s="626"/>
      <c r="CY44" s="627"/>
      <c r="CZ44" s="659">
        <v>12.6</v>
      </c>
      <c r="DA44" s="708"/>
      <c r="DB44" s="708"/>
      <c r="DC44" s="709"/>
      <c r="DD44" s="634">
        <v>206876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257403</v>
      </c>
      <c r="CS45" s="657"/>
      <c r="CT45" s="657"/>
      <c r="CU45" s="657"/>
      <c r="CV45" s="657"/>
      <c r="CW45" s="657"/>
      <c r="CX45" s="657"/>
      <c r="CY45" s="658"/>
      <c r="CZ45" s="659">
        <v>3.7</v>
      </c>
      <c r="DA45" s="660"/>
      <c r="DB45" s="660"/>
      <c r="DC45" s="661"/>
      <c r="DD45" s="634">
        <v>12726</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520885</v>
      </c>
      <c r="CS46" s="626"/>
      <c r="CT46" s="626"/>
      <c r="CU46" s="626"/>
      <c r="CV46" s="626"/>
      <c r="CW46" s="626"/>
      <c r="CX46" s="626"/>
      <c r="CY46" s="627"/>
      <c r="CZ46" s="659">
        <v>7.4</v>
      </c>
      <c r="DA46" s="708"/>
      <c r="DB46" s="708"/>
      <c r="DC46" s="709"/>
      <c r="DD46" s="634">
        <v>188536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1405</v>
      </c>
      <c r="CS47" s="657"/>
      <c r="CT47" s="657"/>
      <c r="CU47" s="657"/>
      <c r="CV47" s="657"/>
      <c r="CW47" s="657"/>
      <c r="CX47" s="657"/>
      <c r="CY47" s="658"/>
      <c r="CZ47" s="659">
        <v>0</v>
      </c>
      <c r="DA47" s="660"/>
      <c r="DB47" s="660"/>
      <c r="DC47" s="661"/>
      <c r="DD47" s="634">
        <v>1405</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7035709</v>
      </c>
      <c r="CS49" s="693"/>
      <c r="CT49" s="693"/>
      <c r="CU49" s="693"/>
      <c r="CV49" s="693"/>
      <c r="CW49" s="693"/>
      <c r="CX49" s="693"/>
      <c r="CY49" s="720"/>
      <c r="CZ49" s="721">
        <v>100</v>
      </c>
      <c r="DA49" s="722"/>
      <c r="DB49" s="722"/>
      <c r="DC49" s="723"/>
      <c r="DD49" s="724">
        <v>5216715</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7245</v>
      </c>
      <c r="R7" s="755"/>
      <c r="S7" s="755"/>
      <c r="T7" s="755"/>
      <c r="U7" s="755"/>
      <c r="V7" s="755">
        <v>7036</v>
      </c>
      <c r="W7" s="755"/>
      <c r="X7" s="755"/>
      <c r="Y7" s="755"/>
      <c r="Z7" s="755"/>
      <c r="AA7" s="755">
        <v>209</v>
      </c>
      <c r="AB7" s="755"/>
      <c r="AC7" s="755"/>
      <c r="AD7" s="755"/>
      <c r="AE7" s="756"/>
      <c r="AF7" s="757">
        <v>204</v>
      </c>
      <c r="AG7" s="758"/>
      <c r="AH7" s="758"/>
      <c r="AI7" s="758"/>
      <c r="AJ7" s="759"/>
      <c r="AK7" s="794">
        <v>75</v>
      </c>
      <c r="AL7" s="795"/>
      <c r="AM7" s="795"/>
      <c r="AN7" s="795"/>
      <c r="AO7" s="795"/>
      <c r="AP7" s="795">
        <v>9243</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549</v>
      </c>
      <c r="BS7" s="798" t="s">
        <v>550</v>
      </c>
      <c r="BT7" s="799"/>
      <c r="BU7" s="799"/>
      <c r="BV7" s="799"/>
      <c r="BW7" s="799"/>
      <c r="BX7" s="799"/>
      <c r="BY7" s="799"/>
      <c r="BZ7" s="799"/>
      <c r="CA7" s="799"/>
      <c r="CB7" s="799"/>
      <c r="CC7" s="799"/>
      <c r="CD7" s="799"/>
      <c r="CE7" s="799"/>
      <c r="CF7" s="799"/>
      <c r="CG7" s="800"/>
      <c r="CH7" s="791">
        <v>17</v>
      </c>
      <c r="CI7" s="792"/>
      <c r="CJ7" s="792"/>
      <c r="CK7" s="792"/>
      <c r="CL7" s="793"/>
      <c r="CM7" s="791">
        <v>163</v>
      </c>
      <c r="CN7" s="792"/>
      <c r="CO7" s="792"/>
      <c r="CP7" s="792"/>
      <c r="CQ7" s="793"/>
      <c r="CR7" s="791">
        <v>0</v>
      </c>
      <c r="CS7" s="792"/>
      <c r="CT7" s="792"/>
      <c r="CU7" s="792"/>
      <c r="CV7" s="793"/>
      <c r="CW7" s="791">
        <v>0</v>
      </c>
      <c r="CX7" s="792"/>
      <c r="CY7" s="792"/>
      <c r="CZ7" s="792"/>
      <c r="DA7" s="793"/>
      <c r="DB7" s="791">
        <v>0</v>
      </c>
      <c r="DC7" s="792"/>
      <c r="DD7" s="792"/>
      <c r="DE7" s="792"/>
      <c r="DF7" s="793"/>
      <c r="DG7" s="791">
        <v>0</v>
      </c>
      <c r="DH7" s="792"/>
      <c r="DI7" s="792"/>
      <c r="DJ7" s="792"/>
      <c r="DK7" s="793"/>
      <c r="DL7" s="791">
        <v>35</v>
      </c>
      <c r="DM7" s="792"/>
      <c r="DN7" s="792"/>
      <c r="DO7" s="792"/>
      <c r="DP7" s="793"/>
      <c r="DQ7" s="791">
        <v>3</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t="s">
        <v>549</v>
      </c>
      <c r="BS8" s="788" t="s">
        <v>551</v>
      </c>
      <c r="BT8" s="789"/>
      <c r="BU8" s="789"/>
      <c r="BV8" s="789"/>
      <c r="BW8" s="789"/>
      <c r="BX8" s="789"/>
      <c r="BY8" s="789"/>
      <c r="BZ8" s="789"/>
      <c r="CA8" s="789"/>
      <c r="CB8" s="789"/>
      <c r="CC8" s="789"/>
      <c r="CD8" s="789"/>
      <c r="CE8" s="789"/>
      <c r="CF8" s="789"/>
      <c r="CG8" s="790"/>
      <c r="CH8" s="801">
        <v>3</v>
      </c>
      <c r="CI8" s="802"/>
      <c r="CJ8" s="802"/>
      <c r="CK8" s="802"/>
      <c r="CL8" s="803"/>
      <c r="CM8" s="801">
        <v>-4</v>
      </c>
      <c r="CN8" s="802"/>
      <c r="CO8" s="802"/>
      <c r="CP8" s="802"/>
      <c r="CQ8" s="803"/>
      <c r="CR8" s="801">
        <v>146</v>
      </c>
      <c r="CS8" s="802"/>
      <c r="CT8" s="802"/>
      <c r="CU8" s="802"/>
      <c r="CV8" s="803"/>
      <c r="CW8" s="801">
        <v>0</v>
      </c>
      <c r="CX8" s="802"/>
      <c r="CY8" s="802"/>
      <c r="CZ8" s="802"/>
      <c r="DA8" s="803"/>
      <c r="DB8" s="801">
        <v>0</v>
      </c>
      <c r="DC8" s="802"/>
      <c r="DD8" s="802"/>
      <c r="DE8" s="802"/>
      <c r="DF8" s="803"/>
      <c r="DG8" s="801">
        <v>0</v>
      </c>
      <c r="DH8" s="802"/>
      <c r="DI8" s="802"/>
      <c r="DJ8" s="802"/>
      <c r="DK8" s="803"/>
      <c r="DL8" s="801">
        <v>95</v>
      </c>
      <c r="DM8" s="802"/>
      <c r="DN8" s="802"/>
      <c r="DO8" s="802"/>
      <c r="DP8" s="803"/>
      <c r="DQ8" s="801">
        <v>29</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552</v>
      </c>
      <c r="BT9" s="789"/>
      <c r="BU9" s="789"/>
      <c r="BV9" s="789"/>
      <c r="BW9" s="789"/>
      <c r="BX9" s="789"/>
      <c r="BY9" s="789"/>
      <c r="BZ9" s="789"/>
      <c r="CA9" s="789"/>
      <c r="CB9" s="789"/>
      <c r="CC9" s="789"/>
      <c r="CD9" s="789"/>
      <c r="CE9" s="789"/>
      <c r="CF9" s="789"/>
      <c r="CG9" s="790"/>
      <c r="CH9" s="801">
        <v>3</v>
      </c>
      <c r="CI9" s="802"/>
      <c r="CJ9" s="802"/>
      <c r="CK9" s="802"/>
      <c r="CL9" s="803"/>
      <c r="CM9" s="801">
        <v>-71</v>
      </c>
      <c r="CN9" s="802"/>
      <c r="CO9" s="802"/>
      <c r="CP9" s="802"/>
      <c r="CQ9" s="803"/>
      <c r="CR9" s="801">
        <v>42</v>
      </c>
      <c r="CS9" s="802"/>
      <c r="CT9" s="802"/>
      <c r="CU9" s="802"/>
      <c r="CV9" s="803"/>
      <c r="CW9" s="801">
        <v>0</v>
      </c>
      <c r="CX9" s="802"/>
      <c r="CY9" s="802"/>
      <c r="CZ9" s="802"/>
      <c r="DA9" s="803"/>
      <c r="DB9" s="801">
        <v>0</v>
      </c>
      <c r="DC9" s="802"/>
      <c r="DD9" s="802"/>
      <c r="DE9" s="802"/>
      <c r="DF9" s="803"/>
      <c r="DG9" s="801">
        <v>0</v>
      </c>
      <c r="DH9" s="802"/>
      <c r="DI9" s="802"/>
      <c r="DJ9" s="802"/>
      <c r="DK9" s="803"/>
      <c r="DL9" s="801">
        <v>0</v>
      </c>
      <c r="DM9" s="802"/>
      <c r="DN9" s="802"/>
      <c r="DO9" s="802"/>
      <c r="DP9" s="803"/>
      <c r="DQ9" s="801">
        <v>0</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553</v>
      </c>
      <c r="BT10" s="789"/>
      <c r="BU10" s="789"/>
      <c r="BV10" s="789"/>
      <c r="BW10" s="789"/>
      <c r="BX10" s="789"/>
      <c r="BY10" s="789"/>
      <c r="BZ10" s="789"/>
      <c r="CA10" s="789"/>
      <c r="CB10" s="789"/>
      <c r="CC10" s="789"/>
      <c r="CD10" s="789"/>
      <c r="CE10" s="789"/>
      <c r="CF10" s="789"/>
      <c r="CG10" s="790"/>
      <c r="CH10" s="801">
        <v>-2</v>
      </c>
      <c r="CI10" s="802"/>
      <c r="CJ10" s="802"/>
      <c r="CK10" s="802"/>
      <c r="CL10" s="803"/>
      <c r="CM10" s="801">
        <v>23</v>
      </c>
      <c r="CN10" s="802"/>
      <c r="CO10" s="802"/>
      <c r="CP10" s="802"/>
      <c r="CQ10" s="803"/>
      <c r="CR10" s="801">
        <v>30</v>
      </c>
      <c r="CS10" s="802"/>
      <c r="CT10" s="802"/>
      <c r="CU10" s="802"/>
      <c r="CV10" s="803"/>
      <c r="CW10" s="801">
        <v>0</v>
      </c>
      <c r="CX10" s="802"/>
      <c r="CY10" s="802"/>
      <c r="CZ10" s="802"/>
      <c r="DA10" s="803"/>
      <c r="DB10" s="801">
        <v>0</v>
      </c>
      <c r="DC10" s="802"/>
      <c r="DD10" s="802"/>
      <c r="DE10" s="802"/>
      <c r="DF10" s="803"/>
      <c r="DG10" s="801">
        <v>0</v>
      </c>
      <c r="DH10" s="802"/>
      <c r="DI10" s="802"/>
      <c r="DJ10" s="802"/>
      <c r="DK10" s="803"/>
      <c r="DL10" s="801">
        <v>0</v>
      </c>
      <c r="DM10" s="802"/>
      <c r="DN10" s="802"/>
      <c r="DO10" s="802"/>
      <c r="DP10" s="803"/>
      <c r="DQ10" s="801">
        <v>0</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7245</v>
      </c>
      <c r="R23" s="814"/>
      <c r="S23" s="814"/>
      <c r="T23" s="814"/>
      <c r="U23" s="814"/>
      <c r="V23" s="814">
        <v>7036</v>
      </c>
      <c r="W23" s="814"/>
      <c r="X23" s="814"/>
      <c r="Y23" s="814"/>
      <c r="Z23" s="814"/>
      <c r="AA23" s="814">
        <v>209</v>
      </c>
      <c r="AB23" s="814"/>
      <c r="AC23" s="814"/>
      <c r="AD23" s="814"/>
      <c r="AE23" s="815"/>
      <c r="AF23" s="816">
        <v>204</v>
      </c>
      <c r="AG23" s="814"/>
      <c r="AH23" s="814"/>
      <c r="AI23" s="814"/>
      <c r="AJ23" s="817"/>
      <c r="AK23" s="818"/>
      <c r="AL23" s="819"/>
      <c r="AM23" s="819"/>
      <c r="AN23" s="819"/>
      <c r="AO23" s="819"/>
      <c r="AP23" s="814">
        <v>9243</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1781</v>
      </c>
      <c r="R28" s="843"/>
      <c r="S28" s="843"/>
      <c r="T28" s="843"/>
      <c r="U28" s="843"/>
      <c r="V28" s="843">
        <v>1775</v>
      </c>
      <c r="W28" s="843"/>
      <c r="X28" s="843"/>
      <c r="Y28" s="843"/>
      <c r="Z28" s="843"/>
      <c r="AA28" s="843">
        <v>7</v>
      </c>
      <c r="AB28" s="843"/>
      <c r="AC28" s="843"/>
      <c r="AD28" s="843"/>
      <c r="AE28" s="844"/>
      <c r="AF28" s="845">
        <v>7</v>
      </c>
      <c r="AG28" s="843"/>
      <c r="AH28" s="843"/>
      <c r="AI28" s="843"/>
      <c r="AJ28" s="846"/>
      <c r="AK28" s="847">
        <v>265</v>
      </c>
      <c r="AL28" s="838"/>
      <c r="AM28" s="838"/>
      <c r="AN28" s="838"/>
      <c r="AO28" s="838"/>
      <c r="AP28" s="838" t="s">
        <v>480</v>
      </c>
      <c r="AQ28" s="838"/>
      <c r="AR28" s="838"/>
      <c r="AS28" s="838"/>
      <c r="AT28" s="838"/>
      <c r="AU28" s="838" t="s">
        <v>480</v>
      </c>
      <c r="AV28" s="838"/>
      <c r="AW28" s="838"/>
      <c r="AX28" s="838"/>
      <c r="AY28" s="838"/>
      <c r="AZ28" s="839" t="s">
        <v>480</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185</v>
      </c>
      <c r="R29" s="779"/>
      <c r="S29" s="779"/>
      <c r="T29" s="779"/>
      <c r="U29" s="779"/>
      <c r="V29" s="779">
        <v>180</v>
      </c>
      <c r="W29" s="779"/>
      <c r="X29" s="779"/>
      <c r="Y29" s="779"/>
      <c r="Z29" s="779"/>
      <c r="AA29" s="779">
        <v>6</v>
      </c>
      <c r="AB29" s="779"/>
      <c r="AC29" s="779"/>
      <c r="AD29" s="779"/>
      <c r="AE29" s="780"/>
      <c r="AF29" s="781">
        <v>6</v>
      </c>
      <c r="AG29" s="782"/>
      <c r="AH29" s="782"/>
      <c r="AI29" s="782"/>
      <c r="AJ29" s="783"/>
      <c r="AK29" s="850">
        <v>62</v>
      </c>
      <c r="AL29" s="851"/>
      <c r="AM29" s="851"/>
      <c r="AN29" s="851"/>
      <c r="AO29" s="851"/>
      <c r="AP29" s="851">
        <v>7</v>
      </c>
      <c r="AQ29" s="851"/>
      <c r="AR29" s="851"/>
      <c r="AS29" s="851"/>
      <c r="AT29" s="851"/>
      <c r="AU29" s="851">
        <v>2</v>
      </c>
      <c r="AV29" s="851"/>
      <c r="AW29" s="851"/>
      <c r="AX29" s="851"/>
      <c r="AY29" s="851"/>
      <c r="AZ29" s="852" t="s">
        <v>480</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111</v>
      </c>
      <c r="R30" s="779"/>
      <c r="S30" s="779"/>
      <c r="T30" s="779"/>
      <c r="U30" s="779"/>
      <c r="V30" s="779">
        <v>110</v>
      </c>
      <c r="W30" s="779"/>
      <c r="X30" s="779"/>
      <c r="Y30" s="779"/>
      <c r="Z30" s="779"/>
      <c r="AA30" s="779">
        <v>2</v>
      </c>
      <c r="AB30" s="779"/>
      <c r="AC30" s="779"/>
      <c r="AD30" s="779"/>
      <c r="AE30" s="780"/>
      <c r="AF30" s="781">
        <v>2</v>
      </c>
      <c r="AG30" s="782"/>
      <c r="AH30" s="782"/>
      <c r="AI30" s="782"/>
      <c r="AJ30" s="783"/>
      <c r="AK30" s="850">
        <v>58</v>
      </c>
      <c r="AL30" s="851"/>
      <c r="AM30" s="851"/>
      <c r="AN30" s="851"/>
      <c r="AO30" s="851"/>
      <c r="AP30" s="851" t="s">
        <v>480</v>
      </c>
      <c r="AQ30" s="851"/>
      <c r="AR30" s="851"/>
      <c r="AS30" s="851"/>
      <c r="AT30" s="851"/>
      <c r="AU30" s="851" t="s">
        <v>480</v>
      </c>
      <c r="AV30" s="851"/>
      <c r="AW30" s="851"/>
      <c r="AX30" s="851"/>
      <c r="AY30" s="851"/>
      <c r="AZ30" s="852" t="s">
        <v>480</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1392</v>
      </c>
      <c r="R31" s="779"/>
      <c r="S31" s="779"/>
      <c r="T31" s="779"/>
      <c r="U31" s="779"/>
      <c r="V31" s="779">
        <v>1339</v>
      </c>
      <c r="W31" s="779"/>
      <c r="X31" s="779"/>
      <c r="Y31" s="779"/>
      <c r="Z31" s="779"/>
      <c r="AA31" s="779">
        <v>53</v>
      </c>
      <c r="AB31" s="779"/>
      <c r="AC31" s="779"/>
      <c r="AD31" s="779"/>
      <c r="AE31" s="780"/>
      <c r="AF31" s="781">
        <v>53</v>
      </c>
      <c r="AG31" s="782"/>
      <c r="AH31" s="782"/>
      <c r="AI31" s="782"/>
      <c r="AJ31" s="783"/>
      <c r="AK31" s="850">
        <v>212</v>
      </c>
      <c r="AL31" s="851"/>
      <c r="AM31" s="851"/>
      <c r="AN31" s="851"/>
      <c r="AO31" s="851"/>
      <c r="AP31" s="851" t="s">
        <v>480</v>
      </c>
      <c r="AQ31" s="851"/>
      <c r="AR31" s="851"/>
      <c r="AS31" s="851"/>
      <c r="AT31" s="851"/>
      <c r="AU31" s="851" t="s">
        <v>480</v>
      </c>
      <c r="AV31" s="851"/>
      <c r="AW31" s="851"/>
      <c r="AX31" s="851"/>
      <c r="AY31" s="851"/>
      <c r="AZ31" s="852" t="s">
        <v>480</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384</v>
      </c>
      <c r="C32" s="776"/>
      <c r="D32" s="776"/>
      <c r="E32" s="776"/>
      <c r="F32" s="776"/>
      <c r="G32" s="776"/>
      <c r="H32" s="776"/>
      <c r="I32" s="776"/>
      <c r="J32" s="776"/>
      <c r="K32" s="776"/>
      <c r="L32" s="776"/>
      <c r="M32" s="776"/>
      <c r="N32" s="776"/>
      <c r="O32" s="776"/>
      <c r="P32" s="777"/>
      <c r="Q32" s="778">
        <v>13</v>
      </c>
      <c r="R32" s="779"/>
      <c r="S32" s="779"/>
      <c r="T32" s="779"/>
      <c r="U32" s="779"/>
      <c r="V32" s="779">
        <v>9</v>
      </c>
      <c r="W32" s="779"/>
      <c r="X32" s="779"/>
      <c r="Y32" s="779"/>
      <c r="Z32" s="779"/>
      <c r="AA32" s="779">
        <v>4</v>
      </c>
      <c r="AB32" s="779"/>
      <c r="AC32" s="779"/>
      <c r="AD32" s="779"/>
      <c r="AE32" s="780"/>
      <c r="AF32" s="781">
        <v>4</v>
      </c>
      <c r="AG32" s="782"/>
      <c r="AH32" s="782"/>
      <c r="AI32" s="782"/>
      <c r="AJ32" s="783"/>
      <c r="AK32" s="850">
        <v>0</v>
      </c>
      <c r="AL32" s="851"/>
      <c r="AM32" s="851"/>
      <c r="AN32" s="851"/>
      <c r="AO32" s="851"/>
      <c r="AP32" s="851" t="s">
        <v>480</v>
      </c>
      <c r="AQ32" s="851"/>
      <c r="AR32" s="851"/>
      <c r="AS32" s="851"/>
      <c r="AT32" s="851"/>
      <c r="AU32" s="851" t="s">
        <v>480</v>
      </c>
      <c r="AV32" s="851"/>
      <c r="AW32" s="851"/>
      <c r="AX32" s="851"/>
      <c r="AY32" s="851"/>
      <c r="AZ32" s="852" t="s">
        <v>480</v>
      </c>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385</v>
      </c>
      <c r="C33" s="776"/>
      <c r="D33" s="776"/>
      <c r="E33" s="776"/>
      <c r="F33" s="776"/>
      <c r="G33" s="776"/>
      <c r="H33" s="776"/>
      <c r="I33" s="776"/>
      <c r="J33" s="776"/>
      <c r="K33" s="776"/>
      <c r="L33" s="776"/>
      <c r="M33" s="776"/>
      <c r="N33" s="776"/>
      <c r="O33" s="776"/>
      <c r="P33" s="777"/>
      <c r="Q33" s="778">
        <v>461</v>
      </c>
      <c r="R33" s="779"/>
      <c r="S33" s="779"/>
      <c r="T33" s="779"/>
      <c r="U33" s="779"/>
      <c r="V33" s="779">
        <v>442</v>
      </c>
      <c r="W33" s="779"/>
      <c r="X33" s="779"/>
      <c r="Y33" s="779"/>
      <c r="Z33" s="779"/>
      <c r="AA33" s="779">
        <v>19</v>
      </c>
      <c r="AB33" s="779"/>
      <c r="AC33" s="779"/>
      <c r="AD33" s="779"/>
      <c r="AE33" s="780"/>
      <c r="AF33" s="781">
        <v>148</v>
      </c>
      <c r="AG33" s="782"/>
      <c r="AH33" s="782"/>
      <c r="AI33" s="782"/>
      <c r="AJ33" s="783"/>
      <c r="AK33" s="850">
        <v>165</v>
      </c>
      <c r="AL33" s="851"/>
      <c r="AM33" s="851"/>
      <c r="AN33" s="851"/>
      <c r="AO33" s="851"/>
      <c r="AP33" s="851">
        <v>2955</v>
      </c>
      <c r="AQ33" s="851"/>
      <c r="AR33" s="851"/>
      <c r="AS33" s="851"/>
      <c r="AT33" s="851"/>
      <c r="AU33" s="851">
        <v>2263</v>
      </c>
      <c r="AV33" s="851"/>
      <c r="AW33" s="851"/>
      <c r="AX33" s="851"/>
      <c r="AY33" s="851"/>
      <c r="AZ33" s="852" t="s">
        <v>480</v>
      </c>
      <c r="BA33" s="852"/>
      <c r="BB33" s="852"/>
      <c r="BC33" s="852"/>
      <c r="BD33" s="852"/>
      <c r="BE33" s="848" t="s">
        <v>536</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386</v>
      </c>
      <c r="C34" s="776"/>
      <c r="D34" s="776"/>
      <c r="E34" s="776"/>
      <c r="F34" s="776"/>
      <c r="G34" s="776"/>
      <c r="H34" s="776"/>
      <c r="I34" s="776"/>
      <c r="J34" s="776"/>
      <c r="K34" s="776"/>
      <c r="L34" s="776"/>
      <c r="M34" s="776"/>
      <c r="N34" s="776"/>
      <c r="O34" s="776"/>
      <c r="P34" s="777"/>
      <c r="Q34" s="778">
        <v>314</v>
      </c>
      <c r="R34" s="779"/>
      <c r="S34" s="779"/>
      <c r="T34" s="779"/>
      <c r="U34" s="779"/>
      <c r="V34" s="779">
        <v>312</v>
      </c>
      <c r="W34" s="779"/>
      <c r="X34" s="779"/>
      <c r="Y34" s="779"/>
      <c r="Z34" s="779"/>
      <c r="AA34" s="779">
        <v>2</v>
      </c>
      <c r="AB34" s="779"/>
      <c r="AC34" s="779"/>
      <c r="AD34" s="779"/>
      <c r="AE34" s="780"/>
      <c r="AF34" s="781">
        <v>2</v>
      </c>
      <c r="AG34" s="782"/>
      <c r="AH34" s="782"/>
      <c r="AI34" s="782"/>
      <c r="AJ34" s="783"/>
      <c r="AK34" s="850">
        <v>70</v>
      </c>
      <c r="AL34" s="851"/>
      <c r="AM34" s="851"/>
      <c r="AN34" s="851"/>
      <c r="AO34" s="851"/>
      <c r="AP34" s="851">
        <v>1459</v>
      </c>
      <c r="AQ34" s="851"/>
      <c r="AR34" s="851"/>
      <c r="AS34" s="851"/>
      <c r="AT34" s="851"/>
      <c r="AU34" s="851">
        <v>1426</v>
      </c>
      <c r="AV34" s="851"/>
      <c r="AW34" s="851"/>
      <c r="AX34" s="851"/>
      <c r="AY34" s="851"/>
      <c r="AZ34" s="852" t="s">
        <v>480</v>
      </c>
      <c r="BA34" s="852"/>
      <c r="BB34" s="852"/>
      <c r="BC34" s="852"/>
      <c r="BD34" s="852"/>
      <c r="BE34" s="848" t="s">
        <v>537</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221</v>
      </c>
      <c r="AG63" s="862"/>
      <c r="AH63" s="862"/>
      <c r="AI63" s="862"/>
      <c r="AJ63" s="863"/>
      <c r="AK63" s="864"/>
      <c r="AL63" s="859"/>
      <c r="AM63" s="859"/>
      <c r="AN63" s="859"/>
      <c r="AO63" s="859"/>
      <c r="AP63" s="862">
        <v>4421</v>
      </c>
      <c r="AQ63" s="862"/>
      <c r="AR63" s="862"/>
      <c r="AS63" s="862"/>
      <c r="AT63" s="862"/>
      <c r="AU63" s="862">
        <v>3691</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390</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391</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538</v>
      </c>
      <c r="C68" s="890"/>
      <c r="D68" s="890"/>
      <c r="E68" s="890"/>
      <c r="F68" s="890"/>
      <c r="G68" s="890"/>
      <c r="H68" s="890"/>
      <c r="I68" s="890"/>
      <c r="J68" s="890"/>
      <c r="K68" s="890"/>
      <c r="L68" s="890"/>
      <c r="M68" s="890"/>
      <c r="N68" s="890"/>
      <c r="O68" s="890"/>
      <c r="P68" s="891"/>
      <c r="Q68" s="892">
        <v>842</v>
      </c>
      <c r="R68" s="886"/>
      <c r="S68" s="886"/>
      <c r="T68" s="886"/>
      <c r="U68" s="886"/>
      <c r="V68" s="886">
        <v>816</v>
      </c>
      <c r="W68" s="886"/>
      <c r="X68" s="886"/>
      <c r="Y68" s="886"/>
      <c r="Z68" s="886"/>
      <c r="AA68" s="886">
        <v>26</v>
      </c>
      <c r="AB68" s="886"/>
      <c r="AC68" s="886"/>
      <c r="AD68" s="886"/>
      <c r="AE68" s="886"/>
      <c r="AF68" s="886">
        <v>26</v>
      </c>
      <c r="AG68" s="886"/>
      <c r="AH68" s="886"/>
      <c r="AI68" s="886"/>
      <c r="AJ68" s="886"/>
      <c r="AK68" s="886">
        <v>10</v>
      </c>
      <c r="AL68" s="886"/>
      <c r="AM68" s="886"/>
      <c r="AN68" s="886"/>
      <c r="AO68" s="886"/>
      <c r="AP68" s="886" t="s">
        <v>539</v>
      </c>
      <c r="AQ68" s="886"/>
      <c r="AR68" s="886"/>
      <c r="AS68" s="886"/>
      <c r="AT68" s="886"/>
      <c r="AU68" s="886" t="s">
        <v>539</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540</v>
      </c>
      <c r="C69" s="894"/>
      <c r="D69" s="894"/>
      <c r="E69" s="894"/>
      <c r="F69" s="894"/>
      <c r="G69" s="894"/>
      <c r="H69" s="894"/>
      <c r="I69" s="894"/>
      <c r="J69" s="894"/>
      <c r="K69" s="894"/>
      <c r="L69" s="894"/>
      <c r="M69" s="894"/>
      <c r="N69" s="894"/>
      <c r="O69" s="894"/>
      <c r="P69" s="895"/>
      <c r="Q69" s="896">
        <v>11886</v>
      </c>
      <c r="R69" s="851"/>
      <c r="S69" s="851"/>
      <c r="T69" s="851"/>
      <c r="U69" s="851"/>
      <c r="V69" s="851">
        <v>10002</v>
      </c>
      <c r="W69" s="851"/>
      <c r="X69" s="851"/>
      <c r="Y69" s="851"/>
      <c r="Z69" s="851"/>
      <c r="AA69" s="851">
        <v>1884</v>
      </c>
      <c r="AB69" s="851"/>
      <c r="AC69" s="851"/>
      <c r="AD69" s="851"/>
      <c r="AE69" s="851"/>
      <c r="AF69" s="851">
        <v>1884</v>
      </c>
      <c r="AG69" s="851"/>
      <c r="AH69" s="851"/>
      <c r="AI69" s="851"/>
      <c r="AJ69" s="851"/>
      <c r="AK69" s="851">
        <v>0</v>
      </c>
      <c r="AL69" s="851"/>
      <c r="AM69" s="851"/>
      <c r="AN69" s="851"/>
      <c r="AO69" s="851"/>
      <c r="AP69" s="851" t="s">
        <v>480</v>
      </c>
      <c r="AQ69" s="851"/>
      <c r="AR69" s="851"/>
      <c r="AS69" s="851"/>
      <c r="AT69" s="851"/>
      <c r="AU69" s="851" t="s">
        <v>480</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541</v>
      </c>
      <c r="C70" s="894"/>
      <c r="D70" s="894"/>
      <c r="E70" s="894"/>
      <c r="F70" s="894"/>
      <c r="G70" s="894"/>
      <c r="H70" s="894"/>
      <c r="I70" s="894"/>
      <c r="J70" s="894"/>
      <c r="K70" s="894"/>
      <c r="L70" s="894"/>
      <c r="M70" s="894"/>
      <c r="N70" s="894"/>
      <c r="O70" s="894"/>
      <c r="P70" s="895"/>
      <c r="Q70" s="896">
        <v>323</v>
      </c>
      <c r="R70" s="851"/>
      <c r="S70" s="851"/>
      <c r="T70" s="851"/>
      <c r="U70" s="851"/>
      <c r="V70" s="851">
        <v>307</v>
      </c>
      <c r="W70" s="851"/>
      <c r="X70" s="851"/>
      <c r="Y70" s="851"/>
      <c r="Z70" s="851"/>
      <c r="AA70" s="851">
        <v>16</v>
      </c>
      <c r="AB70" s="851"/>
      <c r="AC70" s="851"/>
      <c r="AD70" s="851"/>
      <c r="AE70" s="851"/>
      <c r="AF70" s="851">
        <v>16</v>
      </c>
      <c r="AG70" s="851"/>
      <c r="AH70" s="851"/>
      <c r="AI70" s="851"/>
      <c r="AJ70" s="851"/>
      <c r="AK70" s="851">
        <v>0</v>
      </c>
      <c r="AL70" s="851"/>
      <c r="AM70" s="851"/>
      <c r="AN70" s="851"/>
      <c r="AO70" s="851"/>
      <c r="AP70" s="851">
        <v>496</v>
      </c>
      <c r="AQ70" s="851"/>
      <c r="AR70" s="851"/>
      <c r="AS70" s="851"/>
      <c r="AT70" s="851"/>
      <c r="AU70" s="851">
        <v>248</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542</v>
      </c>
      <c r="C71" s="894"/>
      <c r="D71" s="894"/>
      <c r="E71" s="894"/>
      <c r="F71" s="894"/>
      <c r="G71" s="894"/>
      <c r="H71" s="894"/>
      <c r="I71" s="894"/>
      <c r="J71" s="894"/>
      <c r="K71" s="894"/>
      <c r="L71" s="894"/>
      <c r="M71" s="894"/>
      <c r="N71" s="894"/>
      <c r="O71" s="894"/>
      <c r="P71" s="895"/>
      <c r="Q71" s="896">
        <v>280</v>
      </c>
      <c r="R71" s="851"/>
      <c r="S71" s="851"/>
      <c r="T71" s="851"/>
      <c r="U71" s="851"/>
      <c r="V71" s="851">
        <v>269</v>
      </c>
      <c r="W71" s="851"/>
      <c r="X71" s="851"/>
      <c r="Y71" s="851"/>
      <c r="Z71" s="851"/>
      <c r="AA71" s="851">
        <v>11</v>
      </c>
      <c r="AB71" s="851"/>
      <c r="AC71" s="851"/>
      <c r="AD71" s="851"/>
      <c r="AE71" s="851"/>
      <c r="AF71" s="851">
        <v>11</v>
      </c>
      <c r="AG71" s="851"/>
      <c r="AH71" s="851"/>
      <c r="AI71" s="851"/>
      <c r="AJ71" s="851"/>
      <c r="AK71" s="851">
        <v>0</v>
      </c>
      <c r="AL71" s="851"/>
      <c r="AM71" s="851"/>
      <c r="AN71" s="851"/>
      <c r="AO71" s="851"/>
      <c r="AP71" s="851">
        <v>12</v>
      </c>
      <c r="AQ71" s="851"/>
      <c r="AR71" s="851"/>
      <c r="AS71" s="851"/>
      <c r="AT71" s="851"/>
      <c r="AU71" s="851">
        <v>1</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543</v>
      </c>
      <c r="C72" s="894"/>
      <c r="D72" s="894"/>
      <c r="E72" s="894"/>
      <c r="F72" s="894"/>
      <c r="G72" s="894"/>
      <c r="H72" s="894"/>
      <c r="I72" s="894"/>
      <c r="J72" s="894"/>
      <c r="K72" s="894"/>
      <c r="L72" s="894"/>
      <c r="M72" s="894"/>
      <c r="N72" s="894"/>
      <c r="O72" s="894"/>
      <c r="P72" s="895"/>
      <c r="Q72" s="896">
        <v>178</v>
      </c>
      <c r="R72" s="851"/>
      <c r="S72" s="851"/>
      <c r="T72" s="851"/>
      <c r="U72" s="851"/>
      <c r="V72" s="851">
        <v>169</v>
      </c>
      <c r="W72" s="851"/>
      <c r="X72" s="851"/>
      <c r="Y72" s="851"/>
      <c r="Z72" s="851"/>
      <c r="AA72" s="851">
        <v>9</v>
      </c>
      <c r="AB72" s="851"/>
      <c r="AC72" s="851"/>
      <c r="AD72" s="851"/>
      <c r="AE72" s="851"/>
      <c r="AF72" s="851">
        <v>9</v>
      </c>
      <c r="AG72" s="851"/>
      <c r="AH72" s="851"/>
      <c r="AI72" s="851"/>
      <c r="AJ72" s="851"/>
      <c r="AK72" s="851">
        <v>0</v>
      </c>
      <c r="AL72" s="851"/>
      <c r="AM72" s="851"/>
      <c r="AN72" s="851"/>
      <c r="AO72" s="851"/>
      <c r="AP72" s="851" t="s">
        <v>480</v>
      </c>
      <c r="AQ72" s="851"/>
      <c r="AR72" s="851"/>
      <c r="AS72" s="851"/>
      <c r="AT72" s="851"/>
      <c r="AU72" s="851" t="s">
        <v>480</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544</v>
      </c>
      <c r="C73" s="894"/>
      <c r="D73" s="894"/>
      <c r="E73" s="894"/>
      <c r="F73" s="894"/>
      <c r="G73" s="894"/>
      <c r="H73" s="894"/>
      <c r="I73" s="894"/>
      <c r="J73" s="894"/>
      <c r="K73" s="894"/>
      <c r="L73" s="894"/>
      <c r="M73" s="894"/>
      <c r="N73" s="894"/>
      <c r="O73" s="894"/>
      <c r="P73" s="895"/>
      <c r="Q73" s="896">
        <v>744</v>
      </c>
      <c r="R73" s="851"/>
      <c r="S73" s="851"/>
      <c r="T73" s="851"/>
      <c r="U73" s="851"/>
      <c r="V73" s="851">
        <v>698</v>
      </c>
      <c r="W73" s="851"/>
      <c r="X73" s="851"/>
      <c r="Y73" s="851"/>
      <c r="Z73" s="851"/>
      <c r="AA73" s="851">
        <v>46</v>
      </c>
      <c r="AB73" s="851"/>
      <c r="AC73" s="851"/>
      <c r="AD73" s="851"/>
      <c r="AE73" s="851"/>
      <c r="AF73" s="851">
        <v>46</v>
      </c>
      <c r="AG73" s="851"/>
      <c r="AH73" s="851"/>
      <c r="AI73" s="851"/>
      <c r="AJ73" s="851"/>
      <c r="AK73" s="851">
        <v>4</v>
      </c>
      <c r="AL73" s="851"/>
      <c r="AM73" s="851"/>
      <c r="AN73" s="851"/>
      <c r="AO73" s="851"/>
      <c r="AP73" s="851" t="s">
        <v>480</v>
      </c>
      <c r="AQ73" s="851"/>
      <c r="AR73" s="851"/>
      <c r="AS73" s="851"/>
      <c r="AT73" s="851"/>
      <c r="AU73" s="851" t="s">
        <v>480</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545</v>
      </c>
      <c r="C74" s="894"/>
      <c r="D74" s="894"/>
      <c r="E74" s="894"/>
      <c r="F74" s="894"/>
      <c r="G74" s="894"/>
      <c r="H74" s="894"/>
      <c r="I74" s="894"/>
      <c r="J74" s="894"/>
      <c r="K74" s="894"/>
      <c r="L74" s="894"/>
      <c r="M74" s="894"/>
      <c r="N74" s="894"/>
      <c r="O74" s="894"/>
      <c r="P74" s="895"/>
      <c r="Q74" s="896">
        <v>97</v>
      </c>
      <c r="R74" s="851"/>
      <c r="S74" s="851"/>
      <c r="T74" s="851"/>
      <c r="U74" s="851"/>
      <c r="V74" s="851">
        <v>92</v>
      </c>
      <c r="W74" s="851"/>
      <c r="X74" s="851"/>
      <c r="Y74" s="851"/>
      <c r="Z74" s="851"/>
      <c r="AA74" s="851">
        <v>4</v>
      </c>
      <c r="AB74" s="851"/>
      <c r="AC74" s="851"/>
      <c r="AD74" s="851"/>
      <c r="AE74" s="851"/>
      <c r="AF74" s="851">
        <v>4</v>
      </c>
      <c r="AG74" s="851"/>
      <c r="AH74" s="851"/>
      <c r="AI74" s="851"/>
      <c r="AJ74" s="851"/>
      <c r="AK74" s="851">
        <v>7</v>
      </c>
      <c r="AL74" s="851"/>
      <c r="AM74" s="851"/>
      <c r="AN74" s="851"/>
      <c r="AO74" s="851"/>
      <c r="AP74" s="851" t="s">
        <v>480</v>
      </c>
      <c r="AQ74" s="851"/>
      <c r="AR74" s="851"/>
      <c r="AS74" s="851"/>
      <c r="AT74" s="851"/>
      <c r="AU74" s="851" t="s">
        <v>480</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546</v>
      </c>
      <c r="C75" s="894"/>
      <c r="D75" s="894"/>
      <c r="E75" s="894"/>
      <c r="F75" s="894"/>
      <c r="G75" s="894"/>
      <c r="H75" s="894"/>
      <c r="I75" s="894"/>
      <c r="J75" s="894"/>
      <c r="K75" s="894"/>
      <c r="L75" s="894"/>
      <c r="M75" s="894"/>
      <c r="N75" s="894"/>
      <c r="O75" s="894"/>
      <c r="P75" s="895"/>
      <c r="Q75" s="899">
        <v>14333</v>
      </c>
      <c r="R75" s="900"/>
      <c r="S75" s="900"/>
      <c r="T75" s="900"/>
      <c r="U75" s="850"/>
      <c r="V75" s="901">
        <v>14946</v>
      </c>
      <c r="W75" s="900"/>
      <c r="X75" s="900"/>
      <c r="Y75" s="900"/>
      <c r="Z75" s="850"/>
      <c r="AA75" s="901">
        <v>-613</v>
      </c>
      <c r="AB75" s="900"/>
      <c r="AC75" s="900"/>
      <c r="AD75" s="900"/>
      <c r="AE75" s="850"/>
      <c r="AF75" s="901">
        <v>2239</v>
      </c>
      <c r="AG75" s="900"/>
      <c r="AH75" s="900"/>
      <c r="AI75" s="900"/>
      <c r="AJ75" s="850"/>
      <c r="AK75" s="901">
        <v>2052</v>
      </c>
      <c r="AL75" s="900"/>
      <c r="AM75" s="900"/>
      <c r="AN75" s="900"/>
      <c r="AO75" s="850"/>
      <c r="AP75" s="901">
        <v>5709</v>
      </c>
      <c r="AQ75" s="900"/>
      <c r="AR75" s="900"/>
      <c r="AS75" s="900"/>
      <c r="AT75" s="850"/>
      <c r="AU75" s="901">
        <v>53</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547</v>
      </c>
      <c r="C76" s="894"/>
      <c r="D76" s="894"/>
      <c r="E76" s="894"/>
      <c r="F76" s="894"/>
      <c r="G76" s="894"/>
      <c r="H76" s="894"/>
      <c r="I76" s="894"/>
      <c r="J76" s="894"/>
      <c r="K76" s="894"/>
      <c r="L76" s="894"/>
      <c r="M76" s="894"/>
      <c r="N76" s="894"/>
      <c r="O76" s="894"/>
      <c r="P76" s="895"/>
      <c r="Q76" s="899">
        <v>504</v>
      </c>
      <c r="R76" s="900"/>
      <c r="S76" s="900"/>
      <c r="T76" s="900"/>
      <c r="U76" s="850"/>
      <c r="V76" s="901">
        <v>472</v>
      </c>
      <c r="W76" s="900"/>
      <c r="X76" s="900"/>
      <c r="Y76" s="900"/>
      <c r="Z76" s="850"/>
      <c r="AA76" s="901">
        <v>33</v>
      </c>
      <c r="AB76" s="900"/>
      <c r="AC76" s="900"/>
      <c r="AD76" s="900"/>
      <c r="AE76" s="850"/>
      <c r="AF76" s="901">
        <v>33</v>
      </c>
      <c r="AG76" s="900"/>
      <c r="AH76" s="900"/>
      <c r="AI76" s="900"/>
      <c r="AJ76" s="850"/>
      <c r="AK76" s="901">
        <v>20</v>
      </c>
      <c r="AL76" s="900"/>
      <c r="AM76" s="900"/>
      <c r="AN76" s="900"/>
      <c r="AO76" s="850"/>
      <c r="AP76" s="901" t="s">
        <v>480</v>
      </c>
      <c r="AQ76" s="900"/>
      <c r="AR76" s="900"/>
      <c r="AS76" s="900"/>
      <c r="AT76" s="850"/>
      <c r="AU76" s="901" t="s">
        <v>480</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548</v>
      </c>
      <c r="C77" s="894"/>
      <c r="D77" s="894"/>
      <c r="E77" s="894"/>
      <c r="F77" s="894"/>
      <c r="G77" s="894"/>
      <c r="H77" s="894"/>
      <c r="I77" s="894"/>
      <c r="J77" s="894"/>
      <c r="K77" s="894"/>
      <c r="L77" s="894"/>
      <c r="M77" s="894"/>
      <c r="N77" s="894"/>
      <c r="O77" s="894"/>
      <c r="P77" s="895"/>
      <c r="Q77" s="899">
        <v>162336</v>
      </c>
      <c r="R77" s="900"/>
      <c r="S77" s="900"/>
      <c r="T77" s="900"/>
      <c r="U77" s="850"/>
      <c r="V77" s="901">
        <v>158133</v>
      </c>
      <c r="W77" s="900"/>
      <c r="X77" s="900"/>
      <c r="Y77" s="900"/>
      <c r="Z77" s="850"/>
      <c r="AA77" s="901">
        <v>4203</v>
      </c>
      <c r="AB77" s="900"/>
      <c r="AC77" s="900"/>
      <c r="AD77" s="900"/>
      <c r="AE77" s="850"/>
      <c r="AF77" s="901">
        <v>4199</v>
      </c>
      <c r="AG77" s="900"/>
      <c r="AH77" s="900"/>
      <c r="AI77" s="900"/>
      <c r="AJ77" s="850"/>
      <c r="AK77" s="901">
        <v>2277</v>
      </c>
      <c r="AL77" s="900"/>
      <c r="AM77" s="900"/>
      <c r="AN77" s="900"/>
      <c r="AO77" s="850"/>
      <c r="AP77" s="901" t="s">
        <v>480</v>
      </c>
      <c r="AQ77" s="900"/>
      <c r="AR77" s="900"/>
      <c r="AS77" s="900"/>
      <c r="AT77" s="850"/>
      <c r="AU77" s="901" t="s">
        <v>480</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8467</v>
      </c>
      <c r="AG88" s="862"/>
      <c r="AH88" s="862"/>
      <c r="AI88" s="862"/>
      <c r="AJ88" s="862"/>
      <c r="AK88" s="859"/>
      <c r="AL88" s="859"/>
      <c r="AM88" s="859"/>
      <c r="AN88" s="859"/>
      <c r="AO88" s="859"/>
      <c r="AP88" s="862">
        <v>6217</v>
      </c>
      <c r="AQ88" s="862"/>
      <c r="AR88" s="862"/>
      <c r="AS88" s="862"/>
      <c r="AT88" s="862"/>
      <c r="AU88" s="862">
        <v>302</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218</v>
      </c>
      <c r="CS102" s="870"/>
      <c r="CT102" s="870"/>
      <c r="CU102" s="870"/>
      <c r="CV102" s="913"/>
      <c r="CW102" s="912">
        <v>0</v>
      </c>
      <c r="CX102" s="870"/>
      <c r="CY102" s="870"/>
      <c r="CZ102" s="870"/>
      <c r="DA102" s="913"/>
      <c r="DB102" s="912">
        <v>0</v>
      </c>
      <c r="DC102" s="870"/>
      <c r="DD102" s="870"/>
      <c r="DE102" s="870"/>
      <c r="DF102" s="913"/>
      <c r="DG102" s="912">
        <v>0</v>
      </c>
      <c r="DH102" s="870"/>
      <c r="DI102" s="870"/>
      <c r="DJ102" s="870"/>
      <c r="DK102" s="913"/>
      <c r="DL102" s="912">
        <v>130</v>
      </c>
      <c r="DM102" s="870"/>
      <c r="DN102" s="870"/>
      <c r="DO102" s="870"/>
      <c r="DP102" s="913"/>
      <c r="DQ102" s="912">
        <v>32</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288</v>
      </c>
      <c r="AG109" s="915"/>
      <c r="AH109" s="915"/>
      <c r="AI109" s="915"/>
      <c r="AJ109" s="916"/>
      <c r="AK109" s="914" t="s">
        <v>287</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288</v>
      </c>
      <c r="BW109" s="915"/>
      <c r="BX109" s="915"/>
      <c r="BY109" s="915"/>
      <c r="BZ109" s="916"/>
      <c r="CA109" s="914" t="s">
        <v>287</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288</v>
      </c>
      <c r="DM109" s="915"/>
      <c r="DN109" s="915"/>
      <c r="DO109" s="915"/>
      <c r="DP109" s="916"/>
      <c r="DQ109" s="914" t="s">
        <v>287</v>
      </c>
      <c r="DR109" s="915"/>
      <c r="DS109" s="915"/>
      <c r="DT109" s="915"/>
      <c r="DU109" s="916"/>
      <c r="DV109" s="914" t="s">
        <v>402</v>
      </c>
      <c r="DW109" s="915"/>
      <c r="DX109" s="915"/>
      <c r="DY109" s="915"/>
      <c r="DZ109" s="917"/>
    </row>
    <row r="110" spans="1:131" s="199" customFormat="1" ht="26.25" customHeight="1" x14ac:dyDescent="0.15">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1347666</v>
      </c>
      <c r="AB110" s="922"/>
      <c r="AC110" s="922"/>
      <c r="AD110" s="922"/>
      <c r="AE110" s="923"/>
      <c r="AF110" s="924">
        <v>1327067</v>
      </c>
      <c r="AG110" s="922"/>
      <c r="AH110" s="922"/>
      <c r="AI110" s="922"/>
      <c r="AJ110" s="923"/>
      <c r="AK110" s="924">
        <v>1261407</v>
      </c>
      <c r="AL110" s="922"/>
      <c r="AM110" s="922"/>
      <c r="AN110" s="922"/>
      <c r="AO110" s="923"/>
      <c r="AP110" s="925">
        <v>33.5</v>
      </c>
      <c r="AQ110" s="926"/>
      <c r="AR110" s="926"/>
      <c r="AS110" s="926"/>
      <c r="AT110" s="927"/>
      <c r="AU110" s="928" t="s">
        <v>61</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10306809</v>
      </c>
      <c r="BR110" s="957"/>
      <c r="BS110" s="957"/>
      <c r="BT110" s="957"/>
      <c r="BU110" s="957"/>
      <c r="BV110" s="957">
        <v>9735581</v>
      </c>
      <c r="BW110" s="957"/>
      <c r="BX110" s="957"/>
      <c r="BY110" s="957"/>
      <c r="BZ110" s="957"/>
      <c r="CA110" s="957">
        <v>9242601</v>
      </c>
      <c r="CB110" s="957"/>
      <c r="CC110" s="957"/>
      <c r="CD110" s="957"/>
      <c r="CE110" s="957"/>
      <c r="CF110" s="971">
        <v>245.5</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t="s">
        <v>111</v>
      </c>
      <c r="BR111" s="950"/>
      <c r="BS111" s="950"/>
      <c r="BT111" s="950"/>
      <c r="BU111" s="950"/>
      <c r="BV111" s="950" t="s">
        <v>111</v>
      </c>
      <c r="BW111" s="950"/>
      <c r="BX111" s="950"/>
      <c r="BY111" s="950"/>
      <c r="BZ111" s="950"/>
      <c r="CA111" s="950" t="s">
        <v>111</v>
      </c>
      <c r="CB111" s="950"/>
      <c r="CC111" s="950"/>
      <c r="CD111" s="950"/>
      <c r="CE111" s="950"/>
      <c r="CF111" s="944" t="s">
        <v>111</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413</v>
      </c>
      <c r="BA112" s="980"/>
      <c r="BB112" s="980"/>
      <c r="BC112" s="980"/>
      <c r="BD112" s="980"/>
      <c r="BE112" s="980"/>
      <c r="BF112" s="980"/>
      <c r="BG112" s="980"/>
      <c r="BH112" s="980"/>
      <c r="BI112" s="980"/>
      <c r="BJ112" s="980"/>
      <c r="BK112" s="980"/>
      <c r="BL112" s="980"/>
      <c r="BM112" s="980"/>
      <c r="BN112" s="980"/>
      <c r="BO112" s="980"/>
      <c r="BP112" s="981"/>
      <c r="BQ112" s="949">
        <v>3575861</v>
      </c>
      <c r="BR112" s="950"/>
      <c r="BS112" s="950"/>
      <c r="BT112" s="950"/>
      <c r="BU112" s="950"/>
      <c r="BV112" s="950">
        <v>3647773</v>
      </c>
      <c r="BW112" s="950"/>
      <c r="BX112" s="950"/>
      <c r="BY112" s="950"/>
      <c r="BZ112" s="950"/>
      <c r="CA112" s="950">
        <v>3690976</v>
      </c>
      <c r="CB112" s="950"/>
      <c r="CC112" s="950"/>
      <c r="CD112" s="950"/>
      <c r="CE112" s="950"/>
      <c r="CF112" s="944">
        <v>98</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253157</v>
      </c>
      <c r="AB113" s="964"/>
      <c r="AC113" s="964"/>
      <c r="AD113" s="964"/>
      <c r="AE113" s="965"/>
      <c r="AF113" s="966">
        <v>232179</v>
      </c>
      <c r="AG113" s="964"/>
      <c r="AH113" s="964"/>
      <c r="AI113" s="964"/>
      <c r="AJ113" s="965"/>
      <c r="AK113" s="966">
        <v>211509</v>
      </c>
      <c r="AL113" s="964"/>
      <c r="AM113" s="964"/>
      <c r="AN113" s="964"/>
      <c r="AO113" s="965"/>
      <c r="AP113" s="967">
        <v>5.6</v>
      </c>
      <c r="AQ113" s="968"/>
      <c r="AR113" s="968"/>
      <c r="AS113" s="968"/>
      <c r="AT113" s="969"/>
      <c r="AU113" s="930"/>
      <c r="AV113" s="931"/>
      <c r="AW113" s="931"/>
      <c r="AX113" s="931"/>
      <c r="AY113" s="931"/>
      <c r="AZ113" s="979" t="s">
        <v>416</v>
      </c>
      <c r="BA113" s="980"/>
      <c r="BB113" s="980"/>
      <c r="BC113" s="980"/>
      <c r="BD113" s="980"/>
      <c r="BE113" s="980"/>
      <c r="BF113" s="980"/>
      <c r="BG113" s="980"/>
      <c r="BH113" s="980"/>
      <c r="BI113" s="980"/>
      <c r="BJ113" s="980"/>
      <c r="BK113" s="980"/>
      <c r="BL113" s="980"/>
      <c r="BM113" s="980"/>
      <c r="BN113" s="980"/>
      <c r="BO113" s="980"/>
      <c r="BP113" s="981"/>
      <c r="BQ113" s="949">
        <v>361107</v>
      </c>
      <c r="BR113" s="950"/>
      <c r="BS113" s="950"/>
      <c r="BT113" s="950"/>
      <c r="BU113" s="950"/>
      <c r="BV113" s="950">
        <v>320425</v>
      </c>
      <c r="BW113" s="950"/>
      <c r="BX113" s="950"/>
      <c r="BY113" s="950"/>
      <c r="BZ113" s="950"/>
      <c r="CA113" s="950">
        <v>302124</v>
      </c>
      <c r="CB113" s="950"/>
      <c r="CC113" s="950"/>
      <c r="CD113" s="950"/>
      <c r="CE113" s="950"/>
      <c r="CF113" s="944">
        <v>8</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152763</v>
      </c>
      <c r="AB114" s="989"/>
      <c r="AC114" s="989"/>
      <c r="AD114" s="989"/>
      <c r="AE114" s="990"/>
      <c r="AF114" s="991">
        <v>47051</v>
      </c>
      <c r="AG114" s="989"/>
      <c r="AH114" s="989"/>
      <c r="AI114" s="989"/>
      <c r="AJ114" s="990"/>
      <c r="AK114" s="991">
        <v>24391</v>
      </c>
      <c r="AL114" s="989"/>
      <c r="AM114" s="989"/>
      <c r="AN114" s="989"/>
      <c r="AO114" s="990"/>
      <c r="AP114" s="992">
        <v>0.6</v>
      </c>
      <c r="AQ114" s="993"/>
      <c r="AR114" s="993"/>
      <c r="AS114" s="993"/>
      <c r="AT114" s="994"/>
      <c r="AU114" s="930"/>
      <c r="AV114" s="931"/>
      <c r="AW114" s="931"/>
      <c r="AX114" s="931"/>
      <c r="AY114" s="931"/>
      <c r="AZ114" s="979" t="s">
        <v>419</v>
      </c>
      <c r="BA114" s="980"/>
      <c r="BB114" s="980"/>
      <c r="BC114" s="980"/>
      <c r="BD114" s="980"/>
      <c r="BE114" s="980"/>
      <c r="BF114" s="980"/>
      <c r="BG114" s="980"/>
      <c r="BH114" s="980"/>
      <c r="BI114" s="980"/>
      <c r="BJ114" s="980"/>
      <c r="BK114" s="980"/>
      <c r="BL114" s="980"/>
      <c r="BM114" s="980"/>
      <c r="BN114" s="980"/>
      <c r="BO114" s="980"/>
      <c r="BP114" s="981"/>
      <c r="BQ114" s="949">
        <v>1105727</v>
      </c>
      <c r="BR114" s="950"/>
      <c r="BS114" s="950"/>
      <c r="BT114" s="950"/>
      <c r="BU114" s="950"/>
      <c r="BV114" s="950">
        <v>1062838</v>
      </c>
      <c r="BW114" s="950"/>
      <c r="BX114" s="950"/>
      <c r="BY114" s="950"/>
      <c r="BZ114" s="950"/>
      <c r="CA114" s="950">
        <v>1006266</v>
      </c>
      <c r="CB114" s="950"/>
      <c r="CC114" s="950"/>
      <c r="CD114" s="950"/>
      <c r="CE114" s="950"/>
      <c r="CF114" s="944">
        <v>26.7</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492</v>
      </c>
      <c r="AB115" s="964"/>
      <c r="AC115" s="964"/>
      <c r="AD115" s="964"/>
      <c r="AE115" s="965"/>
      <c r="AF115" s="966">
        <v>474</v>
      </c>
      <c r="AG115" s="964"/>
      <c r="AH115" s="964"/>
      <c r="AI115" s="964"/>
      <c r="AJ115" s="965"/>
      <c r="AK115" s="966">
        <v>391</v>
      </c>
      <c r="AL115" s="964"/>
      <c r="AM115" s="964"/>
      <c r="AN115" s="964"/>
      <c r="AO115" s="965"/>
      <c r="AP115" s="967">
        <v>0</v>
      </c>
      <c r="AQ115" s="968"/>
      <c r="AR115" s="968"/>
      <c r="AS115" s="968"/>
      <c r="AT115" s="969"/>
      <c r="AU115" s="930"/>
      <c r="AV115" s="931"/>
      <c r="AW115" s="931"/>
      <c r="AX115" s="931"/>
      <c r="AY115" s="931"/>
      <c r="AZ115" s="979" t="s">
        <v>422</v>
      </c>
      <c r="BA115" s="980"/>
      <c r="BB115" s="980"/>
      <c r="BC115" s="980"/>
      <c r="BD115" s="980"/>
      <c r="BE115" s="980"/>
      <c r="BF115" s="980"/>
      <c r="BG115" s="980"/>
      <c r="BH115" s="980"/>
      <c r="BI115" s="980"/>
      <c r="BJ115" s="980"/>
      <c r="BK115" s="980"/>
      <c r="BL115" s="980"/>
      <c r="BM115" s="980"/>
      <c r="BN115" s="980"/>
      <c r="BO115" s="980"/>
      <c r="BP115" s="981"/>
      <c r="BQ115" s="949">
        <v>83671</v>
      </c>
      <c r="BR115" s="950"/>
      <c r="BS115" s="950"/>
      <c r="BT115" s="950"/>
      <c r="BU115" s="950"/>
      <c r="BV115" s="950">
        <v>76910</v>
      </c>
      <c r="BW115" s="950"/>
      <c r="BX115" s="950"/>
      <c r="BY115" s="950"/>
      <c r="BZ115" s="950"/>
      <c r="CA115" s="950">
        <v>32035</v>
      </c>
      <c r="CB115" s="950"/>
      <c r="CC115" s="950"/>
      <c r="CD115" s="950"/>
      <c r="CE115" s="950"/>
      <c r="CF115" s="944">
        <v>0.9</v>
      </c>
      <c r="CG115" s="945"/>
      <c r="CH115" s="945"/>
      <c r="CI115" s="945"/>
      <c r="CJ115" s="945"/>
      <c r="CK115" s="975"/>
      <c r="CL115" s="976"/>
      <c r="CM115" s="979" t="s">
        <v>423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5" t="s">
        <v>424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435</v>
      </c>
      <c r="AB116" s="989"/>
      <c r="AC116" s="989"/>
      <c r="AD116" s="989"/>
      <c r="AE116" s="990"/>
      <c r="AF116" s="991">
        <v>1057</v>
      </c>
      <c r="AG116" s="989"/>
      <c r="AH116" s="989"/>
      <c r="AI116" s="989"/>
      <c r="AJ116" s="990"/>
      <c r="AK116" s="991">
        <v>145</v>
      </c>
      <c r="AL116" s="989"/>
      <c r="AM116" s="989"/>
      <c r="AN116" s="989"/>
      <c r="AO116" s="990"/>
      <c r="AP116" s="992">
        <v>0</v>
      </c>
      <c r="AQ116" s="993"/>
      <c r="AR116" s="993"/>
      <c r="AS116" s="993"/>
      <c r="AT116" s="994"/>
      <c r="AU116" s="930"/>
      <c r="AV116" s="931"/>
      <c r="AW116" s="931"/>
      <c r="AX116" s="931"/>
      <c r="AY116" s="931"/>
      <c r="AZ116" s="997" t="s">
        <v>425</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427</v>
      </c>
      <c r="Z117" s="916"/>
      <c r="AA117" s="1006">
        <v>1754513</v>
      </c>
      <c r="AB117" s="1007"/>
      <c r="AC117" s="1007"/>
      <c r="AD117" s="1007"/>
      <c r="AE117" s="1008"/>
      <c r="AF117" s="1009">
        <v>1607828</v>
      </c>
      <c r="AG117" s="1007"/>
      <c r="AH117" s="1007"/>
      <c r="AI117" s="1007"/>
      <c r="AJ117" s="1008"/>
      <c r="AK117" s="1009">
        <v>1497843</v>
      </c>
      <c r="AL117" s="1007"/>
      <c r="AM117" s="1007"/>
      <c r="AN117" s="1007"/>
      <c r="AO117" s="1008"/>
      <c r="AP117" s="1010"/>
      <c r="AQ117" s="1011"/>
      <c r="AR117" s="1011"/>
      <c r="AS117" s="1011"/>
      <c r="AT117" s="1012"/>
      <c r="AU117" s="930"/>
      <c r="AV117" s="931"/>
      <c r="AW117" s="931"/>
      <c r="AX117" s="931"/>
      <c r="AY117" s="931"/>
      <c r="AZ117" s="997" t="s">
        <v>428</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288</v>
      </c>
      <c r="AG118" s="915"/>
      <c r="AH118" s="915"/>
      <c r="AI118" s="915"/>
      <c r="AJ118" s="916"/>
      <c r="AK118" s="914" t="s">
        <v>287</v>
      </c>
      <c r="AL118" s="915"/>
      <c r="AM118" s="915"/>
      <c r="AN118" s="915"/>
      <c r="AO118" s="916"/>
      <c r="AP118" s="1001" t="s">
        <v>402</v>
      </c>
      <c r="AQ118" s="1002"/>
      <c r="AR118" s="1002"/>
      <c r="AS118" s="1002"/>
      <c r="AT118" s="1003"/>
      <c r="AU118" s="930"/>
      <c r="AV118" s="931"/>
      <c r="AW118" s="931"/>
      <c r="AX118" s="931"/>
      <c r="AY118" s="931"/>
      <c r="AZ118" s="1004" t="s">
        <v>430</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432</v>
      </c>
      <c r="BP119" s="1036"/>
      <c r="BQ119" s="1027">
        <v>15433175</v>
      </c>
      <c r="BR119" s="1028"/>
      <c r="BS119" s="1028"/>
      <c r="BT119" s="1028"/>
      <c r="BU119" s="1028"/>
      <c r="BV119" s="1028">
        <v>14843527</v>
      </c>
      <c r="BW119" s="1028"/>
      <c r="BX119" s="1028"/>
      <c r="BY119" s="1028"/>
      <c r="BZ119" s="1028"/>
      <c r="CA119" s="1028">
        <v>14274002</v>
      </c>
      <c r="CB119" s="1028"/>
      <c r="CC119" s="1028"/>
      <c r="CD119" s="1028"/>
      <c r="CE119" s="1028"/>
      <c r="CF119" s="1029"/>
      <c r="CG119" s="1030"/>
      <c r="CH119" s="1030"/>
      <c r="CI119" s="1030"/>
      <c r="CJ119" s="1031"/>
      <c r="CK119" s="977"/>
      <c r="CL119" s="978"/>
      <c r="CM119" s="1032" t="s">
        <v>433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x14ac:dyDescent="0.15">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434</v>
      </c>
      <c r="AV120" s="1020"/>
      <c r="AW120" s="1020"/>
      <c r="AX120" s="1020"/>
      <c r="AY120" s="1021"/>
      <c r="AZ120" s="970" t="s">
        <v>435</v>
      </c>
      <c r="BA120" s="919"/>
      <c r="BB120" s="919"/>
      <c r="BC120" s="919"/>
      <c r="BD120" s="919"/>
      <c r="BE120" s="919"/>
      <c r="BF120" s="919"/>
      <c r="BG120" s="919"/>
      <c r="BH120" s="919"/>
      <c r="BI120" s="919"/>
      <c r="BJ120" s="919"/>
      <c r="BK120" s="919"/>
      <c r="BL120" s="919"/>
      <c r="BM120" s="919"/>
      <c r="BN120" s="919"/>
      <c r="BO120" s="919"/>
      <c r="BP120" s="920"/>
      <c r="BQ120" s="956">
        <v>2674971</v>
      </c>
      <c r="BR120" s="957"/>
      <c r="BS120" s="957"/>
      <c r="BT120" s="957"/>
      <c r="BU120" s="957"/>
      <c r="BV120" s="957">
        <v>2928267</v>
      </c>
      <c r="BW120" s="957"/>
      <c r="BX120" s="957"/>
      <c r="BY120" s="957"/>
      <c r="BZ120" s="957"/>
      <c r="CA120" s="957">
        <v>3160983</v>
      </c>
      <c r="CB120" s="957"/>
      <c r="CC120" s="957"/>
      <c r="CD120" s="957"/>
      <c r="CE120" s="957"/>
      <c r="CF120" s="971">
        <v>83.9</v>
      </c>
      <c r="CG120" s="972"/>
      <c r="CH120" s="972"/>
      <c r="CI120" s="972"/>
      <c r="CJ120" s="972"/>
      <c r="CK120" s="1037" t="s">
        <v>436</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v>2274291</v>
      </c>
      <c r="DH120" s="957"/>
      <c r="DI120" s="957"/>
      <c r="DJ120" s="957"/>
      <c r="DK120" s="957"/>
      <c r="DL120" s="957">
        <v>2294777</v>
      </c>
      <c r="DM120" s="957"/>
      <c r="DN120" s="957"/>
      <c r="DO120" s="957"/>
      <c r="DP120" s="957"/>
      <c r="DQ120" s="957">
        <v>2263425</v>
      </c>
      <c r="DR120" s="957"/>
      <c r="DS120" s="957"/>
      <c r="DT120" s="957"/>
      <c r="DU120" s="957"/>
      <c r="DV120" s="958">
        <v>60.1</v>
      </c>
      <c r="DW120" s="958"/>
      <c r="DX120" s="958"/>
      <c r="DY120" s="958"/>
      <c r="DZ120" s="959"/>
    </row>
    <row r="121" spans="1:130" s="199" customFormat="1" ht="26.25" customHeight="1" x14ac:dyDescent="0.15">
      <c r="A121" s="1089"/>
      <c r="B121" s="976"/>
      <c r="C121" s="997" t="s">
        <v>437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438</v>
      </c>
      <c r="BA121" s="980"/>
      <c r="BB121" s="980"/>
      <c r="BC121" s="980"/>
      <c r="BD121" s="980"/>
      <c r="BE121" s="980"/>
      <c r="BF121" s="980"/>
      <c r="BG121" s="980"/>
      <c r="BH121" s="980"/>
      <c r="BI121" s="980"/>
      <c r="BJ121" s="980"/>
      <c r="BK121" s="980"/>
      <c r="BL121" s="980"/>
      <c r="BM121" s="980"/>
      <c r="BN121" s="980"/>
      <c r="BO121" s="980"/>
      <c r="BP121" s="981"/>
      <c r="BQ121" s="949">
        <v>53290</v>
      </c>
      <c r="BR121" s="950"/>
      <c r="BS121" s="950"/>
      <c r="BT121" s="950"/>
      <c r="BU121" s="950"/>
      <c r="BV121" s="950">
        <v>49720</v>
      </c>
      <c r="BW121" s="950"/>
      <c r="BX121" s="950"/>
      <c r="BY121" s="950"/>
      <c r="BZ121" s="950"/>
      <c r="CA121" s="950">
        <v>46150</v>
      </c>
      <c r="CB121" s="950"/>
      <c r="CC121" s="950"/>
      <c r="CD121" s="950"/>
      <c r="CE121" s="950"/>
      <c r="CF121" s="944">
        <v>1.2</v>
      </c>
      <c r="CG121" s="945"/>
      <c r="CH121" s="945"/>
      <c r="CI121" s="945"/>
      <c r="CJ121" s="945"/>
      <c r="CK121" s="1040"/>
      <c r="CL121" s="1041"/>
      <c r="CM121" s="1041"/>
      <c r="CN121" s="1041"/>
      <c r="CO121" s="1042"/>
      <c r="CP121" s="1050" t="s">
        <v>386</v>
      </c>
      <c r="CQ121" s="1051"/>
      <c r="CR121" s="1051"/>
      <c r="CS121" s="1051"/>
      <c r="CT121" s="1051"/>
      <c r="CU121" s="1051"/>
      <c r="CV121" s="1051"/>
      <c r="CW121" s="1051"/>
      <c r="CX121" s="1051"/>
      <c r="CY121" s="1051"/>
      <c r="CZ121" s="1051"/>
      <c r="DA121" s="1051"/>
      <c r="DB121" s="1051"/>
      <c r="DC121" s="1051"/>
      <c r="DD121" s="1051"/>
      <c r="DE121" s="1051"/>
      <c r="DF121" s="1052"/>
      <c r="DG121" s="949">
        <v>1298993</v>
      </c>
      <c r="DH121" s="950"/>
      <c r="DI121" s="950"/>
      <c r="DJ121" s="950"/>
      <c r="DK121" s="950"/>
      <c r="DL121" s="950">
        <v>1350552</v>
      </c>
      <c r="DM121" s="950"/>
      <c r="DN121" s="950"/>
      <c r="DO121" s="950"/>
      <c r="DP121" s="950"/>
      <c r="DQ121" s="950">
        <v>1425752</v>
      </c>
      <c r="DR121" s="950"/>
      <c r="DS121" s="950"/>
      <c r="DT121" s="950"/>
      <c r="DU121" s="950"/>
      <c r="DV121" s="951">
        <v>37.9</v>
      </c>
      <c r="DW121" s="951"/>
      <c r="DX121" s="951"/>
      <c r="DY121" s="951"/>
      <c r="DZ121" s="952"/>
    </row>
    <row r="122" spans="1:130" s="199" customFormat="1" ht="26.25" customHeight="1" x14ac:dyDescent="0.15">
      <c r="A122" s="1089"/>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439</v>
      </c>
      <c r="BA122" s="995"/>
      <c r="BB122" s="995"/>
      <c r="BC122" s="995"/>
      <c r="BD122" s="995"/>
      <c r="BE122" s="995"/>
      <c r="BF122" s="995"/>
      <c r="BG122" s="995"/>
      <c r="BH122" s="995"/>
      <c r="BI122" s="995"/>
      <c r="BJ122" s="995"/>
      <c r="BK122" s="995"/>
      <c r="BL122" s="995"/>
      <c r="BM122" s="995"/>
      <c r="BN122" s="995"/>
      <c r="BO122" s="995"/>
      <c r="BP122" s="996"/>
      <c r="BQ122" s="1027">
        <v>9499200</v>
      </c>
      <c r="BR122" s="1028"/>
      <c r="BS122" s="1028"/>
      <c r="BT122" s="1028"/>
      <c r="BU122" s="1028"/>
      <c r="BV122" s="1028">
        <v>8959267</v>
      </c>
      <c r="BW122" s="1028"/>
      <c r="BX122" s="1028"/>
      <c r="BY122" s="1028"/>
      <c r="BZ122" s="1028"/>
      <c r="CA122" s="1028">
        <v>8676528</v>
      </c>
      <c r="CB122" s="1028"/>
      <c r="CC122" s="1028"/>
      <c r="CD122" s="1028"/>
      <c r="CE122" s="1028"/>
      <c r="CF122" s="1048">
        <v>230.4</v>
      </c>
      <c r="CG122" s="1049"/>
      <c r="CH122" s="1049"/>
      <c r="CI122" s="1049"/>
      <c r="CJ122" s="1049"/>
      <c r="CK122" s="1040"/>
      <c r="CL122" s="1041"/>
      <c r="CM122" s="1041"/>
      <c r="CN122" s="1041"/>
      <c r="CO122" s="1042"/>
      <c r="CP122" s="1050" t="s">
        <v>440</v>
      </c>
      <c r="CQ122" s="1051"/>
      <c r="CR122" s="1051"/>
      <c r="CS122" s="1051"/>
      <c r="CT122" s="1051"/>
      <c r="CU122" s="1051"/>
      <c r="CV122" s="1051"/>
      <c r="CW122" s="1051"/>
      <c r="CX122" s="1051"/>
      <c r="CY122" s="1051"/>
      <c r="CZ122" s="1051"/>
      <c r="DA122" s="1051"/>
      <c r="DB122" s="1051"/>
      <c r="DC122" s="1051"/>
      <c r="DD122" s="1051"/>
      <c r="DE122" s="1051"/>
      <c r="DF122" s="1052"/>
      <c r="DG122" s="949">
        <v>2577</v>
      </c>
      <c r="DH122" s="950"/>
      <c r="DI122" s="950"/>
      <c r="DJ122" s="950"/>
      <c r="DK122" s="950"/>
      <c r="DL122" s="950">
        <v>2444</v>
      </c>
      <c r="DM122" s="950"/>
      <c r="DN122" s="950"/>
      <c r="DO122" s="950"/>
      <c r="DP122" s="950"/>
      <c r="DQ122" s="950">
        <v>1799</v>
      </c>
      <c r="DR122" s="950"/>
      <c r="DS122" s="950"/>
      <c r="DT122" s="950"/>
      <c r="DU122" s="950"/>
      <c r="DV122" s="951">
        <v>0</v>
      </c>
      <c r="DW122" s="951"/>
      <c r="DX122" s="951"/>
      <c r="DY122" s="951"/>
      <c r="DZ122" s="952"/>
    </row>
    <row r="123" spans="1:130" s="199" customFormat="1" ht="26.25" customHeight="1" x14ac:dyDescent="0.15">
      <c r="A123" s="1089"/>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441</v>
      </c>
      <c r="BP123" s="1036"/>
      <c r="BQ123" s="1095">
        <v>12227461</v>
      </c>
      <c r="BR123" s="1096"/>
      <c r="BS123" s="1096"/>
      <c r="BT123" s="1096"/>
      <c r="BU123" s="1096"/>
      <c r="BV123" s="1096">
        <v>11937254</v>
      </c>
      <c r="BW123" s="1096"/>
      <c r="BX123" s="1096"/>
      <c r="BY123" s="1096"/>
      <c r="BZ123" s="1096"/>
      <c r="CA123" s="1096">
        <v>11883661</v>
      </c>
      <c r="CB123" s="1096"/>
      <c r="CC123" s="1096"/>
      <c r="CD123" s="1096"/>
      <c r="CE123" s="1096"/>
      <c r="CF123" s="1029"/>
      <c r="CG123" s="1030"/>
      <c r="CH123" s="1030"/>
      <c r="CI123" s="1030"/>
      <c r="CJ123" s="1031"/>
      <c r="CK123" s="1040"/>
      <c r="CL123" s="1041"/>
      <c r="CM123" s="1041"/>
      <c r="CN123" s="1041"/>
      <c r="CO123" s="1042"/>
      <c r="CP123" s="1050" t="s">
        <v>383</v>
      </c>
      <c r="CQ123" s="1051"/>
      <c r="CR123" s="1051"/>
      <c r="CS123" s="1051"/>
      <c r="CT123" s="1051"/>
      <c r="CU123" s="1051"/>
      <c r="CV123" s="1051"/>
      <c r="CW123" s="1051"/>
      <c r="CX123" s="1051"/>
      <c r="CY123" s="1051"/>
      <c r="CZ123" s="1051"/>
      <c r="DA123" s="1051"/>
      <c r="DB123" s="1051"/>
      <c r="DC123" s="1051"/>
      <c r="DD123" s="1051"/>
      <c r="DE123" s="1051"/>
      <c r="DF123" s="1052"/>
      <c r="DG123" s="988" t="s">
        <v>111</v>
      </c>
      <c r="DH123" s="989"/>
      <c r="DI123" s="989"/>
      <c r="DJ123" s="989"/>
      <c r="DK123" s="990"/>
      <c r="DL123" s="991" t="s">
        <v>111</v>
      </c>
      <c r="DM123" s="989"/>
      <c r="DN123" s="989"/>
      <c r="DO123" s="989"/>
      <c r="DP123" s="990"/>
      <c r="DQ123" s="991" t="s">
        <v>111</v>
      </c>
      <c r="DR123" s="989"/>
      <c r="DS123" s="989"/>
      <c r="DT123" s="989"/>
      <c r="DU123" s="990"/>
      <c r="DV123" s="992" t="s">
        <v>111</v>
      </c>
      <c r="DW123" s="993"/>
      <c r="DX123" s="993"/>
      <c r="DY123" s="993"/>
      <c r="DZ123" s="994"/>
    </row>
    <row r="124" spans="1:130" s="199" customFormat="1" ht="26.25" customHeight="1" thickBot="1" x14ac:dyDescent="0.2">
      <c r="A124" s="1089"/>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83.3</v>
      </c>
      <c r="BR124" s="1058"/>
      <c r="BS124" s="1058"/>
      <c r="BT124" s="1058"/>
      <c r="BU124" s="1058"/>
      <c r="BV124" s="1058">
        <v>75.7</v>
      </c>
      <c r="BW124" s="1058"/>
      <c r="BX124" s="1058"/>
      <c r="BY124" s="1058"/>
      <c r="BZ124" s="1058"/>
      <c r="CA124" s="1058">
        <v>63.4</v>
      </c>
      <c r="CB124" s="1058"/>
      <c r="CC124" s="1058"/>
      <c r="CD124" s="1058"/>
      <c r="CE124" s="1058"/>
      <c r="CF124" s="1059"/>
      <c r="CG124" s="1060"/>
      <c r="CH124" s="1060"/>
      <c r="CI124" s="1060"/>
      <c r="CJ124" s="1061"/>
      <c r="CK124" s="1043"/>
      <c r="CL124" s="1043"/>
      <c r="CM124" s="1043"/>
      <c r="CN124" s="1043"/>
      <c r="CO124" s="1044"/>
      <c r="CP124" s="1050" t="s">
        <v>443</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444</v>
      </c>
      <c r="CL125" s="1038"/>
      <c r="CM125" s="1038"/>
      <c r="CN125" s="1038"/>
      <c r="CO125" s="1039"/>
      <c r="CP125" s="970" t="s">
        <v>445</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446</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447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492</v>
      </c>
      <c r="AB127" s="989"/>
      <c r="AC127" s="989"/>
      <c r="AD127" s="989"/>
      <c r="AE127" s="990"/>
      <c r="AF127" s="991">
        <v>474</v>
      </c>
      <c r="AG127" s="989"/>
      <c r="AH127" s="989"/>
      <c r="AI127" s="989"/>
      <c r="AJ127" s="990"/>
      <c r="AK127" s="991">
        <v>391</v>
      </c>
      <c r="AL127" s="989"/>
      <c r="AM127" s="989"/>
      <c r="AN127" s="989"/>
      <c r="AO127" s="990"/>
      <c r="AP127" s="992">
        <v>0</v>
      </c>
      <c r="AQ127" s="993"/>
      <c r="AR127" s="993"/>
      <c r="AS127" s="993"/>
      <c r="AT127" s="994"/>
      <c r="AU127" s="235"/>
      <c r="AV127" s="235"/>
      <c r="AW127" s="235"/>
      <c r="AX127" s="1062" t="s">
        <v>448</v>
      </c>
      <c r="AY127" s="1063"/>
      <c r="AZ127" s="1063"/>
      <c r="BA127" s="1063"/>
      <c r="BB127" s="1063"/>
      <c r="BC127" s="1063"/>
      <c r="BD127" s="1063"/>
      <c r="BE127" s="1064"/>
      <c r="BF127" s="1065" t="s">
        <v>449</v>
      </c>
      <c r="BG127" s="1063"/>
      <c r="BH127" s="1063"/>
      <c r="BI127" s="1063"/>
      <c r="BJ127" s="1063"/>
      <c r="BK127" s="1063"/>
      <c r="BL127" s="1064"/>
      <c r="BM127" s="1065" t="s">
        <v>450</v>
      </c>
      <c r="BN127" s="1063"/>
      <c r="BO127" s="1063"/>
      <c r="BP127" s="1063"/>
      <c r="BQ127" s="1063"/>
      <c r="BR127" s="1063"/>
      <c r="BS127" s="1064"/>
      <c r="BT127" s="1065" t="s">
        <v>451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452</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453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454</v>
      </c>
      <c r="X128" s="1075"/>
      <c r="Y128" s="1075"/>
      <c r="Z128" s="1076"/>
      <c r="AA128" s="1077">
        <v>5153</v>
      </c>
      <c r="AB128" s="1078"/>
      <c r="AC128" s="1078"/>
      <c r="AD128" s="1078"/>
      <c r="AE128" s="1079"/>
      <c r="AF128" s="1080">
        <v>5134</v>
      </c>
      <c r="AG128" s="1078"/>
      <c r="AH128" s="1078"/>
      <c r="AI128" s="1078"/>
      <c r="AJ128" s="1079"/>
      <c r="AK128" s="1080">
        <v>5035</v>
      </c>
      <c r="AL128" s="1078"/>
      <c r="AM128" s="1078"/>
      <c r="AN128" s="1078"/>
      <c r="AO128" s="1079"/>
      <c r="AP128" s="1081"/>
      <c r="AQ128" s="1082"/>
      <c r="AR128" s="1082"/>
      <c r="AS128" s="1082"/>
      <c r="AT128" s="1083"/>
      <c r="AU128" s="235"/>
      <c r="AV128" s="235"/>
      <c r="AW128" s="235"/>
      <c r="AX128" s="918" t="s">
        <v>455</v>
      </c>
      <c r="AY128" s="919"/>
      <c r="AZ128" s="919"/>
      <c r="BA128" s="919"/>
      <c r="BB128" s="919"/>
      <c r="BC128" s="919"/>
      <c r="BD128" s="919"/>
      <c r="BE128" s="920"/>
      <c r="BF128" s="1084" t="s">
        <v>456</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457</v>
      </c>
      <c r="CQ128" s="1067"/>
      <c r="CR128" s="1067"/>
      <c r="CS128" s="1067"/>
      <c r="CT128" s="1067"/>
      <c r="CU128" s="1067"/>
      <c r="CV128" s="1067"/>
      <c r="CW128" s="1067"/>
      <c r="CX128" s="1067"/>
      <c r="CY128" s="1067"/>
      <c r="CZ128" s="1067"/>
      <c r="DA128" s="1067"/>
      <c r="DB128" s="1067"/>
      <c r="DC128" s="1067"/>
      <c r="DD128" s="1067"/>
      <c r="DE128" s="1067"/>
      <c r="DF128" s="1068"/>
      <c r="DG128" s="1069">
        <v>83671</v>
      </c>
      <c r="DH128" s="1070"/>
      <c r="DI128" s="1070"/>
      <c r="DJ128" s="1070"/>
      <c r="DK128" s="1070"/>
      <c r="DL128" s="1070">
        <v>76910</v>
      </c>
      <c r="DM128" s="1070"/>
      <c r="DN128" s="1070"/>
      <c r="DO128" s="1070"/>
      <c r="DP128" s="1070"/>
      <c r="DQ128" s="1070">
        <v>32035</v>
      </c>
      <c r="DR128" s="1070"/>
      <c r="DS128" s="1070"/>
      <c r="DT128" s="1070"/>
      <c r="DU128" s="1070"/>
      <c r="DV128" s="1071">
        <v>0.9</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458</v>
      </c>
      <c r="X129" s="1104"/>
      <c r="Y129" s="1104"/>
      <c r="Z129" s="1105"/>
      <c r="AA129" s="988">
        <v>5044375</v>
      </c>
      <c r="AB129" s="989"/>
      <c r="AC129" s="989"/>
      <c r="AD129" s="989"/>
      <c r="AE129" s="990"/>
      <c r="AF129" s="991">
        <v>4946324</v>
      </c>
      <c r="AG129" s="989"/>
      <c r="AH129" s="989"/>
      <c r="AI129" s="989"/>
      <c r="AJ129" s="990"/>
      <c r="AK129" s="991">
        <v>4777125</v>
      </c>
      <c r="AL129" s="989"/>
      <c r="AM129" s="989"/>
      <c r="AN129" s="989"/>
      <c r="AO129" s="990"/>
      <c r="AP129" s="1106"/>
      <c r="AQ129" s="1107"/>
      <c r="AR129" s="1107"/>
      <c r="AS129" s="1107"/>
      <c r="AT129" s="1108"/>
      <c r="AU129" s="237"/>
      <c r="AV129" s="237"/>
      <c r="AW129" s="237"/>
      <c r="AX129" s="1097" t="s">
        <v>459</v>
      </c>
      <c r="AY129" s="980"/>
      <c r="AZ129" s="980"/>
      <c r="BA129" s="980"/>
      <c r="BB129" s="980"/>
      <c r="BC129" s="980"/>
      <c r="BD129" s="980"/>
      <c r="BE129" s="981"/>
      <c r="BF129" s="1098" t="s">
        <v>111</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461</v>
      </c>
      <c r="X130" s="1104"/>
      <c r="Y130" s="1104"/>
      <c r="Z130" s="1105"/>
      <c r="AA130" s="988">
        <v>1196724</v>
      </c>
      <c r="AB130" s="989"/>
      <c r="AC130" s="989"/>
      <c r="AD130" s="989"/>
      <c r="AE130" s="990"/>
      <c r="AF130" s="991">
        <v>1111978</v>
      </c>
      <c r="AG130" s="989"/>
      <c r="AH130" s="989"/>
      <c r="AI130" s="989"/>
      <c r="AJ130" s="990"/>
      <c r="AK130" s="991">
        <v>1011556</v>
      </c>
      <c r="AL130" s="989"/>
      <c r="AM130" s="989"/>
      <c r="AN130" s="989"/>
      <c r="AO130" s="990"/>
      <c r="AP130" s="1106"/>
      <c r="AQ130" s="1107"/>
      <c r="AR130" s="1107"/>
      <c r="AS130" s="1107"/>
      <c r="AT130" s="1108"/>
      <c r="AU130" s="237"/>
      <c r="AV130" s="237"/>
      <c r="AW130" s="237"/>
      <c r="AX130" s="1097" t="s">
        <v>462</v>
      </c>
      <c r="AY130" s="980"/>
      <c r="AZ130" s="980"/>
      <c r="BA130" s="980"/>
      <c r="BB130" s="980"/>
      <c r="BC130" s="980"/>
      <c r="BD130" s="980"/>
      <c r="BE130" s="981"/>
      <c r="BF130" s="1134">
        <v>13.3</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463</v>
      </c>
      <c r="X131" s="1142"/>
      <c r="Y131" s="1142"/>
      <c r="Z131" s="1143"/>
      <c r="AA131" s="1035">
        <v>3847651</v>
      </c>
      <c r="AB131" s="1014"/>
      <c r="AC131" s="1014"/>
      <c r="AD131" s="1014"/>
      <c r="AE131" s="1015"/>
      <c r="AF131" s="1013">
        <v>3834346</v>
      </c>
      <c r="AG131" s="1014"/>
      <c r="AH131" s="1014"/>
      <c r="AI131" s="1014"/>
      <c r="AJ131" s="1015"/>
      <c r="AK131" s="1013">
        <v>3765569</v>
      </c>
      <c r="AL131" s="1014"/>
      <c r="AM131" s="1014"/>
      <c r="AN131" s="1014"/>
      <c r="AO131" s="1015"/>
      <c r="AP131" s="1144"/>
      <c r="AQ131" s="1145"/>
      <c r="AR131" s="1145"/>
      <c r="AS131" s="1145"/>
      <c r="AT131" s="1146"/>
      <c r="AU131" s="237"/>
      <c r="AV131" s="237"/>
      <c r="AW131" s="237"/>
      <c r="AX131" s="1116" t="s">
        <v>464</v>
      </c>
      <c r="AY131" s="1067"/>
      <c r="AZ131" s="1067"/>
      <c r="BA131" s="1067"/>
      <c r="BB131" s="1067"/>
      <c r="BC131" s="1067"/>
      <c r="BD131" s="1067"/>
      <c r="BE131" s="1068"/>
      <c r="BF131" s="1117">
        <v>63.4</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466</v>
      </c>
      <c r="W132" s="1127"/>
      <c r="X132" s="1127"/>
      <c r="Y132" s="1127"/>
      <c r="Z132" s="1128"/>
      <c r="AA132" s="1129">
        <v>14.362945079999999</v>
      </c>
      <c r="AB132" s="1130"/>
      <c r="AC132" s="1130"/>
      <c r="AD132" s="1130"/>
      <c r="AE132" s="1131"/>
      <c r="AF132" s="1132">
        <v>12.797906080000001</v>
      </c>
      <c r="AG132" s="1130"/>
      <c r="AH132" s="1130"/>
      <c r="AI132" s="1130"/>
      <c r="AJ132" s="1131"/>
      <c r="AK132" s="1132">
        <v>12.78032616</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467</v>
      </c>
      <c r="W133" s="1110"/>
      <c r="X133" s="1110"/>
      <c r="Y133" s="1110"/>
      <c r="Z133" s="1111"/>
      <c r="AA133" s="1112">
        <v>14.3</v>
      </c>
      <c r="AB133" s="1113"/>
      <c r="AC133" s="1113"/>
      <c r="AD133" s="1113"/>
      <c r="AE133" s="1114"/>
      <c r="AF133" s="1112">
        <v>13.7</v>
      </c>
      <c r="AG133" s="1113"/>
      <c r="AH133" s="1113"/>
      <c r="AI133" s="1113"/>
      <c r="AJ133" s="1114"/>
      <c r="AK133" s="1112">
        <v>13.3</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0" t="s">
        <v>470</v>
      </c>
      <c r="L7" s="256"/>
      <c r="M7" s="257" t="s">
        <v>471</v>
      </c>
      <c r="N7" s="258"/>
    </row>
    <row r="8" spans="1:16" x14ac:dyDescent="0.15">
      <c r="A8" s="250"/>
      <c r="B8" s="246"/>
      <c r="C8" s="246"/>
      <c r="D8" s="246"/>
      <c r="E8" s="246"/>
      <c r="F8" s="246"/>
      <c r="G8" s="259"/>
      <c r="H8" s="260"/>
      <c r="I8" s="260"/>
      <c r="J8" s="261"/>
      <c r="K8" s="1151"/>
      <c r="L8" s="262" t="s">
        <v>472</v>
      </c>
      <c r="M8" s="263" t="s">
        <v>473</v>
      </c>
      <c r="N8" s="264" t="s">
        <v>474</v>
      </c>
    </row>
    <row r="9" spans="1:16" x14ac:dyDescent="0.15">
      <c r="A9" s="250"/>
      <c r="B9" s="246"/>
      <c r="C9" s="246"/>
      <c r="D9" s="246"/>
      <c r="E9" s="246"/>
      <c r="F9" s="246"/>
      <c r="G9" s="1152" t="s">
        <v>475</v>
      </c>
      <c r="H9" s="1153"/>
      <c r="I9" s="1153"/>
      <c r="J9" s="1154"/>
      <c r="K9" s="265">
        <v>983244</v>
      </c>
      <c r="L9" s="266">
        <v>112706</v>
      </c>
      <c r="M9" s="267">
        <v>134601</v>
      </c>
      <c r="N9" s="268">
        <v>-16.3</v>
      </c>
    </row>
    <row r="10" spans="1:16" x14ac:dyDescent="0.15">
      <c r="A10" s="250"/>
      <c r="B10" s="246"/>
      <c r="C10" s="246"/>
      <c r="D10" s="246"/>
      <c r="E10" s="246"/>
      <c r="F10" s="246"/>
      <c r="G10" s="1152" t="s">
        <v>476</v>
      </c>
      <c r="H10" s="1153"/>
      <c r="I10" s="1153"/>
      <c r="J10" s="1154"/>
      <c r="K10" s="269">
        <v>105747</v>
      </c>
      <c r="L10" s="270">
        <v>12121</v>
      </c>
      <c r="M10" s="271">
        <v>15652</v>
      </c>
      <c r="N10" s="272">
        <v>-22.6</v>
      </c>
    </row>
    <row r="11" spans="1:16" ht="13.5" customHeight="1" x14ac:dyDescent="0.15">
      <c r="A11" s="250"/>
      <c r="B11" s="246"/>
      <c r="C11" s="246"/>
      <c r="D11" s="246"/>
      <c r="E11" s="246"/>
      <c r="F11" s="246"/>
      <c r="G11" s="1152" t="s">
        <v>477</v>
      </c>
      <c r="H11" s="1153"/>
      <c r="I11" s="1153"/>
      <c r="J11" s="1154"/>
      <c r="K11" s="269">
        <v>392366</v>
      </c>
      <c r="L11" s="270">
        <v>44975</v>
      </c>
      <c r="M11" s="271">
        <v>22688</v>
      </c>
      <c r="N11" s="272">
        <v>98.2</v>
      </c>
    </row>
    <row r="12" spans="1:16" ht="13.5" customHeight="1" x14ac:dyDescent="0.15">
      <c r="A12" s="250"/>
      <c r="B12" s="246"/>
      <c r="C12" s="246"/>
      <c r="D12" s="246"/>
      <c r="E12" s="246"/>
      <c r="F12" s="246"/>
      <c r="G12" s="1152" t="s">
        <v>478</v>
      </c>
      <c r="H12" s="1153"/>
      <c r="I12" s="1153"/>
      <c r="J12" s="1154"/>
      <c r="K12" s="269">
        <v>6615</v>
      </c>
      <c r="L12" s="270">
        <v>758</v>
      </c>
      <c r="M12" s="271">
        <v>3308</v>
      </c>
      <c r="N12" s="272">
        <v>-77.099999999999994</v>
      </c>
    </row>
    <row r="13" spans="1:16" ht="13.5" customHeight="1" x14ac:dyDescent="0.15">
      <c r="A13" s="250"/>
      <c r="B13" s="246"/>
      <c r="C13" s="246"/>
      <c r="D13" s="246"/>
      <c r="E13" s="246"/>
      <c r="F13" s="246"/>
      <c r="G13" s="1152" t="s">
        <v>479</v>
      </c>
      <c r="H13" s="1153"/>
      <c r="I13" s="1153"/>
      <c r="J13" s="1154"/>
      <c r="K13" s="269" t="s">
        <v>480</v>
      </c>
      <c r="L13" s="270" t="s">
        <v>480</v>
      </c>
      <c r="M13" s="271">
        <v>1</v>
      </c>
      <c r="N13" s="272" t="s">
        <v>480</v>
      </c>
    </row>
    <row r="14" spans="1:16" ht="13.5" customHeight="1" x14ac:dyDescent="0.15">
      <c r="A14" s="250"/>
      <c r="B14" s="246"/>
      <c r="C14" s="246"/>
      <c r="D14" s="246"/>
      <c r="E14" s="246"/>
      <c r="F14" s="246"/>
      <c r="G14" s="1152" t="s">
        <v>481</v>
      </c>
      <c r="H14" s="1153"/>
      <c r="I14" s="1153"/>
      <c r="J14" s="1154"/>
      <c r="K14" s="269">
        <v>154516</v>
      </c>
      <c r="L14" s="270">
        <v>17712</v>
      </c>
      <c r="M14" s="271">
        <v>6215</v>
      </c>
      <c r="N14" s="272">
        <v>185</v>
      </c>
    </row>
    <row r="15" spans="1:16" ht="13.5" customHeight="1" x14ac:dyDescent="0.15">
      <c r="A15" s="250"/>
      <c r="B15" s="246"/>
      <c r="C15" s="246"/>
      <c r="D15" s="246"/>
      <c r="E15" s="246"/>
      <c r="F15" s="246"/>
      <c r="G15" s="1152" t="s">
        <v>482</v>
      </c>
      <c r="H15" s="1153"/>
      <c r="I15" s="1153"/>
      <c r="J15" s="1154"/>
      <c r="K15" s="269">
        <v>11968</v>
      </c>
      <c r="L15" s="270">
        <v>1372</v>
      </c>
      <c r="M15" s="271">
        <v>3213</v>
      </c>
      <c r="N15" s="272">
        <v>-57.3</v>
      </c>
    </row>
    <row r="16" spans="1:16" x14ac:dyDescent="0.15">
      <c r="A16" s="250"/>
      <c r="B16" s="246"/>
      <c r="C16" s="246"/>
      <c r="D16" s="246"/>
      <c r="E16" s="246"/>
      <c r="F16" s="246"/>
      <c r="G16" s="1155" t="s">
        <v>483</v>
      </c>
      <c r="H16" s="1156"/>
      <c r="I16" s="1156"/>
      <c r="J16" s="1157"/>
      <c r="K16" s="270">
        <v>-122999</v>
      </c>
      <c r="L16" s="270">
        <v>-14099</v>
      </c>
      <c r="M16" s="271">
        <v>-15018</v>
      </c>
      <c r="N16" s="272">
        <v>-6.1</v>
      </c>
    </row>
    <row r="17" spans="1:16" x14ac:dyDescent="0.15">
      <c r="A17" s="250"/>
      <c r="B17" s="246"/>
      <c r="C17" s="246"/>
      <c r="D17" s="246"/>
      <c r="E17" s="246"/>
      <c r="F17" s="246"/>
      <c r="G17" s="1155" t="s">
        <v>171</v>
      </c>
      <c r="H17" s="1156"/>
      <c r="I17" s="1156"/>
      <c r="J17" s="1157"/>
      <c r="K17" s="270">
        <v>1531457</v>
      </c>
      <c r="L17" s="270">
        <v>175545</v>
      </c>
      <c r="M17" s="271">
        <v>170662</v>
      </c>
      <c r="N17" s="272">
        <v>2.9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47" t="s">
        <v>488</v>
      </c>
      <c r="H21" s="1148"/>
      <c r="I21" s="1148"/>
      <c r="J21" s="1149"/>
      <c r="K21" s="282">
        <v>12.84</v>
      </c>
      <c r="L21" s="283">
        <v>15.35</v>
      </c>
      <c r="M21" s="284">
        <v>-2.5099999999999998</v>
      </c>
      <c r="N21" s="251"/>
      <c r="O21" s="285"/>
      <c r="P21" s="281"/>
    </row>
    <row r="22" spans="1:16" s="286" customFormat="1" x14ac:dyDescent="0.15">
      <c r="A22" s="281"/>
      <c r="B22" s="251"/>
      <c r="C22" s="251"/>
      <c r="D22" s="251"/>
      <c r="E22" s="251"/>
      <c r="F22" s="251"/>
      <c r="G22" s="1147" t="s">
        <v>489</v>
      </c>
      <c r="H22" s="1148"/>
      <c r="I22" s="1148"/>
      <c r="J22" s="1149"/>
      <c r="K22" s="287">
        <v>93.7</v>
      </c>
      <c r="L22" s="288">
        <v>96.1</v>
      </c>
      <c r="M22" s="289">
        <v>-2.4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0" t="s">
        <v>470</v>
      </c>
      <c r="L30" s="256"/>
      <c r="M30" s="257" t="s">
        <v>471</v>
      </c>
      <c r="N30" s="258"/>
    </row>
    <row r="31" spans="1:16" x14ac:dyDescent="0.15">
      <c r="A31" s="250"/>
      <c r="B31" s="246"/>
      <c r="C31" s="246"/>
      <c r="D31" s="246"/>
      <c r="E31" s="246"/>
      <c r="F31" s="246"/>
      <c r="G31" s="259"/>
      <c r="H31" s="260"/>
      <c r="I31" s="260"/>
      <c r="J31" s="261"/>
      <c r="K31" s="1151"/>
      <c r="L31" s="262" t="s">
        <v>472</v>
      </c>
      <c r="M31" s="263" t="s">
        <v>473</v>
      </c>
      <c r="N31" s="264" t="s">
        <v>474</v>
      </c>
    </row>
    <row r="32" spans="1:16" ht="27" customHeight="1" x14ac:dyDescent="0.15">
      <c r="A32" s="250"/>
      <c r="B32" s="246"/>
      <c r="C32" s="246"/>
      <c r="D32" s="246"/>
      <c r="E32" s="246"/>
      <c r="F32" s="246"/>
      <c r="G32" s="1163" t="s">
        <v>493</v>
      </c>
      <c r="H32" s="1164"/>
      <c r="I32" s="1164"/>
      <c r="J32" s="1165"/>
      <c r="K32" s="296">
        <v>1261407</v>
      </c>
      <c r="L32" s="296">
        <v>144590</v>
      </c>
      <c r="M32" s="297">
        <v>102910</v>
      </c>
      <c r="N32" s="298">
        <v>40.5</v>
      </c>
    </row>
    <row r="33" spans="1:16" ht="13.5" customHeight="1" x14ac:dyDescent="0.15">
      <c r="A33" s="250"/>
      <c r="B33" s="246"/>
      <c r="C33" s="246"/>
      <c r="D33" s="246"/>
      <c r="E33" s="246"/>
      <c r="F33" s="246"/>
      <c r="G33" s="1163" t="s">
        <v>494</v>
      </c>
      <c r="H33" s="1164"/>
      <c r="I33" s="1164"/>
      <c r="J33" s="1165"/>
      <c r="K33" s="296" t="s">
        <v>480</v>
      </c>
      <c r="L33" s="296" t="s">
        <v>480</v>
      </c>
      <c r="M33" s="297">
        <v>73</v>
      </c>
      <c r="N33" s="298" t="s">
        <v>480</v>
      </c>
    </row>
    <row r="34" spans="1:16" ht="27" customHeight="1" x14ac:dyDescent="0.15">
      <c r="A34" s="250"/>
      <c r="B34" s="246"/>
      <c r="C34" s="246"/>
      <c r="D34" s="246"/>
      <c r="E34" s="246"/>
      <c r="F34" s="246"/>
      <c r="G34" s="1163" t="s">
        <v>495</v>
      </c>
      <c r="H34" s="1164"/>
      <c r="I34" s="1164"/>
      <c r="J34" s="1165"/>
      <c r="K34" s="296" t="s">
        <v>480</v>
      </c>
      <c r="L34" s="296" t="s">
        <v>480</v>
      </c>
      <c r="M34" s="297">
        <v>271</v>
      </c>
      <c r="N34" s="298" t="s">
        <v>480</v>
      </c>
    </row>
    <row r="35" spans="1:16" ht="27" customHeight="1" x14ac:dyDescent="0.15">
      <c r="A35" s="250"/>
      <c r="B35" s="246"/>
      <c r="C35" s="246"/>
      <c r="D35" s="246"/>
      <c r="E35" s="246"/>
      <c r="F35" s="246"/>
      <c r="G35" s="1163" t="s">
        <v>496</v>
      </c>
      <c r="H35" s="1164"/>
      <c r="I35" s="1164"/>
      <c r="J35" s="1165"/>
      <c r="K35" s="296">
        <v>211509</v>
      </c>
      <c r="L35" s="296">
        <v>24244</v>
      </c>
      <c r="M35" s="297">
        <v>22640</v>
      </c>
      <c r="N35" s="298">
        <v>7.1</v>
      </c>
    </row>
    <row r="36" spans="1:16" ht="27" customHeight="1" x14ac:dyDescent="0.15">
      <c r="A36" s="250"/>
      <c r="B36" s="246"/>
      <c r="C36" s="246"/>
      <c r="D36" s="246"/>
      <c r="E36" s="246"/>
      <c r="F36" s="246"/>
      <c r="G36" s="1163" t="s">
        <v>497</v>
      </c>
      <c r="H36" s="1164"/>
      <c r="I36" s="1164"/>
      <c r="J36" s="1165"/>
      <c r="K36" s="296">
        <v>24391</v>
      </c>
      <c r="L36" s="296">
        <v>2796</v>
      </c>
      <c r="M36" s="297">
        <v>4886</v>
      </c>
      <c r="N36" s="298">
        <v>-42.8</v>
      </c>
    </row>
    <row r="37" spans="1:16" ht="13.5" customHeight="1" x14ac:dyDescent="0.15">
      <c r="A37" s="250"/>
      <c r="B37" s="246"/>
      <c r="C37" s="246"/>
      <c r="D37" s="246"/>
      <c r="E37" s="246"/>
      <c r="F37" s="246"/>
      <c r="G37" s="1163" t="s">
        <v>498</v>
      </c>
      <c r="H37" s="1164"/>
      <c r="I37" s="1164"/>
      <c r="J37" s="1165"/>
      <c r="K37" s="296">
        <v>391</v>
      </c>
      <c r="L37" s="296">
        <v>45</v>
      </c>
      <c r="M37" s="297">
        <v>1587</v>
      </c>
      <c r="N37" s="298">
        <v>-97.2</v>
      </c>
    </row>
    <row r="38" spans="1:16" ht="27" customHeight="1" x14ac:dyDescent="0.15">
      <c r="A38" s="250"/>
      <c r="B38" s="246"/>
      <c r="C38" s="246"/>
      <c r="D38" s="246"/>
      <c r="E38" s="246"/>
      <c r="F38" s="246"/>
      <c r="G38" s="1166" t="s">
        <v>499</v>
      </c>
      <c r="H38" s="1167"/>
      <c r="I38" s="1167"/>
      <c r="J38" s="1168"/>
      <c r="K38" s="299">
        <v>145</v>
      </c>
      <c r="L38" s="299">
        <v>17</v>
      </c>
      <c r="M38" s="300">
        <v>17</v>
      </c>
      <c r="N38" s="301">
        <v>0</v>
      </c>
      <c r="O38" s="295"/>
    </row>
    <row r="39" spans="1:16" x14ac:dyDescent="0.15">
      <c r="A39" s="250"/>
      <c r="B39" s="246"/>
      <c r="C39" s="246"/>
      <c r="D39" s="246"/>
      <c r="E39" s="246"/>
      <c r="F39" s="246"/>
      <c r="G39" s="1166" t="s">
        <v>500</v>
      </c>
      <c r="H39" s="1167"/>
      <c r="I39" s="1167"/>
      <c r="J39" s="1168"/>
      <c r="K39" s="302">
        <v>-5035</v>
      </c>
      <c r="L39" s="302">
        <v>-577</v>
      </c>
      <c r="M39" s="303">
        <v>-4567</v>
      </c>
      <c r="N39" s="304">
        <v>-87.4</v>
      </c>
      <c r="O39" s="295"/>
    </row>
    <row r="40" spans="1:16" ht="27" customHeight="1" x14ac:dyDescent="0.15">
      <c r="A40" s="250"/>
      <c r="B40" s="246"/>
      <c r="C40" s="246"/>
      <c r="D40" s="246"/>
      <c r="E40" s="246"/>
      <c r="F40" s="246"/>
      <c r="G40" s="1163" t="s">
        <v>501</v>
      </c>
      <c r="H40" s="1164"/>
      <c r="I40" s="1164"/>
      <c r="J40" s="1165"/>
      <c r="K40" s="302">
        <v>-1011556</v>
      </c>
      <c r="L40" s="302">
        <v>-115951</v>
      </c>
      <c r="M40" s="303">
        <v>-91042</v>
      </c>
      <c r="N40" s="304">
        <v>27.4</v>
      </c>
      <c r="O40" s="295"/>
    </row>
    <row r="41" spans="1:16" x14ac:dyDescent="0.15">
      <c r="A41" s="250"/>
      <c r="B41" s="246"/>
      <c r="C41" s="246"/>
      <c r="D41" s="246"/>
      <c r="E41" s="246"/>
      <c r="F41" s="246"/>
      <c r="G41" s="1169" t="s">
        <v>282</v>
      </c>
      <c r="H41" s="1170"/>
      <c r="I41" s="1170"/>
      <c r="J41" s="1171"/>
      <c r="K41" s="296">
        <v>481252</v>
      </c>
      <c r="L41" s="302">
        <v>55164</v>
      </c>
      <c r="M41" s="303">
        <v>36776</v>
      </c>
      <c r="N41" s="304">
        <v>50</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58" t="s">
        <v>470</v>
      </c>
      <c r="J49" s="1160" t="s">
        <v>505</v>
      </c>
      <c r="K49" s="1161"/>
      <c r="L49" s="1161"/>
      <c r="M49" s="1161"/>
      <c r="N49" s="1162"/>
    </row>
    <row r="50" spans="1:14" x14ac:dyDescent="0.15">
      <c r="A50" s="250"/>
      <c r="B50" s="246"/>
      <c r="C50" s="246"/>
      <c r="D50" s="246"/>
      <c r="E50" s="246"/>
      <c r="F50" s="246"/>
      <c r="G50" s="314"/>
      <c r="H50" s="315"/>
      <c r="I50" s="1159"/>
      <c r="J50" s="316" t="s">
        <v>506</v>
      </c>
      <c r="K50" s="317" t="s">
        <v>507</v>
      </c>
      <c r="L50" s="318" t="s">
        <v>508</v>
      </c>
      <c r="M50" s="319" t="s">
        <v>509</v>
      </c>
      <c r="N50" s="320" t="s">
        <v>510</v>
      </c>
    </row>
    <row r="51" spans="1:14" x14ac:dyDescent="0.15">
      <c r="A51" s="250"/>
      <c r="B51" s="246"/>
      <c r="C51" s="246"/>
      <c r="D51" s="246"/>
      <c r="E51" s="246"/>
      <c r="F51" s="246"/>
      <c r="G51" s="312" t="s">
        <v>511</v>
      </c>
      <c r="H51" s="313"/>
      <c r="I51" s="321">
        <v>1097097</v>
      </c>
      <c r="J51" s="322">
        <v>115205</v>
      </c>
      <c r="K51" s="323">
        <v>6.6</v>
      </c>
      <c r="L51" s="324">
        <v>146641</v>
      </c>
      <c r="M51" s="325">
        <v>0.3</v>
      </c>
      <c r="N51" s="326">
        <v>6.3</v>
      </c>
    </row>
    <row r="52" spans="1:14" x14ac:dyDescent="0.15">
      <c r="A52" s="250"/>
      <c r="B52" s="246"/>
      <c r="C52" s="246"/>
      <c r="D52" s="246"/>
      <c r="E52" s="246"/>
      <c r="F52" s="246"/>
      <c r="G52" s="327"/>
      <c r="H52" s="328" t="s">
        <v>512</v>
      </c>
      <c r="I52" s="329">
        <v>260810</v>
      </c>
      <c r="J52" s="330">
        <v>27387</v>
      </c>
      <c r="K52" s="331">
        <v>-58.5</v>
      </c>
      <c r="L52" s="332">
        <v>68142</v>
      </c>
      <c r="M52" s="333">
        <v>-9.6999999999999993</v>
      </c>
      <c r="N52" s="334">
        <v>-48.8</v>
      </c>
    </row>
    <row r="53" spans="1:14" x14ac:dyDescent="0.15">
      <c r="A53" s="250"/>
      <c r="B53" s="246"/>
      <c r="C53" s="246"/>
      <c r="D53" s="246"/>
      <c r="E53" s="246"/>
      <c r="F53" s="246"/>
      <c r="G53" s="312" t="s">
        <v>513</v>
      </c>
      <c r="H53" s="313"/>
      <c r="I53" s="321">
        <v>796096</v>
      </c>
      <c r="J53" s="322">
        <v>84556</v>
      </c>
      <c r="K53" s="323">
        <v>-26.6</v>
      </c>
      <c r="L53" s="324">
        <v>174587</v>
      </c>
      <c r="M53" s="325">
        <v>19.100000000000001</v>
      </c>
      <c r="N53" s="326">
        <v>-45.7</v>
      </c>
    </row>
    <row r="54" spans="1:14" x14ac:dyDescent="0.15">
      <c r="A54" s="250"/>
      <c r="B54" s="246"/>
      <c r="C54" s="246"/>
      <c r="D54" s="246"/>
      <c r="E54" s="246"/>
      <c r="F54" s="246"/>
      <c r="G54" s="327"/>
      <c r="H54" s="328" t="s">
        <v>512</v>
      </c>
      <c r="I54" s="329">
        <v>576011</v>
      </c>
      <c r="J54" s="330">
        <v>61180</v>
      </c>
      <c r="K54" s="331">
        <v>123.4</v>
      </c>
      <c r="L54" s="332">
        <v>79695</v>
      </c>
      <c r="M54" s="333">
        <v>17</v>
      </c>
      <c r="N54" s="334">
        <v>106.4</v>
      </c>
    </row>
    <row r="55" spans="1:14" x14ac:dyDescent="0.15">
      <c r="A55" s="250"/>
      <c r="B55" s="246"/>
      <c r="C55" s="246"/>
      <c r="D55" s="246"/>
      <c r="E55" s="246"/>
      <c r="F55" s="246"/>
      <c r="G55" s="312" t="s">
        <v>514</v>
      </c>
      <c r="H55" s="313"/>
      <c r="I55" s="321">
        <v>549642</v>
      </c>
      <c r="J55" s="322">
        <v>59906</v>
      </c>
      <c r="K55" s="323">
        <v>-29.2</v>
      </c>
      <c r="L55" s="324">
        <v>175675</v>
      </c>
      <c r="M55" s="325">
        <v>0.6</v>
      </c>
      <c r="N55" s="326">
        <v>-29.8</v>
      </c>
    </row>
    <row r="56" spans="1:14" x14ac:dyDescent="0.15">
      <c r="A56" s="250"/>
      <c r="B56" s="246"/>
      <c r="C56" s="246"/>
      <c r="D56" s="246"/>
      <c r="E56" s="246"/>
      <c r="F56" s="246"/>
      <c r="G56" s="327"/>
      <c r="H56" s="328" t="s">
        <v>512</v>
      </c>
      <c r="I56" s="329">
        <v>306192</v>
      </c>
      <c r="J56" s="330">
        <v>33372</v>
      </c>
      <c r="K56" s="331">
        <v>-45.5</v>
      </c>
      <c r="L56" s="332">
        <v>87698</v>
      </c>
      <c r="M56" s="333">
        <v>10</v>
      </c>
      <c r="N56" s="334">
        <v>-55.5</v>
      </c>
    </row>
    <row r="57" spans="1:14" x14ac:dyDescent="0.15">
      <c r="A57" s="250"/>
      <c r="B57" s="246"/>
      <c r="C57" s="246"/>
      <c r="D57" s="246"/>
      <c r="E57" s="246"/>
      <c r="F57" s="246"/>
      <c r="G57" s="312" t="s">
        <v>515</v>
      </c>
      <c r="H57" s="313"/>
      <c r="I57" s="321">
        <v>803601</v>
      </c>
      <c r="J57" s="322">
        <v>89939</v>
      </c>
      <c r="K57" s="323">
        <v>50.1</v>
      </c>
      <c r="L57" s="324">
        <v>162193</v>
      </c>
      <c r="M57" s="325">
        <v>-7.7</v>
      </c>
      <c r="N57" s="326">
        <v>57.8</v>
      </c>
    </row>
    <row r="58" spans="1:14" x14ac:dyDescent="0.15">
      <c r="A58" s="250"/>
      <c r="B58" s="246"/>
      <c r="C58" s="246"/>
      <c r="D58" s="246"/>
      <c r="E58" s="246"/>
      <c r="F58" s="246"/>
      <c r="G58" s="327"/>
      <c r="H58" s="328" t="s">
        <v>512</v>
      </c>
      <c r="I58" s="329">
        <v>313379</v>
      </c>
      <c r="J58" s="330">
        <v>35073</v>
      </c>
      <c r="K58" s="331">
        <v>5.0999999999999996</v>
      </c>
      <c r="L58" s="332">
        <v>79985</v>
      </c>
      <c r="M58" s="333">
        <v>-8.8000000000000007</v>
      </c>
      <c r="N58" s="334">
        <v>13.9</v>
      </c>
    </row>
    <row r="59" spans="1:14" x14ac:dyDescent="0.15">
      <c r="A59" s="250"/>
      <c r="B59" s="246"/>
      <c r="C59" s="246"/>
      <c r="D59" s="246"/>
      <c r="E59" s="246"/>
      <c r="F59" s="246"/>
      <c r="G59" s="312" t="s">
        <v>516</v>
      </c>
      <c r="H59" s="313"/>
      <c r="I59" s="321">
        <v>886902</v>
      </c>
      <c r="J59" s="322">
        <v>101662</v>
      </c>
      <c r="K59" s="323">
        <v>13</v>
      </c>
      <c r="L59" s="324">
        <v>168868</v>
      </c>
      <c r="M59" s="325">
        <v>4.0999999999999996</v>
      </c>
      <c r="N59" s="326">
        <v>8.9</v>
      </c>
    </row>
    <row r="60" spans="1:14" x14ac:dyDescent="0.15">
      <c r="A60" s="250"/>
      <c r="B60" s="246"/>
      <c r="C60" s="246"/>
      <c r="D60" s="246"/>
      <c r="E60" s="246"/>
      <c r="F60" s="246"/>
      <c r="G60" s="327"/>
      <c r="H60" s="328" t="s">
        <v>512</v>
      </c>
      <c r="I60" s="335">
        <v>520885</v>
      </c>
      <c r="J60" s="330">
        <v>59707</v>
      </c>
      <c r="K60" s="331">
        <v>70.2</v>
      </c>
      <c r="L60" s="332">
        <v>79360</v>
      </c>
      <c r="M60" s="333">
        <v>-0.8</v>
      </c>
      <c r="N60" s="334">
        <v>71</v>
      </c>
    </row>
    <row r="61" spans="1:14" x14ac:dyDescent="0.15">
      <c r="A61" s="250"/>
      <c r="B61" s="246"/>
      <c r="C61" s="246"/>
      <c r="D61" s="246"/>
      <c r="E61" s="246"/>
      <c r="F61" s="246"/>
      <c r="G61" s="312" t="s">
        <v>517</v>
      </c>
      <c r="H61" s="336"/>
      <c r="I61" s="337">
        <v>826668</v>
      </c>
      <c r="J61" s="338">
        <v>90254</v>
      </c>
      <c r="K61" s="339">
        <v>2.8</v>
      </c>
      <c r="L61" s="340">
        <v>165593</v>
      </c>
      <c r="M61" s="341">
        <v>3.3</v>
      </c>
      <c r="N61" s="326">
        <v>-0.5</v>
      </c>
    </row>
    <row r="62" spans="1:14" x14ac:dyDescent="0.15">
      <c r="A62" s="250"/>
      <c r="B62" s="246"/>
      <c r="C62" s="246"/>
      <c r="D62" s="246"/>
      <c r="E62" s="246"/>
      <c r="F62" s="246"/>
      <c r="G62" s="327"/>
      <c r="H62" s="328" t="s">
        <v>512</v>
      </c>
      <c r="I62" s="329">
        <v>395455</v>
      </c>
      <c r="J62" s="330">
        <v>43344</v>
      </c>
      <c r="K62" s="331">
        <v>18.899999999999999</v>
      </c>
      <c r="L62" s="332">
        <v>78976</v>
      </c>
      <c r="M62" s="333">
        <v>1.5</v>
      </c>
      <c r="N62" s="334">
        <v>17.399999999999999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0000"/>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20.21</v>
      </c>
      <c r="G47" s="12">
        <v>31.04</v>
      </c>
      <c r="H47" s="12">
        <v>36.9</v>
      </c>
      <c r="I47" s="12">
        <v>42.9</v>
      </c>
      <c r="J47" s="13">
        <v>47.36</v>
      </c>
    </row>
    <row r="48" spans="2:10" ht="57.75" customHeight="1" x14ac:dyDescent="0.15">
      <c r="B48" s="14"/>
      <c r="C48" s="1174" t="s">
        <v>4</v>
      </c>
      <c r="D48" s="1174"/>
      <c r="E48" s="1175"/>
      <c r="F48" s="15">
        <v>5.14</v>
      </c>
      <c r="G48" s="16">
        <v>5.12</v>
      </c>
      <c r="H48" s="16">
        <v>5.21</v>
      </c>
      <c r="I48" s="16">
        <v>5.34</v>
      </c>
      <c r="J48" s="17">
        <v>4.26</v>
      </c>
    </row>
    <row r="49" spans="2:10" ht="57.75" customHeight="1" thickBot="1" x14ac:dyDescent="0.2">
      <c r="B49" s="18"/>
      <c r="C49" s="1176" t="s">
        <v>5</v>
      </c>
      <c r="D49" s="1176"/>
      <c r="E49" s="1177"/>
      <c r="F49" s="19">
        <v>1.2</v>
      </c>
      <c r="G49" s="20">
        <v>5.56</v>
      </c>
      <c r="H49" s="20" t="s">
        <v>524</v>
      </c>
      <c r="I49" s="20">
        <v>0.03</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cp:lastPrinted>2018-10-17T00:16:29Z</cp:lastPrinted>
  <dcterms:created xsi:type="dcterms:W3CDTF">2018-01-24T03:32:56Z</dcterms:created>
  <dcterms:modified xsi:type="dcterms:W3CDTF">2018-10-17T01:54:34Z</dcterms:modified>
  <cp:category/>
</cp:coreProperties>
</file>