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002 財政係\034 決算統計\06 財政状況資料集\R05（R4財政状況資料集）\1回目公表分\01_提出\"/>
    </mc:Choice>
  </mc:AlternateContent>
  <xr:revisionPtr revIDLastSave="0" documentId="13_ncr:1_{1FC5C9B9-1EE6-40C0-AF72-F88CFB8319E8}" xr6:coauthVersionLast="47" xr6:coauthVersionMax="47" xr10:uidLastSave="{00000000-0000-0000-0000-000000000000}"/>
  <bookViews>
    <workbookView xWindow="28680" yWindow="-15"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BE35" i="10"/>
  <c r="AM35" i="10"/>
  <c r="C35" i="10"/>
  <c r="CO34" i="10"/>
  <c r="CO35" i="10" s="1"/>
  <c r="CO36" i="10" s="1"/>
  <c r="BW34" i="10"/>
  <c r="BW35" i="10" s="1"/>
  <c r="BW36" i="10" s="1"/>
  <c r="BW37" i="10" s="1"/>
  <c r="BW38" i="10" s="1"/>
  <c r="BW39" i="10" s="1"/>
  <c r="BW40" i="10" s="1"/>
  <c r="BW41" i="10" s="1"/>
  <c r="BW42" i="10" s="1"/>
  <c r="BW43"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<sst xmlns="http://schemas.openxmlformats.org/spreadsheetml/2006/main" count="1085" uniqueCount="602">
  <si>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</si>
  <si>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</si>
  <si>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</si>
  <si>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</si>
  <si>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</si>
  <si>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</si>
  <si>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</si>
  <si>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</si>
  <si>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</si>
  <si>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</si>
  <si>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</si>
  <si>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</si>
  <si>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</si>
  <si>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</si>
  <si>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</si>
  <si>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</si>
  <si>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</si>
  <si>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</si>
  <si>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</si>
  <si>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</si>
  <si>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</si>
  <si>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</si>
  <si>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</si>
  <si>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</si>
  <si>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</si>
  <si>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</si>
  <si>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</si>
  <si>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</si>
  <si>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</si>
  <si>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</si>
  <si>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</si>
  <si>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</si>
  <si>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</si>
  <si>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</si>
  <si>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</si>
  <si>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</si>
  <si>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</si>
  <si>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</si>
  <si>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</si>
  <si>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</si>
  <si>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</si>
  <si>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</si>
  <si>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</si>
  <si>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</si>
  <si>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</si>
  <si>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</si>
  <si>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</si>
  <si>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</si>
  <si>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</si>
  <si>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</si>
  <si>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</si>
  <si>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</si>
  <si>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</si>
  <si>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</si>
  <si>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</si>
  <si>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</si>
  <si>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</si>
  <si>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</si>
  <si>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</si>
  <si>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</si>
  <si>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</si>
  <si>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</si>
  <si>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</si>
  <si>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</si>
  <si>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</si>
  <si>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</si>
  <si>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</si>
  <si>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</si>
  <si>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</si>
  <si>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</si>
  <si>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</si>
  <si>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</si>
  <si>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</si>
  <si>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</si>
  <si>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</si>
  <si>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</si>
  <si>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</si>
  <si>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</si>
  <si>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</si>
  <si>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</si>
  <si>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</si>
  <si>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</si>
  <si>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</si>
  <si>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</si>
  <si>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</si>
  <si>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</si>
  <si>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</si>
  <si>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</si>
  <si>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</si>
  <si>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</si>
  <si>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</si>
  <si>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</si>
  <si>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</si>
  <si>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</si>
  <si>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</si>
  <si>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</si>
  <si>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</si>
  <si>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</si>
  <si>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</si>
  <si>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</si>
  <si>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</si>
  <si>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</si>
  <si>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</si>
  <si>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</si>
  <si>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</si>
  <si>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</si>
  <si>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</si>
  <si>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</si>
  <si>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</si>
  <si>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</si>
  <si>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</si>
  <si>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</si>
  <si>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</si>
  <si>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</si>
  <si>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</si>
  <si>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</si>
  <si>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</si>
  <si>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</si>
  <si>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</si>
  <si>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</si>
  <si>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</si>
  <si>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</si>
  <si>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</si>
  <si>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</si>
  <si>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</si>
  <si>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</si>
  <si>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</si>
  <si>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</si>
  <si>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</si>
  <si>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</si>
  <si>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</si>
  <si>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</si>
  <si>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</si>
  <si>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</si>
  <si>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</si>
  <si>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</si>
  <si>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</si>
  <si>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</si>
  <si>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</si>
  <si>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</si>
  <si>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</si>
  <si>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</si>
  <si>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</si>
  <si>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</si>
  <si>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</si>
  <si>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</si>
  <si>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</si>
  <si>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</si>
  <si>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</si>
  <si>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</si>
  <si>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</si>
  <si>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</si>
  <si>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</si>
  <si>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</si>
  <si>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</si>
  <si>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</si>
  <si>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</si>
  <si>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</si>
  <si>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</si>
  <si>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</si>
  <si>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</si>
  <si>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</si>
  <si>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</si>
  <si>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</si>
  <si>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</si>
  <si>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</si>
  <si>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</si>
  <si>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</si>
  <si>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</si>
  <si>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</si>
  <si>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</si>
  <si>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</si>
  <si>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</si>
  <si>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</si>
  <si>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</si>
  <si>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</si>
  <si>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</si>
  <si>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</si>
  <si>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</si>
  <si>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</si>
  <si>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</si>
  <si>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</si>
  <si>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</si>
  <si>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</si>
  <si>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</si>
  <si>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</si>
  <si>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</si>
  <si>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</si>
  <si>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</si>
  <si>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</si>
  <si>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</si>
  <si>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</si>
  <si>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</si>
  <si>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</si>
  <si>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</si>
  <si>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</si>
  <si>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</si>
  <si>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</si>
  <si>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</si>
  <si>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</si>
  <si>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</si>
  <si>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</si>
  <si>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</si>
  <si>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</si>
  <si>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</si>
  <si>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</si>
  <si>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</si>
  <si>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</si>
  <si>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</si>
  <si>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</si>
  <si>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</si>
  <si>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</si>
  <si>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</si>
  <si>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</si>
  <si>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</si>
  <si>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</si>
  <si>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</si>
  <si>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</si>
  <si>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</si>
  <si>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青森県深浦町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</si>
  <si>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</si>
  <si>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</si>
  <si>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</si>
  <si>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</si>
  <si>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</si>
  <si>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</si>
  <si>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</si>
  <si>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</si>
  <si>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</si>
  <si>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</si>
  <si>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</si>
  <si>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</si>
  <si>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</si>
  <si>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</si>
  <si>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</si>
  <si>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</si>
  <si>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</si>
  <si>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</si>
  <si>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</si>
  <si>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</si>
  <si>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</si>
  <si>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</si>
  <si>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</si>
  <si>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</si>
  <si>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</si>
  <si>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</si>
  <si>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</si>
  <si>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</si>
  <si>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</si>
  <si>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</si>
  <si>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</si>
  <si>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</si>
  <si>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</si>
  <si>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</si>
  <si>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</si>
  <si>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</si>
  <si>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</si>
  <si>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</si>
  <si>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</si>
  <si>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</si>
  <si>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</si>
  <si>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</si>
  <si>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</si>
  <si>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</si>
  <si>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</si>
  <si>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</si>
  <si>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</si>
  <si>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</si>
  <si>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</si>
  <si>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</si>
  <si>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</si>
  <si>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</si>
  <si>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</si>
  <si>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</si>
  <si>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</si>
  <si>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</si>
  <si>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</si>
  <si>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</si>
  <si>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</si>
  <si>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</si>
  <si>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</si>
  <si>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</si>
  <si>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</si>
  <si>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</si>
  <si>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</si>
  <si>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</si>
  <si>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</si>
  <si>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</si>
  <si>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</si>
  <si>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</si>
  <si>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</si>
  <si>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</si>
  <si>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</si>
  <si>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</si>
  <si>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</si>
  <si>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</si>
  <si>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</si>
  <si>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</si>
  <si>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</si>
  <si>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</si>
  <si>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</si>
  <si>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</si>
  <si>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</si>
  <si>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</si>
  <si>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</si>
  <si>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</si>
  <si>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</si>
  <si>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</si>
  <si>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</si>
  <si>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</si>
  <si>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</si>
  <si>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</si>
  <si>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</si>
  <si>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</si>
  <si>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</si>
  <si>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</si>
  <si>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</si>
  <si>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</si>
  <si>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</si>
  <si>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</si>
  <si>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</si>
  <si>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</si>
  <si>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</si>
  <si>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</si>
  <si>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</si>
  <si>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</si>
  <si>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</si>
  <si>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</si>
  <si>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</si>
  <si>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</si>
  <si>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</si>
  <si>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</si>
  <si>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</si>
  <si>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</si>
  <si>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</si>
  <si>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</si>
  <si>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</si>
  <si>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</si>
  <si>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</si>
  <si>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</si>
  <si>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</si>
  <si>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</si>
  <si>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</si>
  <si>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</si>
  <si>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</si>
  <si>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</si>
  <si>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</si>
  <si>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</si>
  <si>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</si>
  <si>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</si>
  <si>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</si>
  <si>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</si>
  <si>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</si>
  <si>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</si>
  <si>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</si>
  <si>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</si>
  <si>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</si>
  <si>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</si>
  <si>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</si>
  <si>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</si>
  <si>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</si>
  <si>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</si>
  <si>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</si>
  <si>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</si>
  <si>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</si>
  <si>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</si>
  <si>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</si>
  <si>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</si>
  <si>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</si>
  <si>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</si>
  <si>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</si>
  <si>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</si>
  <si>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</si>
  <si>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</si>
  <si>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</si>
  <si>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</si>
  <si>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</si>
  <si>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</si>
  <si>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</si>
  <si>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</si>
  <si>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</si>
  <si>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</si>
  <si>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</si>
  <si>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</si>
  <si>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</si>
  <si>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</si>
  <si>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</si>
  <si>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</si>
  <si>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</si>
  <si>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</si>
  <si>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</si>
  <si>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</si>
  <si>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</si>
  <si>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</si>
  <si>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</si>
  <si>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</si>
  <si>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</si>
  <si>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</si>
  <si>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</si>
  <si>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</si>
  <si>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</si>
  <si>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</si>
  <si>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</si>
  <si>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</si>
  <si>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</si>
  <si>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</si>
  <si>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</si>
  <si>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</si>
  <si>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</si>
  <si>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</si>
  <si>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</si>
  <si>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</si>
  <si>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</si>
  <si>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</si>
  <si>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</si>
  <si>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</si>
  <si>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</si>
  <si>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</si>
  <si>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</si>
  <si>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</si>
  <si>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</si>
  <si>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</si>
  <si>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</si>
  <si>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</si>
  <si>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</si>
  <si>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</si>
  <si>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</si>
  <si>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</si>
  <si>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</si>
  <si>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</si>
  <si>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</si>
  <si>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</si>
  <si>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</si>
  <si>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</si>
  <si>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</si>
  <si>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</si>
  <si>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</si>
  <si>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</si>
  <si>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</si>
  <si>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</si>
  <si>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</si>
  <si>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</si>
  <si>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</si>
  <si>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</si>
  <si>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</si>
  <si>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</si>
  <si>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</si>
  <si>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</si>
  <si>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</si>
  <si>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</si>
  <si>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</si>
  <si>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</si>
  <si>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</si>
  <si>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</si>
  <si>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</si>
  <si>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</si>
  <si>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</si>
  <si>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</si>
  <si>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</si>
  <si>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</si>
  <si>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</si>
  <si>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</si>
  <si>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</si>
  <si>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</si>
  <si>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</si>
  <si>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</si>
  <si>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</si>
  <si>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</si>
  <si>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</si>
  <si>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</si>
  <si>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</si>
  <si>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</si>
  <si>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</si>
  <si>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</si>
  <si>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</si>
  <si>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</si>
  <si>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</si>
  <si>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</si>
  <si>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</si>
  <si>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</si>
  <si>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</si>
  <si>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</si>
  <si>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</si>
  <si>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</si>
  <si>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</si>
  <si>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</si>
  <si>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</si>
  <si>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</si>
  <si>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</si>
  <si>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</si>
  <si>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</si>
  <si>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</si>
  <si>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</si>
  <si>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</si>
  <si>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</si>
  <si>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</si>
  <si>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</si>
  <si>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</si>
  <si>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</si>
  <si>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</si>
  <si>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</si>
  <si>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</si>
  <si>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</si>
  <si>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</si>
  <si>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</si>
  <si>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</si>
  <si>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</si>
  <si>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</si>
  <si>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</si>
  <si>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</si>
  <si>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</si>
  <si>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</si>
  <si>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</si>
  <si>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</si>
  <si>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</si>
  <si>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</si>
  <si>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</si>
  <si>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</si>
  <si>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</si>
  <si>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</si>
  <si>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</si>
  <si>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</si>
  <si>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</si>
  <si>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</si>
  <si>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</si>
  <si>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</si>
  <si>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</si>
  <si>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</si>
  <si>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</si>
  <si>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</si>
  <si>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</si>
  <si>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</si>
  <si>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</si>
  <si>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</si>
  <si>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</si>
  <si>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</si>
  <si>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</si>
  <si>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</si>
  <si>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</si>
  <si>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</si>
  <si>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</si>
  <si>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</si>
  <si>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</si>
  <si>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</si>
  <si>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</si>
  <si>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</si>
  <si>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</si>
  <si>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</si>
  <si>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</si>
  <si>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</si>
  <si>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</si>
  <si>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</si>
  <si>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</si>
  <si>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</si>
  <si>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</si>
  <si>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</si>
  <si>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</si>
  <si>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</si>
  <si>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</si>
  <si>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</si>
  <si>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</si>
  <si>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</si>
  <si>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</si>
  <si>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</si>
  <si>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0.32</t>
  </si>
  <si>
    <t>▲ 3.46</t>
  </si>
  <si>
    <t>一般会計</t>
  </si>
  <si>
    <t>水道事業会計</t>
  </si>
  <si>
    <t>介護保険特別会計</t>
  </si>
  <si>
    <t>国民健康保険事業特別会計（事業勘定）</t>
  </si>
  <si>
    <t>国民健康保険事業特別会計（直診勘定）</t>
  </si>
  <si>
    <t>下水道事業特別会計</t>
  </si>
  <si>
    <t>後期高齢者医療特別会計</t>
  </si>
  <si>
    <t>訪問看護ステーション特別会計</t>
  </si>
  <si>
    <t>その他会計（赤字）</t>
  </si>
  <si>
    <t>その他会計（黒字）</t>
  </si>
  <si>
    <t>（百万円）</t>
    <phoneticPr fontId="5"/>
  </si>
  <si>
    <t>H30</t>
    <phoneticPr fontId="5"/>
  </si>
  <si>
    <t>R01</t>
    <phoneticPr fontId="5"/>
  </si>
  <si>
    <t>R02</t>
    <phoneticPr fontId="5"/>
  </si>
  <si>
    <t>R03</t>
    <phoneticPr fontId="5"/>
  </si>
  <si>
    <t>R04</t>
    <phoneticPr fontId="5"/>
  </si>
  <si>
    <t>合併振興基金</t>
    <rPh sb="0" eb="2">
      <t>ガッペイ</t>
    </rPh>
    <rPh sb="2" eb="4">
      <t>シンコウ</t>
    </rPh>
    <rPh sb="4" eb="6">
      <t>キキン</t>
    </rPh>
    <phoneticPr fontId="12"/>
  </si>
  <si>
    <t>森林環境譲与税基金</t>
    <rPh sb="0" eb="2">
      <t>シンリン</t>
    </rPh>
    <rPh sb="2" eb="4">
      <t>カンキョウ</t>
    </rPh>
    <rPh sb="4" eb="6">
      <t>ジョウヨ</t>
    </rPh>
    <rPh sb="6" eb="7">
      <t>ゼイ</t>
    </rPh>
    <rPh sb="7" eb="9">
      <t>キキン</t>
    </rPh>
    <phoneticPr fontId="5"/>
  </si>
  <si>
    <t>-</t>
    <phoneticPr fontId="2"/>
  </si>
  <si>
    <t>青森県市町村総合事務組合</t>
  </si>
  <si>
    <t>青森県市町村職員退職手当組合</t>
  </si>
  <si>
    <t>西海岸衛生処理組合</t>
  </si>
  <si>
    <t>西北五広域福祉事務組合</t>
  </si>
  <si>
    <t>青森県交通災害共済組合</t>
  </si>
  <si>
    <t>鰺ヶ沢地区消防事務組合</t>
  </si>
  <si>
    <t>つがる西北五広域連合（一般会計）</t>
  </si>
  <si>
    <t>つがる西北五広域連合（病院事業会計）</t>
  </si>
  <si>
    <t>青森県後期高齢者医療広域連合（一般会計）</t>
  </si>
  <si>
    <t>青森県後期高齢者医療広域連合（後期高齢者医療特別会計）</t>
  </si>
  <si>
    <t>○</t>
  </si>
  <si>
    <t>株式会社ふかうら開発</t>
  </si>
  <si>
    <t>しらかみ十二湖株式会社</t>
  </si>
  <si>
    <t>一般財団法人深浦町食産業振興公社</t>
  </si>
  <si>
    <t>公共施設等総合管理基金</t>
    <rPh sb="0" eb="2">
      <t>コウキョウ</t>
    </rPh>
    <rPh sb="2" eb="4">
      <t>シセツ</t>
    </rPh>
    <rPh sb="4" eb="5">
      <t>トウ</t>
    </rPh>
    <rPh sb="5" eb="7">
      <t>ソウゴウ</t>
    </rPh>
    <rPh sb="7" eb="9">
      <t>カンリ</t>
    </rPh>
    <rPh sb="9" eb="11">
      <t>キキン</t>
    </rPh>
    <phoneticPr fontId="12"/>
  </si>
  <si>
    <t>ふるさと納税寄附金基金</t>
    <rPh sb="4" eb="6">
      <t>ノウゼイ</t>
    </rPh>
    <rPh sb="6" eb="9">
      <t>キフキン</t>
    </rPh>
    <rPh sb="9" eb="11">
      <t>キキン</t>
    </rPh>
    <phoneticPr fontId="12"/>
  </si>
  <si>
    <t>地域医療対策基金</t>
    <rPh sb="0" eb="2">
      <t>チイキ</t>
    </rPh>
    <rPh sb="2" eb="4">
      <t>イリョウ</t>
    </rPh>
    <rPh sb="4" eb="6">
      <t>タイサク</t>
    </rPh>
    <rPh sb="6" eb="8">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</si>
</sst>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FD26-47A8-9125-FA99BEC860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133397</c:v>
                </c:pt>
                <c:pt idx="1">
                  <c:v>129977</c:v>
                </c:pt>
                <c:pt idx="2">
                  <c:v>132041</c:v>
                </c:pt>
                <c:pt idx="3">
                  <c:v>113172</c:v>
                </c:pt>
                <c:pt idx="4">
                  <c:v>101358</c:v>
                </c:pt>
              </c:numCache>
            </c:numRef>
          </c:val>
          <c:smooth val="0"/>
          <c:extLst>
            <c:ext xmlns:c16="http://schemas.microsoft.com/office/drawing/2014/chart" uri="{C3380CC4-5D6E-409C-BE32-E72D297353CC}">
              <c16:uniqueId val="{00000001-FD26-47A8-9125-FA99BEC860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2.0499999999999998</c:v>
                </c:pt>
                <c:pt idx="1">
                  <c:v>2.38</c:v>
                </c:pt>
                <c:pt idx="2">
                  <c:v>1.96</c:v>
                </c:pt>
                <c:pt idx="3">
                  <c:v>3.72</c:v>
                </c:pt>
                <c:pt idx="4">
                  <c:v>3.54</c:v>
                </c:pt>
              </c:numCache>
            </c:numRef>
          </c:val>
          <c:extLst>
            <c:ext xmlns:c16="http://schemas.microsoft.com/office/drawing/2014/chart" uri="{C3380CC4-5D6E-409C-BE32-E72D297353CC}">
              <c16:uniqueId val="{00000000-D3FE-48D1-93AF-2E93B3E5EF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45.23</c:v>
                </c:pt>
                <c:pt idx="1">
                  <c:v>43.3</c:v>
                </c:pt>
                <c:pt idx="2">
                  <c:v>42.2</c:v>
                </c:pt>
                <c:pt idx="3">
                  <c:v>41.57</c:v>
                </c:pt>
                <c:pt idx="4">
                  <c:v>39.25</c:v>
                </c:pt>
              </c:numCache>
            </c:numRef>
          </c:val>
          <c:extLst>
            <c:ext xmlns:c16="http://schemas.microsoft.com/office/drawing/2014/chart" uri="{C3380CC4-5D6E-409C-BE32-E72D297353CC}">
              <c16:uniqueId val="{00000001-D3FE-48D1-93AF-2E93B3E5EF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1.84</c:v>
                </c:pt>
                <c:pt idx="1">
                  <c:v>0.72</c:v>
                </c:pt>
                <c:pt idx="2">
                  <c:v>-0.32</c:v>
                </c:pt>
                <c:pt idx="3">
                  <c:v>1.88</c:v>
                </c:pt>
                <c:pt idx="4">
                  <c:v>-3.46</c:v>
                </c:pt>
              </c:numCache>
            </c:numRef>
          </c:val>
          <c:smooth val="0"/>
          <c:extLst>
            <c:ext xmlns:c16="http://schemas.microsoft.com/office/drawing/2014/chart" uri="{C3380CC4-5D6E-409C-BE32-E72D297353CC}">
              <c16:uniqueId val="{00000002-D3FE-48D1-93AF-2E93B3E5EF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F8-47D6-82C7-989B926675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F8-47D6-82C7-989B9266759B}"/>
            </c:ext>
          </c:extLst>
        </c:ser>
        <c:ser>
          <c:idx val="2"/>
          <c:order val="2"/>
          <c:tx>
            <c:strRef>
              <c:f>データシート!$A$29</c:f>
              <c:strCache>
                <c:ptCount val="1"/>
                <c:pt idx="0">
                  <c:v>訪問看護ステーション特別会計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2-99F8-47D6-82C7-989B926675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0.22</c:v>
                </c:pt>
                <c:pt idx="2">
                  <c:v>#N/A</c:v>
                </c:pt>
                <c:pt idx="3">
                  <c:v>0.04</c:v>
                </c:pt>
                <c:pt idx="4">
                  <c:v>#N/A</c:v>
                </c:pt>
                <c:pt idx="5">
                  <c:v>0.04</c:v>
                </c:pt>
                <c:pt idx="6">
                  <c:v>#N/A</c:v>
                </c:pt>
                <c:pt idx="7">
                  <c:v>0.09</c:v>
                </c:pt>
                <c:pt idx="8">
                  <c:v>#N/A</c:v>
                </c:pt>
                <c:pt idx="9">
                  <c:v>0.04</c:v>
                </c:pt>
              </c:numCache>
            </c:numRef>
          </c:val>
          <c:extLst>
            <c:ext xmlns:c16="http://schemas.microsoft.com/office/drawing/2014/chart" uri="{C3380CC4-5D6E-409C-BE32-E72D297353CC}">
              <c16:uniqueId val="{00000003-99F8-47D6-82C7-989B9266759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0.06</c:v>
                </c:pt>
                <c:pt idx="4">
                  <c:v>#N/A</c:v>
                </c:pt>
                <c:pt idx="5">
                  <c:v>0.12</c:v>
                </c:pt>
                <c:pt idx="6">
                  <c:v>#N/A</c:v>
                </c:pt>
                <c:pt idx="7">
                  <c:v>0.02</c:v>
                </c:pt>
                <c:pt idx="8">
                  <c:v>#N/A</c:v>
                </c:pt>
                <c:pt idx="9">
                  <c:v>0.13</c:v>
                </c:pt>
              </c:numCache>
            </c:numRef>
          </c:val>
          <c:extLst>
            <c:ext xmlns:c16="http://schemas.microsoft.com/office/drawing/2014/chart" uri="{C3380CC4-5D6E-409C-BE32-E72D297353CC}">
              <c16:uniqueId val="{00000004-99F8-47D6-82C7-989B9266759B}"/>
            </c:ext>
          </c:extLst>
        </c:ser>
        <c:ser>
          <c:idx val="5"/>
          <c:order val="5"/>
          <c:tx>
            <c:strRef>
              <c:f>データシート!$A$32</c:f>
              <c:strCache>
                <c:ptCount val="1"/>
                <c:pt idx="0">
                  <c:v>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0.2</c:v>
                </c:pt>
                <c:pt idx="4">
                  <c:v>#N/A</c:v>
                </c:pt>
                <c:pt idx="5">
                  <c:v>0.11</c:v>
                </c:pt>
                <c:pt idx="6">
                  <c:v>#N/A</c:v>
                </c:pt>
                <c:pt idx="7">
                  <c:v>0.39</c:v>
                </c:pt>
                <c:pt idx="8">
                  <c:v>#N/A</c:v>
                </c:pt>
                <c:pt idx="9">
                  <c:v>0.34</c:v>
                </c:pt>
              </c:numCache>
            </c:numRef>
          </c:val>
          <c:extLst>
            <c:ext xmlns:c16="http://schemas.microsoft.com/office/drawing/2014/chart" uri="{C3380CC4-5D6E-409C-BE32-E72D297353CC}">
              <c16:uniqueId val="{00000005-99F8-47D6-82C7-989B9266759B}"/>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0.64</c:v>
                </c:pt>
                <c:pt idx="2">
                  <c:v>#N/A</c:v>
                </c:pt>
                <c:pt idx="3">
                  <c:v>0.78</c:v>
                </c:pt>
                <c:pt idx="4">
                  <c:v>#N/A</c:v>
                </c:pt>
                <c:pt idx="5">
                  <c:v>0.53</c:v>
                </c:pt>
                <c:pt idx="6">
                  <c:v>#N/A</c:v>
                </c:pt>
                <c:pt idx="7">
                  <c:v>0.55000000000000004</c:v>
                </c:pt>
                <c:pt idx="8">
                  <c:v>#N/A</c:v>
                </c:pt>
                <c:pt idx="9">
                  <c:v>0.7</c:v>
                </c:pt>
              </c:numCache>
            </c:numRef>
          </c:val>
          <c:extLst>
            <c:ext xmlns:c16="http://schemas.microsoft.com/office/drawing/2014/chart" uri="{C3380CC4-5D6E-409C-BE32-E72D297353CC}">
              <c16:uniqueId val="{00000006-99F8-47D6-82C7-989B9266759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1.25</c:v>
                </c:pt>
                <c:pt idx="2">
                  <c:v>#N/A</c:v>
                </c:pt>
                <c:pt idx="3">
                  <c:v>0.99</c:v>
                </c:pt>
                <c:pt idx="4">
                  <c:v>#N/A</c:v>
                </c:pt>
                <c:pt idx="5">
                  <c:v>0.48</c:v>
                </c:pt>
                <c:pt idx="6">
                  <c:v>#N/A</c:v>
                </c:pt>
                <c:pt idx="7">
                  <c:v>0.83</c:v>
                </c:pt>
                <c:pt idx="8">
                  <c:v>#N/A</c:v>
                </c:pt>
                <c:pt idx="9">
                  <c:v>1.83</c:v>
                </c:pt>
              </c:numCache>
            </c:numRef>
          </c:val>
          <c:extLst>
            <c:ext xmlns:c16="http://schemas.microsoft.com/office/drawing/2014/chart" uri="{C3380CC4-5D6E-409C-BE32-E72D297353CC}">
              <c16:uniqueId val="{00000007-99F8-47D6-82C7-989B926675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3.07</c:v>
                </c:pt>
                <c:pt idx="2">
                  <c:v>#N/A</c:v>
                </c:pt>
                <c:pt idx="3">
                  <c:v>2.37</c:v>
                </c:pt>
                <c:pt idx="4">
                  <c:v>#N/A</c:v>
                </c:pt>
                <c:pt idx="5">
                  <c:v>2.17</c:v>
                </c:pt>
                <c:pt idx="6">
                  <c:v>#N/A</c:v>
                </c:pt>
                <c:pt idx="7">
                  <c:v>2.83</c:v>
                </c:pt>
                <c:pt idx="8">
                  <c:v>#N/A</c:v>
                </c:pt>
                <c:pt idx="9">
                  <c:v>3.12</c:v>
                </c:pt>
              </c:numCache>
            </c:numRef>
          </c:val>
          <c:extLst>
            <c:ext xmlns:c16="http://schemas.microsoft.com/office/drawing/2014/chart" uri="{C3380CC4-5D6E-409C-BE32-E72D297353CC}">
              <c16:uniqueId val="{00000008-99F8-47D6-82C7-989B926675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2.04</c:v>
                </c:pt>
                <c:pt idx="2">
                  <c:v>#N/A</c:v>
                </c:pt>
                <c:pt idx="3">
                  <c:v>2.37</c:v>
                </c:pt>
                <c:pt idx="4">
                  <c:v>#N/A</c:v>
                </c:pt>
                <c:pt idx="5">
                  <c:v>1.95</c:v>
                </c:pt>
                <c:pt idx="6">
                  <c:v>#N/A</c:v>
                </c:pt>
                <c:pt idx="7">
                  <c:v>3.72</c:v>
                </c:pt>
                <c:pt idx="8">
                  <c:v>#N/A</c:v>
                </c:pt>
                <c:pt idx="9">
                  <c:v>3.53</c:v>
                </c:pt>
              </c:numCache>
            </c:numRef>
          </c:val>
          <c:extLst>
            <c:ext xmlns:c16="http://schemas.microsoft.com/office/drawing/2014/chart" uri="{C3380CC4-5D6E-409C-BE32-E72D297353CC}">
              <c16:uniqueId val="{00000009-99F8-47D6-82C7-989B926675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934</c:v>
                </c:pt>
                <c:pt idx="5">
                  <c:v>934</c:v>
                </c:pt>
                <c:pt idx="8">
                  <c:v>907</c:v>
                </c:pt>
                <c:pt idx="11">
                  <c:v>870</c:v>
                </c:pt>
                <c:pt idx="14">
                  <c:v>866</c:v>
                </c:pt>
              </c:numCache>
            </c:numRef>
          </c:val>
          <c:extLst>
            <c:ext xmlns:c16="http://schemas.microsoft.com/office/drawing/2014/chart" uri="{C3380CC4-5D6E-409C-BE32-E72D297353CC}">
              <c16:uniqueId val="{00000000-633B-4686-B362-348C29137E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2</c:v>
                </c:pt>
                <c:pt idx="6">
                  <c:v>1</c:v>
                </c:pt>
                <c:pt idx="9">
                  <c:v>2</c:v>
                </c:pt>
                <c:pt idx="12">
                  <c:v>1</c:v>
                </c:pt>
              </c:numCache>
            </c:numRef>
          </c:val>
          <c:extLst>
            <c:ext xmlns:c16="http://schemas.microsoft.com/office/drawing/2014/chart" uri="{C3380CC4-5D6E-409C-BE32-E72D297353CC}">
              <c16:uniqueId val="{00000001-633B-4686-B362-348C29137E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3B-4686-B362-348C29137E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c:v>
                </c:pt>
                <c:pt idx="3">
                  <c:v>30</c:v>
                </c:pt>
                <c:pt idx="6">
                  <c:v>28</c:v>
                </c:pt>
                <c:pt idx="9">
                  <c:v>33</c:v>
                </c:pt>
                <c:pt idx="12">
                  <c:v>32</c:v>
                </c:pt>
              </c:numCache>
            </c:numRef>
          </c:val>
          <c:extLst>
            <c:ext xmlns:c16="http://schemas.microsoft.com/office/drawing/2014/chart" uri="{C3380CC4-5D6E-409C-BE32-E72D297353CC}">
              <c16:uniqueId val="{00000003-633B-4686-B362-348C29137E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265</c:v>
                </c:pt>
                <c:pt idx="3">
                  <c:v>255</c:v>
                </c:pt>
                <c:pt idx="6">
                  <c:v>289</c:v>
                </c:pt>
                <c:pt idx="9">
                  <c:v>271</c:v>
                </c:pt>
                <c:pt idx="12">
                  <c:v>296</c:v>
                </c:pt>
              </c:numCache>
            </c:numRef>
          </c:val>
          <c:extLst>
            <c:ext xmlns:c16="http://schemas.microsoft.com/office/drawing/2014/chart" uri="{C3380CC4-5D6E-409C-BE32-E72D297353CC}">
              <c16:uniqueId val="{00000004-633B-4686-B362-348C29137E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3B-4686-B362-348C29137E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3B-4686-B362-348C29137E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1083</c:v>
                </c:pt>
                <c:pt idx="3">
                  <c:v>1005</c:v>
                </c:pt>
                <c:pt idx="6">
                  <c:v>941</c:v>
                </c:pt>
                <c:pt idx="9">
                  <c:v>896</c:v>
                </c:pt>
                <c:pt idx="12">
                  <c:v>900</c:v>
                </c:pt>
              </c:numCache>
            </c:numRef>
          </c:val>
          <c:extLst>
            <c:ext xmlns:c16="http://schemas.microsoft.com/office/drawing/2014/chart" uri="{C3380CC4-5D6E-409C-BE32-E72D297353CC}">
              <c16:uniqueId val="{00000007-633B-4686-B362-348C29137E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445</c:v>
                </c:pt>
                <c:pt idx="2">
                  <c:v>#N/A</c:v>
                </c:pt>
                <c:pt idx="3">
                  <c:v>#N/A</c:v>
                </c:pt>
                <c:pt idx="4">
                  <c:v>358</c:v>
                </c:pt>
                <c:pt idx="5">
                  <c:v>#N/A</c:v>
                </c:pt>
                <c:pt idx="6">
                  <c:v>#N/A</c:v>
                </c:pt>
                <c:pt idx="7">
                  <c:v>352</c:v>
                </c:pt>
                <c:pt idx="8">
                  <c:v>#N/A</c:v>
                </c:pt>
                <c:pt idx="9">
                  <c:v>#N/A</c:v>
                </c:pt>
                <c:pt idx="10">
                  <c:v>332</c:v>
                </c:pt>
                <c:pt idx="11">
                  <c:v>#N/A</c:v>
                </c:pt>
                <c:pt idx="12">
                  <c:v>#N/A</c:v>
                </c:pt>
                <c:pt idx="13">
                  <c:v>363</c:v>
                </c:pt>
                <c:pt idx="14">
                  <c:v>#N/A</c:v>
                </c:pt>
              </c:numCache>
            </c:numRef>
          </c:val>
          <c:smooth val="0"/>
          <c:extLst>
            <c:ext xmlns:c16="http://schemas.microsoft.com/office/drawing/2014/chart" uri="{C3380CC4-5D6E-409C-BE32-E72D297353CC}">
              <c16:uniqueId val="{00000008-633B-4686-B362-348C29137E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8826</c:v>
                </c:pt>
                <c:pt idx="5">
                  <c:v>8551</c:v>
                </c:pt>
                <c:pt idx="8">
                  <c:v>8376</c:v>
                </c:pt>
                <c:pt idx="11">
                  <c:v>7987</c:v>
                </c:pt>
                <c:pt idx="14">
                  <c:v>7564</c:v>
                </c:pt>
              </c:numCache>
            </c:numRef>
          </c:val>
          <c:extLst>
            <c:ext xmlns:c16="http://schemas.microsoft.com/office/drawing/2014/chart" uri="{C3380CC4-5D6E-409C-BE32-E72D297353CC}">
              <c16:uniqueId val="{00000000-6763-43A4-BE75-7CD303D1FF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c:v>
                </c:pt>
                <c:pt idx="5">
                  <c:v>33</c:v>
                </c:pt>
                <c:pt idx="8">
                  <c:v>29</c:v>
                </c:pt>
                <c:pt idx="11">
                  <c:v>24</c:v>
                </c:pt>
                <c:pt idx="14">
                  <c:v>19</c:v>
                </c:pt>
              </c:numCache>
            </c:numRef>
          </c:val>
          <c:extLst>
            <c:ext xmlns:c16="http://schemas.microsoft.com/office/drawing/2014/chart" uri="{C3380CC4-5D6E-409C-BE32-E72D297353CC}">
              <c16:uniqueId val="{00000001-6763-43A4-BE75-7CD303D1FF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2965</c:v>
                </c:pt>
                <c:pt idx="5">
                  <c:v>2762</c:v>
                </c:pt>
                <c:pt idx="8">
                  <c:v>3019</c:v>
                </c:pt>
                <c:pt idx="11">
                  <c:v>3549</c:v>
                </c:pt>
                <c:pt idx="14">
                  <c:v>3626</c:v>
                </c:pt>
              </c:numCache>
            </c:numRef>
          </c:val>
          <c:extLst>
            <c:ext xmlns:c16="http://schemas.microsoft.com/office/drawing/2014/chart" uri="{C3380CC4-5D6E-409C-BE32-E72D297353CC}">
              <c16:uniqueId val="{00000002-6763-43A4-BE75-7CD303D1FF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63-43A4-BE75-7CD303D1FF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63-43A4-BE75-7CD303D1FF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57</c:v>
                </c:pt>
                <c:pt idx="3">
                  <c:v>21</c:v>
                </c:pt>
                <c:pt idx="6">
                  <c:v>59</c:v>
                </c:pt>
                <c:pt idx="9">
                  <c:v>44</c:v>
                </c:pt>
                <c:pt idx="12">
                  <c:v>68</c:v>
                </c:pt>
              </c:numCache>
            </c:numRef>
          </c:val>
          <c:extLst>
            <c:ext xmlns:c16="http://schemas.microsoft.com/office/drawing/2014/chart" uri="{C3380CC4-5D6E-409C-BE32-E72D297353CC}">
              <c16:uniqueId val="{00000005-6763-43A4-BE75-7CD303D1FF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881</c:v>
                </c:pt>
                <c:pt idx="3">
                  <c:v>854</c:v>
                </c:pt>
                <c:pt idx="6">
                  <c:v>797</c:v>
                </c:pt>
                <c:pt idx="9">
                  <c:v>854</c:v>
                </c:pt>
                <c:pt idx="12">
                  <c:v>858</c:v>
                </c:pt>
              </c:numCache>
            </c:numRef>
          </c:val>
          <c:extLst>
            <c:ext xmlns:c16="http://schemas.microsoft.com/office/drawing/2014/chart" uri="{C3380CC4-5D6E-409C-BE32-E72D297353CC}">
              <c16:uniqueId val="{00000006-6763-43A4-BE75-7CD303D1FF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254</c:v>
                </c:pt>
                <c:pt idx="3">
                  <c:v>245</c:v>
                </c:pt>
                <c:pt idx="6">
                  <c:v>222</c:v>
                </c:pt>
                <c:pt idx="9">
                  <c:v>196</c:v>
                </c:pt>
                <c:pt idx="12">
                  <c:v>168</c:v>
                </c:pt>
              </c:numCache>
            </c:numRef>
          </c:val>
          <c:extLst>
            <c:ext xmlns:c16="http://schemas.microsoft.com/office/drawing/2014/chart" uri="{C3380CC4-5D6E-409C-BE32-E72D297353CC}">
              <c16:uniqueId val="{00000007-6763-43A4-BE75-7CD303D1FF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3823</c:v>
                </c:pt>
                <c:pt idx="3">
                  <c:v>3756</c:v>
                </c:pt>
                <c:pt idx="6">
                  <c:v>3688</c:v>
                </c:pt>
                <c:pt idx="9">
                  <c:v>3553</c:v>
                </c:pt>
                <c:pt idx="12">
                  <c:v>3712</c:v>
                </c:pt>
              </c:numCache>
            </c:numRef>
          </c:val>
          <c:extLst>
            <c:ext xmlns:c16="http://schemas.microsoft.com/office/drawing/2014/chart" uri="{C3380CC4-5D6E-409C-BE32-E72D297353CC}">
              <c16:uniqueId val="{00000008-6763-43A4-BE75-7CD303D1FF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763-43A4-BE75-7CD303D1FF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8679</c:v>
                </c:pt>
                <c:pt idx="3">
                  <c:v>8325</c:v>
                </c:pt>
                <c:pt idx="6">
                  <c:v>8344</c:v>
                </c:pt>
                <c:pt idx="9">
                  <c:v>8036</c:v>
                </c:pt>
                <c:pt idx="12">
                  <c:v>7671</c:v>
                </c:pt>
              </c:numCache>
            </c:numRef>
          </c:val>
          <c:extLst>
            <c:ext xmlns:c16="http://schemas.microsoft.com/office/drawing/2014/chart" uri="{C3380CC4-5D6E-409C-BE32-E72D297353CC}">
              <c16:uniqueId val="{0000000A-6763-43A4-BE75-7CD303D1FF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1865</c:v>
                </c:pt>
                <c:pt idx="2">
                  <c:v>#N/A</c:v>
                </c:pt>
                <c:pt idx="3">
                  <c:v>#N/A</c:v>
                </c:pt>
                <c:pt idx="4">
                  <c:v>1854</c:v>
                </c:pt>
                <c:pt idx="5">
                  <c:v>#N/A</c:v>
                </c:pt>
                <c:pt idx="6">
                  <c:v>#N/A</c:v>
                </c:pt>
                <c:pt idx="7">
                  <c:v>1686</c:v>
                </c:pt>
                <c:pt idx="8">
                  <c:v>#N/A</c:v>
                </c:pt>
                <c:pt idx="9">
                  <c:v>#N/A</c:v>
                </c:pt>
                <c:pt idx="10">
                  <c:v>1123</c:v>
                </c:pt>
                <c:pt idx="11">
                  <c:v>#N/A</c:v>
                </c:pt>
                <c:pt idx="12">
                  <c:v>#N/A</c:v>
                </c:pt>
                <c:pt idx="13">
                  <c:v>1268</c:v>
                </c:pt>
                <c:pt idx="14">
                  <c:v>#N/A</c:v>
                </c:pt>
              </c:numCache>
            </c:numRef>
          </c:val>
          <c:smooth val="0"/>
          <c:extLst>
            <c:ext xmlns:c16="http://schemas.microsoft.com/office/drawing/2014/chart" uri="{C3380CC4-5D6E-409C-BE32-E72D297353CC}">
              <c16:uniqueId val="{0000000B-6763-43A4-BE75-7CD303D1FF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1912</c:v>
                </c:pt>
                <c:pt idx="1">
                  <c:v>1964</c:v>
                </c:pt>
                <c:pt idx="2">
                  <c:v>1816</c:v>
                </c:pt>
              </c:numCache>
            </c:numRef>
          </c:val>
          <c:extLst>
            <c:ext xmlns:c16="http://schemas.microsoft.com/office/drawing/2014/chart" uri="{C3380CC4-5D6E-409C-BE32-E72D297353CC}">
              <c16:uniqueId val="{00000000-22B9-4738-8E64-62E6A8B747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161</c:v>
                </c:pt>
                <c:pt idx="1">
                  <c:v>161</c:v>
                </c:pt>
                <c:pt idx="2">
                  <c:v>251</c:v>
                </c:pt>
              </c:numCache>
            </c:numRef>
          </c:val>
          <c:extLst>
            <c:ext xmlns:c16="http://schemas.microsoft.com/office/drawing/2014/chart" uri="{C3380CC4-5D6E-409C-BE32-E72D297353CC}">
              <c16:uniqueId val="{00000001-22B9-4738-8E64-62E6A8B747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1016</c:v>
                </c:pt>
                <c:pt idx="1">
                  <c:v>1470</c:v>
                </c:pt>
                <c:pt idx="2">
                  <c:v>1619</c:v>
                </c:pt>
              </c:numCache>
            </c:numRef>
          </c:val>
          <c:extLst>
            <c:ext xmlns:c16="http://schemas.microsoft.com/office/drawing/2014/chart" uri="{C3380CC4-5D6E-409C-BE32-E72D297353CC}">
              <c16:uniqueId val="{00000002-22B9-4738-8E64-62E6A8B747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年度決算における実質公債費比率は</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％となり、平成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年度の算定開始以来年々減少している。</a:t>
          </a:r>
        </a:p>
        <a:p>
          <a:r>
            <a:rPr kumimoji="1" lang="ja-JP" altLang="en-US" sz="1200">
              <a:latin typeface="ＭＳ ゴシック" pitchFamily="49" charset="-128"/>
              <a:ea typeface="ＭＳ ゴシック" pitchFamily="49" charset="-128"/>
            </a:rPr>
            <a:t>　分子の主要素である元利償還金は、町債の新規発行抑制や繰上償還などの公債費対策により、年々減少している。また、元利償還金の減少に伴い、算入公債費等も緩やかに減少しているが、分子全体としての公債費負担は年々着実に軽減されている。</a:t>
          </a:r>
        </a:p>
        <a:p>
          <a:r>
            <a:rPr kumimoji="1" lang="ja-JP" altLang="en-US" sz="1200">
              <a:latin typeface="ＭＳ ゴシック" pitchFamily="49" charset="-128"/>
              <a:ea typeface="ＭＳ ゴシック" pitchFamily="49" charset="-128"/>
            </a:rPr>
            <a:t>　公営企業債の元利償還金に対する繰入金は、水道事業会計の建設事業が予定されていることから、今後増加することが見込まれる。</a:t>
          </a:r>
        </a:p>
        <a:p>
          <a:r>
            <a:rPr kumimoji="1" lang="ja-JP" altLang="en-US" sz="1200">
              <a:latin typeface="ＭＳ ゴシック" pitchFamily="49" charset="-128"/>
              <a:ea typeface="ＭＳ ゴシック" pitchFamily="49" charset="-128"/>
            </a:rPr>
            <a:t>　組合等の元利償還金に対する負担金等は、当面の間は微減で推移していくが、今後予定している清掃施設の大規模改修以降は大幅に増加する見込みである。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年度決算における将来負担比率は</a:t>
          </a:r>
          <a:r>
            <a:rPr kumimoji="1" lang="en-US" altLang="ja-JP" sz="1050">
              <a:latin typeface="ＭＳ ゴシック" pitchFamily="49" charset="-128"/>
              <a:ea typeface="ＭＳ ゴシック" pitchFamily="49" charset="-128"/>
            </a:rPr>
            <a:t>33.6</a:t>
          </a:r>
          <a:r>
            <a:rPr kumimoji="1" lang="ja-JP" altLang="en-US" sz="1050">
              <a:latin typeface="ＭＳ ゴシック" pitchFamily="49" charset="-128"/>
              <a:ea typeface="ＭＳ ゴシック" pitchFamily="49" charset="-128"/>
            </a:rPr>
            <a:t>％となり、算定分母の主要素である標準財政規模の減に対し、基準財政需要額算入見込額の減により分子全体が増となったことで、令和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年度と比較して</a:t>
          </a:r>
          <a:r>
            <a:rPr kumimoji="1" lang="en-US" altLang="ja-JP" sz="1050">
              <a:latin typeface="ＭＳ ゴシック" pitchFamily="49" charset="-128"/>
              <a:ea typeface="ＭＳ ゴシック" pitchFamily="49" charset="-128"/>
            </a:rPr>
            <a:t>4.5</a:t>
          </a:r>
          <a:r>
            <a:rPr kumimoji="1" lang="ja-JP" altLang="en-US" sz="1050">
              <a:latin typeface="ＭＳ ゴシック" pitchFamily="49" charset="-128"/>
              <a:ea typeface="ＭＳ ゴシック" pitchFamily="49" charset="-128"/>
            </a:rPr>
            <a:t>％増加している。</a:t>
          </a:r>
        </a:p>
        <a:p>
          <a:r>
            <a:rPr kumimoji="1" lang="ja-JP" altLang="en-US" sz="1050">
              <a:latin typeface="ＭＳ ゴシック" pitchFamily="49" charset="-128"/>
              <a:ea typeface="ＭＳ ゴシック" pitchFamily="49" charset="-128"/>
            </a:rPr>
            <a:t>　分子の主要素である一般会計等の地方債現在高は、過年度における町債の新規発行抑制や繰上償還などの公債費対策により</a:t>
          </a:r>
          <a:r>
            <a:rPr kumimoji="1" lang="en-US" altLang="ja-JP" sz="1050">
              <a:latin typeface="ＭＳ ゴシック" pitchFamily="49" charset="-128"/>
              <a:ea typeface="ＭＳ ゴシック" pitchFamily="49" charset="-128"/>
            </a:rPr>
            <a:t>365</a:t>
          </a:r>
          <a:r>
            <a:rPr kumimoji="1" lang="ja-JP" altLang="en-US" sz="1050">
              <a:latin typeface="ＭＳ ゴシック" pitchFamily="49" charset="-128"/>
              <a:ea typeface="ＭＳ ゴシック" pitchFamily="49" charset="-128"/>
            </a:rPr>
            <a:t>百万円の減となったが、公営企業債等繰入見込額が水道事業会計分の増などで</a:t>
          </a:r>
          <a:r>
            <a:rPr kumimoji="1" lang="en-US" altLang="ja-JP" sz="1050">
              <a:latin typeface="ＭＳ ゴシック" pitchFamily="49" charset="-128"/>
              <a:ea typeface="ＭＳ ゴシック" pitchFamily="49" charset="-128"/>
            </a:rPr>
            <a:t>159</a:t>
          </a:r>
          <a:r>
            <a:rPr kumimoji="1" lang="ja-JP" altLang="en-US" sz="1050">
              <a:latin typeface="ＭＳ ゴシック" pitchFamily="49" charset="-128"/>
              <a:ea typeface="ＭＳ ゴシック" pitchFamily="49" charset="-128"/>
            </a:rPr>
            <a:t>百万円、設立法人等の負債額等負担見込額が</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百万円増加し、また充当可能財源の主要素である基準財政需要額算入見込額が</a:t>
          </a:r>
          <a:r>
            <a:rPr kumimoji="1" lang="en-US" altLang="ja-JP" sz="1050">
              <a:latin typeface="ＭＳ ゴシック" pitchFamily="49" charset="-128"/>
              <a:ea typeface="ＭＳ ゴシック" pitchFamily="49" charset="-128"/>
            </a:rPr>
            <a:t>423</a:t>
          </a:r>
          <a:r>
            <a:rPr kumimoji="1" lang="ja-JP" altLang="en-US" sz="1050">
              <a:latin typeface="ＭＳ ゴシック" pitchFamily="49" charset="-128"/>
              <a:ea typeface="ＭＳ ゴシック" pitchFamily="49" charset="-128"/>
            </a:rPr>
            <a:t>百万円減少したことで、分子全体では</a:t>
          </a:r>
          <a:r>
            <a:rPr kumimoji="1" lang="en-US" altLang="ja-JP" sz="1050">
              <a:latin typeface="ＭＳ ゴシック" pitchFamily="49" charset="-128"/>
              <a:ea typeface="ＭＳ ゴシック" pitchFamily="49" charset="-128"/>
            </a:rPr>
            <a:t>145</a:t>
          </a:r>
          <a:r>
            <a:rPr kumimoji="1" lang="ja-JP" altLang="en-US" sz="1050">
              <a:latin typeface="ＭＳ ゴシック" pitchFamily="49" charset="-128"/>
              <a:ea typeface="ＭＳ ゴシック" pitchFamily="49" charset="-128"/>
            </a:rPr>
            <a:t>百万円の増となっている。</a:t>
          </a:r>
        </a:p>
        <a:p>
          <a:r>
            <a:rPr kumimoji="1" lang="ja-JP" altLang="en-US" sz="1050">
              <a:latin typeface="ＭＳ ゴシック" pitchFamily="49" charset="-128"/>
              <a:ea typeface="ＭＳ ゴシック" pitchFamily="49" charset="-128"/>
            </a:rPr>
            <a:t>　その他の将来負担見込みについては、令和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年度及び</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度に発生した大雨災害により、起債を伴う災害復旧や水道事業会計の建設事業、さらに一部事務組合が実施する大規模改修事業を予定しており、事業実施後は公営企業及び組合に係る将来負担の増が見込まれている。</a:t>
          </a:r>
        </a:p>
        <a:p>
          <a:r>
            <a:rPr kumimoji="1" lang="ja-JP" altLang="en-US" sz="1050">
              <a:latin typeface="ＭＳ ゴシック" pitchFamily="49" charset="-128"/>
              <a:ea typeface="ＭＳ ゴシック" pitchFamily="49" charset="-128"/>
            </a:rPr>
            <a:t>　充当可能財源である充当可能基金については、</a:t>
          </a:r>
          <a:r>
            <a:rPr kumimoji="1" lang="en-US" altLang="ja-JP" sz="1050">
              <a:latin typeface="ＭＳ ゴシック" pitchFamily="49" charset="-128"/>
              <a:ea typeface="ＭＳ ゴシック" pitchFamily="49" charset="-128"/>
            </a:rPr>
            <a:t>77</a:t>
          </a:r>
          <a:r>
            <a:rPr kumimoji="1" lang="ja-JP" altLang="en-US" sz="1050">
              <a:latin typeface="ＭＳ ゴシック" pitchFamily="49" charset="-128"/>
              <a:ea typeface="ＭＳ ゴシック" pitchFamily="49" charset="-128"/>
            </a:rPr>
            <a:t>百万円の増となったが、今後も基金残高を安定的に確保していくことが重要である。</a:t>
          </a:r>
        </a:p>
        <a:p>
          <a:r>
            <a:rPr kumimoji="1" lang="ja-JP" altLang="en-US" sz="1050">
              <a:latin typeface="ＭＳ ゴシック" pitchFamily="49" charset="-128"/>
              <a:ea typeface="ＭＳ ゴシック" pitchFamily="49" charset="-128"/>
            </a:rPr>
            <a:t>　今後においても将来負担を軽減するため、起債の着実な償還と併せて、行財政改革を推進し、健全な財政運営を行っていく。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百万円の積立てや公共施設等総合管理基金に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百万円の取崩しや公共施設等総合管理基金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百万円の取崩し等も実施したが、基金全体としては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・財政調整基金については、積極的な歳出改革による取崩しの抑制を行うことが必要である。また、将来的には、災害等の備えとして、一定規模以上の基金残高を維持できるよう努めることとしている。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・公共施設等総合管理基金：公共施設等を総合的に管理するために要する経費（整備、維持補修、解体処分等）の財源に充てる。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・合併振興基金：合併に伴う地域の進行及び住民の一体感醸成を推進する事業の財源に充てる。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・公共施設等総合管理基金：施設の老朽化に伴う整備に係る将来的な財政需要を見込んだ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百万円取崩しを行ったことによる差引きの増。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・合併振興基金：基金利子の積立てを除き、増減なし。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・公共施設等総合管理基金：公共施設の維持補修費等の内容に応じて適宜取崩しを行っていく。また、決算状況を踏まえ、必要に応じて積立てを行う予定である。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・合併振興基金：合併振興事業の財源として、適宜取崩しを行っていく予定である。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百万円を取り崩したことによる差引きの減。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年度の町村合併以降は、決算状況を踏まえ、災害や合併算定替の適用期限終了への備えとして、可能な範囲で財政調整基金の積立てを行ってきたが、平成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年度以降は、普通交付税額の減少を主な要因とした取り崩しを何度か実施している。令和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年度は災害対応のため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百万円の取崩を行い今後も取崩を行う可能性がある。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年度決算における実質公債費比率は早期健全化基準を下回る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％となっているが、経常収支比率においては、公債費分が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％と増加しており、類似団体と同水準である。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決算状況を踏まえ、必要に応じて、積立てを行う予定である。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4662895-A8DF-4BD8-928C-6AFFA41FC3E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9C09770-D32B-4C91-9AF7-DB652121CD5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9CF5148-EEAB-4D8A-868C-B5C58CE45C7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F26DEA5-1D7E-4A90-B16C-90E960C1BD9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FBF03D9-3E00-4BC2-8571-DEB998CE067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28132F8-6418-42BB-8E41-1AF7EB6DBA1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860D5ED-A440-45B8-8EAB-74437E9C377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C0A053A-D112-4C1B-8FCF-969A3D027EC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C4CBF30-CEEA-4D91-88C0-4E1CF3ED44D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F4D2BE-88A2-4BDA-B2ED-E526BF64213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7,280
7,257
488.91
7,867,632
7,588,756
163,736
4,626,176
7,670,888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D2A49D5-C831-4CAE-AFC7-C68FE5DFACE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4174D00-206D-4354-BF97-5E5A676801C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5856C36-CA05-4CCE-BFB6-FF9F998FA11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682621F-C6F5-491F-910E-27D14E930E3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FBB959D-6D32-4F81-98E8-B75D50C36B6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2F76D28-41AC-4352-A1D9-90147F30884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53B6B08-A0F3-460A-8E35-278B275CEE2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89E4F3A-4012-4873-B162-CE8A2C8E431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2C0CE15-AC86-411A-8E97-304827342A6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F8BB89B-6B09-4696-8845-F1C8130170A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918FE6E-3603-43B8-8BE9-A2CE1CDFD3E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2EF6E6C-22B0-403A-8ABE-8A402CE8F6B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7700B68-3F5D-41D8-AE51-04A668D52F3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E674C8B-4085-4FBE-BA69-568E75B32A2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16F025B-9A55-4A28-A3D4-356696846D9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64054EC-FD83-44B8-B1F4-10BA93B39C7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51048DE-1F2C-4ACE-A4CB-7476BE4197B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C24B8BF-EA6C-4D66-9FDC-FA44DBE23F9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5EEB809-04E0-4BBA-8DDA-A4AF76B4052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DE40D0F-6DE8-4818-88B5-BA022306A7E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C050FD8-0EC3-4EA7-879A-5D8CA607031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DAB29CF-05FF-40FE-AD0A-67154039596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8DF0C2E-1AC5-4E93-A2BF-D57A87F8C6D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24DB192-3165-4521-89DC-49D187104DE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45F3255-6EE4-4A5A-8704-CE3D4BCB98E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3555A2E-0652-41CB-97FA-534202190DF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47EE219-634A-4D37-AD45-CFEC65FCE97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6319A1B-A38A-4959-ADCB-42BADCE0C08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BC0849F-B161-47D9-94C0-BCC445CE84F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0313AB1-CFD1-4E54-B71D-4ED5F7EA6EE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316E0C0-053E-4052-8976-EE33D7CD9AA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AC2FCBA-FD75-49F1-8ED9-B06A87C2460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82F0307-808D-43E9-BDCC-A4D3A53BC2B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9D6F62F-95CD-4447-9C6C-2E30E0B79BF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C9A8B68-EE09-4115-861F-65E2853E518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38E0F11-4423-4A44-B63E-4FF33FC43D1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A165B76-E56B-43C0-9B8F-10D0C361B81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人口減少や住民の高齢化、産業基盤が脆弱であることなどが要因となり、町税収は長らく低い水準で停滞し、類似団体と比較して極めて低い財政力となっている。</a:t>
          </a:r>
        </a:p>
        <a:p>
          <a:r>
            <a:rPr kumimoji="1" lang="ja-JP" altLang="en-US" sz="1200">
              <a:latin typeface="ＭＳ Ｐゴシック" panose="020B0600070205080204" pitchFamily="50" charset="-128"/>
              <a:ea typeface="ＭＳ Ｐゴシック" panose="020B0600070205080204" pitchFamily="50" charset="-128"/>
            </a:rPr>
            <a:t>　６次産業の創出を柱に町内産業の活性化を図るとともに、税の徴収率向上にも努め、長期的・計画的な財政基盤の強化に取り組む。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1B1884F-D7B7-43A4-9A76-2D7290D273A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0BD3CCF-4F20-478D-B138-CA07E251A3F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2FF91976-1763-4A9C-BC28-436FDD88C34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56B36D46-787C-408C-95C2-4C975876779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69E2ABD7-6E6B-4107-894E-C4D8F6AB8CB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52A7112-8055-4FF0-98EB-09B3741C253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4645018C-E509-4323-B08D-A0374080236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1B52EE53-3DD0-4C12-BEA3-CCFADACE10C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83E3BCE7-8F90-4134-A5CC-5AD3A35D0A7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8508B382-D4C4-4429-A170-D96102027764}"/>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189F2FE-D602-424B-861F-C9C15FC423B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5CE1AF8-26A2-4574-9B45-0529CC1A95A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16316AC-A60F-4B21-863F-EDFF5228469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650D2ACC-8B89-4DED-9CE7-FFA6AFE766F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DF892CCC-0511-4A8E-A4CF-2FBACA422A69}"/>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8C8ED705-D8B0-46E9-8473-47E41673C5DB}"/>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8F7F3957-FFD6-4530-BFFF-1AC3BEF9ADCE}"/>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3E98FCF0-C52D-41F0-B524-623759EC0137}"/>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D167051-E8CE-4657-96AC-42C67E6B1E4A}"/>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CB4EE87C-1364-4E69-B9A2-2CE7272D19C7}"/>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109E0924-E80A-485B-92DA-F08F69A8D434}"/>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6A269BFD-13FA-48F3-B521-F715E297F354}"/>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5F8A1D19-9D20-4961-A4D4-3689FB286A83}"/>
            </a:ext>
          </a:extLst>
        </xdr:cNvPr>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293D28CE-A74E-4841-ADDB-DDD5206A8D4B}"/>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A3D1718B-4315-4FBB-AECD-09495E22474C}"/>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F165D449-9CFA-4B94-BCC7-EB3837C8189D}"/>
            </a:ext>
          </a:extLst>
        </xdr:cNvPr>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31E06DC8-D0EA-4B9C-88B6-F9FB00D3A76E}"/>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12AC408B-7CB9-4EB2-BC64-26CD72B1B879}"/>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AE01918F-EBDD-4D55-8ADF-E455DAF7B1B6}"/>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1E66D61B-37CC-4DE6-8493-87C086C9E7E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F72DD8A2-6487-45DD-BA0B-179DCFD05FE2}"/>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D918B1E-514C-4CD1-8071-3CC9DBD3C715}"/>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7529136F-B0E3-4C04-8958-0C52BB6793B5}"/>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905E7DF-1297-403D-977A-86B6971B08E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C42C011-2504-4A3F-8882-75D52705DB9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FD96DB2-EC81-40DC-A252-9888B6CB32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C01BE59-4E40-4690-A828-D3653C85FC6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1BE7B7F-DF42-4A0E-918D-17AD0DDFC2F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80A4452E-FD77-4C91-A0A5-7B9AD5364596}"/>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57E7DC0E-1C32-4AD9-9FD8-4F46031A06F4}"/>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83D2D527-8D27-4C5D-AEA5-8D90F2D3665B}"/>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1C047FAD-92F7-4501-9EA2-18DAE5F6AB87}"/>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9652311A-AF80-41F9-A1E9-63DE48B56188}"/>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DC3D2081-D143-47BF-A628-C2C6B58D046F}"/>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DE700A8B-0505-4BD8-A875-11EEB4B56DB1}"/>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26226DB8-878C-407B-881A-16EF6D86DA41}"/>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160979E5-08D5-40AA-B7D0-E83276A1B5AA}"/>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36762F86-B648-4FC6-8510-7B3470766606}"/>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4FD3D34-E3F0-4518-9393-B1F03D38EDA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FB9C9A2-C717-4C0B-8228-9FA025302E1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9471A92-51FF-4D87-BE67-BA678B7344C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DB5AD859-5E12-45EC-9F59-FB9FACBBF75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89CEE66B-F471-4B8F-BB98-5BCBBC596C1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EAA44D2-5719-458C-85DC-1479388523C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0E33699-B343-45B2-8DEE-62C7EDD21DC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6C8297D-7521-4154-8968-CB9DC03C8EE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2C3BA4E-8221-42F5-A544-4302D8D5677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7B6B40C-B5DE-4670-938E-26B1BD5C878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7D3D6FAE-D3CD-41D5-AF6C-D240D0CC342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7D26B1A-202C-467D-95C9-E8C63FD998F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F506BDC-AAA5-48C8-B0D8-0C1EF67EE76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年度については普通交付税及び臨時財政対策債が減少し、人件費等の経費圧縮に努めているものの、原油価格高騰による光熱水費や燃料費の高騰が影響し</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悪化した。今後も経常一般財源の大部分を占める普通交付税の額が減少し、年々比率が悪化していくことと予見されており、急激な税収等の増も見込めないため、経常経費の削減が当面の課題となる。</a:t>
          </a:r>
        </a:p>
        <a:p>
          <a:r>
            <a:rPr kumimoji="1" lang="ja-JP" altLang="en-US" sz="1100">
              <a:latin typeface="ＭＳ Ｐゴシック" panose="020B0600070205080204" pitchFamily="50" charset="-128"/>
              <a:ea typeface="ＭＳ Ｐゴシック" panose="020B0600070205080204" pitchFamily="50" charset="-128"/>
            </a:rPr>
            <a:t>　主な取り組みとしては、人件費、物件費、補助費等の歳出削減に引き続き取り組むことに加え、真に必要な建設事業を峻別して実施するなど、公債費負担の抑制に向けた取り組みを行い、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5B49A52C-BF7A-40C2-9720-70F1653C7DA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EB6308BF-4F42-4C85-859D-F86584F0828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32A8067-020F-43D1-8AA0-CA7C4232A91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9999AEC4-C8E9-4C9C-9C2F-D22A5A48103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76C448E2-A336-451C-B6A6-04DE24B35FD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FAE14E3A-72CB-4E37-A10F-41CE49DC2AA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94063A92-457E-44DE-BEB8-67854C2283F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EB3F42DD-8F02-477A-B256-91AB2B02C88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33294263-6E24-44F1-B603-1F318E05F18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1C3BE729-FD55-4626-BF61-0B8A68F1118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D793B265-892E-4CD7-9B22-DC184A86A8D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2D5BD50D-E0FF-41E2-A4B0-47241E5F5D1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5F829912-6E32-4926-9841-66ABBA4D1A5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FD0D510C-B239-407A-87DB-75E35D589D8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A917FEEF-3942-4CFE-87DB-2351849AF429}"/>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B858906B-25A2-4E61-85B0-1B9F299D6EAB}"/>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2DCF84BA-C21D-488D-B8B6-991DF2514C15}"/>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C3C8E11-2EB6-4539-9789-F6D032F9533F}"/>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D690BD29-B8EE-43B8-82F3-50EB425BD1DE}"/>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169672</xdr:rowOff>
    </xdr:to>
    <xdr:cxnSp macro="">
      <xdr:nvCxnSpPr>
        <xdr:cNvPr id="129" name="直線コネクタ 128">
          <a:extLst>
            <a:ext uri="{FF2B5EF4-FFF2-40B4-BE49-F238E27FC236}">
              <a16:creationId xmlns:a16="http://schemas.microsoft.com/office/drawing/2014/main" id="{694423CB-1540-4102-8290-943871646F2D}"/>
            </a:ext>
          </a:extLst>
        </xdr:cNvPr>
        <xdr:cNvCxnSpPr/>
      </xdr:nvCxnSpPr>
      <xdr:spPr>
        <a:xfrm>
          <a:off x="4114800" y="110749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C71040E6-BC40-4BB9-B208-67132257801A}"/>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EB5BA1FF-CCCC-4B45-8E09-04626DF24CA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66</xdr:row>
      <xdr:rowOff>43942</xdr:rowOff>
    </xdr:to>
    <xdr:cxnSp macro="">
      <xdr:nvCxnSpPr>
        <xdr:cNvPr id="132" name="直線コネクタ 131">
          <a:extLst>
            <a:ext uri="{FF2B5EF4-FFF2-40B4-BE49-F238E27FC236}">
              <a16:creationId xmlns:a16="http://schemas.microsoft.com/office/drawing/2014/main" id="{E0D34A78-30DC-4FF2-BC60-0536B972470C}"/>
            </a:ext>
          </a:extLst>
        </xdr:cNvPr>
        <xdr:cNvCxnSpPr/>
      </xdr:nvCxnSpPr>
      <xdr:spPr>
        <a:xfrm flipV="1">
          <a:off x="3225800" y="1107490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BB93B4-9BC0-42D1-9AF6-A893BBEDE2BF}"/>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FACBA1E8-7024-4A21-A28C-B85F4DCBDC37}"/>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43942</xdr:rowOff>
    </xdr:from>
    <xdr:to>
      <xdr:col>15</xdr:col>
      <xdr:colOff>82550</xdr:colOff>
      <xdr:row>66</xdr:row>
      <xdr:rowOff>159766</xdr:rowOff>
    </xdr:to>
    <xdr:cxnSp macro="">
      <xdr:nvCxnSpPr>
        <xdr:cNvPr id="135" name="直線コネクタ 134">
          <a:extLst>
            <a:ext uri="{FF2B5EF4-FFF2-40B4-BE49-F238E27FC236}">
              <a16:creationId xmlns:a16="http://schemas.microsoft.com/office/drawing/2014/main" id="{BD2AC6CB-FE12-4717-82B2-81A673536D7B}"/>
            </a:ext>
          </a:extLst>
        </xdr:cNvPr>
        <xdr:cNvCxnSpPr/>
      </xdr:nvCxnSpPr>
      <xdr:spPr>
        <a:xfrm flipV="1">
          <a:off x="2336800" y="113596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4278053F-4039-47D3-AF9D-488705BDB5CE}"/>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ADBF32E3-D118-4D33-BD8A-70544134E4AA}"/>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106680</xdr:rowOff>
    </xdr:from>
    <xdr:to>
      <xdr:col>11</xdr:col>
      <xdr:colOff>31750</xdr:colOff>
      <xdr:row>66</xdr:row>
      <xdr:rowOff>159766</xdr:rowOff>
    </xdr:to>
    <xdr:cxnSp macro="">
      <xdr:nvCxnSpPr>
        <xdr:cNvPr id="138" name="直線コネクタ 137">
          <a:extLst>
            <a:ext uri="{FF2B5EF4-FFF2-40B4-BE49-F238E27FC236}">
              <a16:creationId xmlns:a16="http://schemas.microsoft.com/office/drawing/2014/main" id="{1648388A-2293-4C2D-819A-02AD8A6BF4E0}"/>
            </a:ext>
          </a:extLst>
        </xdr:cNvPr>
        <xdr:cNvCxnSpPr/>
      </xdr:nvCxnSpPr>
      <xdr:spPr>
        <a:xfrm>
          <a:off x="1447800" y="114223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6F074F81-0831-43D9-871B-DC0840B047FD}"/>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7AB87273-373F-41EA-B0F6-A720CE39919B}"/>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AB7533D7-DBEA-4797-8859-7A9CFC4B03BF}"/>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EC09E877-39F2-419A-BF41-F806F12828D9}"/>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33A1B76F-2E6B-410E-9387-35642D19B0B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8A02EAA-F29F-4F3D-9CA0-F06D57C60AF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891B9DE-9B8C-4506-A671-C076F810D07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E45D60B-6161-42F9-ACAF-C9B532DA204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373BD2C-FDFC-40DD-B52A-F9EE2E21FFD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8" name="楕円 147">
          <a:extLst>
            <a:ext uri="{FF2B5EF4-FFF2-40B4-BE49-F238E27FC236}">
              <a16:creationId xmlns:a16="http://schemas.microsoft.com/office/drawing/2014/main" id="{B5832B36-D5A2-4CDD-9FEB-DA3E18FE2FF3}"/>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49" name="財政構造の弾力性該当値テキスト">
          <a:extLst>
            <a:ext uri="{FF2B5EF4-FFF2-40B4-BE49-F238E27FC236}">
              <a16:creationId xmlns:a16="http://schemas.microsoft.com/office/drawing/2014/main" id="{8CF42D2D-BE5F-4485-BBA9-A48D6BCB283C}"/>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0" name="楕円 149">
          <a:extLst>
            <a:ext uri="{FF2B5EF4-FFF2-40B4-BE49-F238E27FC236}">
              <a16:creationId xmlns:a16="http://schemas.microsoft.com/office/drawing/2014/main" id="{A64EB7C1-B48B-4A42-AD0D-F4815852C312}"/>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1" name="テキスト ボックス 150">
          <a:extLst>
            <a:ext uri="{FF2B5EF4-FFF2-40B4-BE49-F238E27FC236}">
              <a16:creationId xmlns:a16="http://schemas.microsoft.com/office/drawing/2014/main" id="{6231D700-5092-470A-B623-637D34201CDA}"/>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2" name="楕円 151">
          <a:extLst>
            <a:ext uri="{FF2B5EF4-FFF2-40B4-BE49-F238E27FC236}">
              <a16:creationId xmlns:a16="http://schemas.microsoft.com/office/drawing/2014/main" id="{549A8581-3DF2-4541-AA5A-79FF4F95041B}"/>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3" name="テキスト ボックス 152">
          <a:extLst>
            <a:ext uri="{FF2B5EF4-FFF2-40B4-BE49-F238E27FC236}">
              <a16:creationId xmlns:a16="http://schemas.microsoft.com/office/drawing/2014/main" id="{3AB88A2F-72CC-4EA3-BF89-E796A290B0AC}"/>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108966</xdr:rowOff>
    </xdr:from>
    <xdr:to>
      <xdr:col>11</xdr:col>
      <xdr:colOff>82550</xdr:colOff>
      <xdr:row>67</xdr:row>
      <xdr:rowOff>39116</xdr:rowOff>
    </xdr:to>
    <xdr:sp macro="" textlink="">
      <xdr:nvSpPr>
        <xdr:cNvPr id="154" name="楕円 153">
          <a:extLst>
            <a:ext uri="{FF2B5EF4-FFF2-40B4-BE49-F238E27FC236}">
              <a16:creationId xmlns:a16="http://schemas.microsoft.com/office/drawing/2014/main" id="{C8B4F639-3662-495F-BFB4-F80CE729ECDF}"/>
            </a:ext>
          </a:extLst>
        </xdr:cNvPr>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23893</xdr:rowOff>
    </xdr:from>
    <xdr:ext cx="762000" cy="259045"/>
    <xdr:sp macro="" textlink="">
      <xdr:nvSpPr>
        <xdr:cNvPr id="155" name="テキスト ボックス 154">
          <a:extLst>
            <a:ext uri="{FF2B5EF4-FFF2-40B4-BE49-F238E27FC236}">
              <a16:creationId xmlns:a16="http://schemas.microsoft.com/office/drawing/2014/main" id="{3192EFF2-5C9B-4526-9600-3C216A2A54FB}"/>
            </a:ext>
          </a:extLst>
        </xdr:cNvPr>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6" name="楕円 155">
          <a:extLst>
            <a:ext uri="{FF2B5EF4-FFF2-40B4-BE49-F238E27FC236}">
              <a16:creationId xmlns:a16="http://schemas.microsoft.com/office/drawing/2014/main" id="{D66BB994-D4EF-4B8B-B795-FEDA283C2892}"/>
            </a:ext>
          </a:extLst>
        </xdr:cNvPr>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7" name="テキスト ボックス 156">
          <a:extLst>
            <a:ext uri="{FF2B5EF4-FFF2-40B4-BE49-F238E27FC236}">
              <a16:creationId xmlns:a16="http://schemas.microsoft.com/office/drawing/2014/main" id="{0B093E96-047F-49EE-8CFE-E65310311A91}"/>
            </a:ext>
          </a:extLst>
        </xdr:cNvPr>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F77D776B-ABAC-4EE1-8E81-D85B0A08791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5B3F5F25-3077-4237-8314-BDEB287F3BE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95940E15-CD89-4736-B1FF-D7318C79CA5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89A51733-0320-46BE-8CFC-108D87E08B4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69DBE64E-D6DD-49BD-91A8-9D877B133DA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EA5D62AD-6520-49A0-A3C5-71D81E495D3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8133A853-4AAB-44B5-BCB3-C0F2FA39370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B0652B8C-68C2-4D0E-B726-27F106F27C2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7D1F54C0-04FC-44F0-8972-283E905242B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139BAA5C-1EB8-4267-AC3F-4A8F2F03795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E6B418BA-753C-435C-A52E-A435C1EBA3D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88209189-D126-4DC1-83F7-8DB3C178F35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6411252A-A2A9-438B-BAEB-41820D6F793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定員適正化計画に基づく職員数の削減や、物件費などの事務的経費の節減等により、類似団体平均を下回っている。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今後も定員適正化を積極的に進めるとともに、行政改革大綱等に基づく物件費・維持補修費の経費削減に努める。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13560A16-E313-45F0-B169-B24D6E71ED1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D63ADF95-8AF5-48FF-9DED-88E1CCC08B8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88CD29B3-9832-43EE-A2FD-BE69B668B97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BBBFCA88-583C-4534-A58B-3877351D4A8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D1C82FCE-F7A1-45E4-99A4-760DC5B60E5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CAD5106E-C75A-44C7-9B7B-5FBA15583C66}"/>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C4FE5B7B-E74A-47FE-A81E-BF286AB750FA}"/>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336F550E-7383-4046-B7DB-9A40A1E34FF5}"/>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590CC9BD-4BC3-427C-9834-619C4DF33E26}"/>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5B651BB9-8412-4F84-8FCE-3D9C545FDCB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4AA0FFBE-E48F-4557-8EC5-BFE187D84B17}"/>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A477D7F1-C411-4966-B415-1772E26EA71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1896FB85-D3DF-4AEB-9885-63E40FB5E7B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7BA97605-DE16-4D29-AF5C-D07A93A1884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7ECCBCDD-6AF6-45F9-A6FA-54E051B77C4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6FE38471-C0BF-4BDB-B754-474071C36FE5}"/>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4CD4B153-3676-4EA6-9779-FB6925EB4D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77E02BE1-9BA7-4383-A7E7-5BC19FA6C21F}"/>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5BF093AC-9538-4596-B0D8-9533C2DE291D}"/>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51853</xdr:rowOff>
    </xdr:from>
    <xdr:to>
      <xdr:col>23</xdr:col>
      <xdr:colOff>133350</xdr:colOff>
      <xdr:row>82</xdr:row>
      <xdr:rowOff>89440</xdr:rowOff>
    </xdr:to>
    <xdr:cxnSp macro="">
      <xdr:nvCxnSpPr>
        <xdr:cNvPr id="190" name="直線コネクタ 189">
          <a:extLst>
            <a:ext uri="{FF2B5EF4-FFF2-40B4-BE49-F238E27FC236}">
              <a16:creationId xmlns:a16="http://schemas.microsoft.com/office/drawing/2014/main" id="{95E7A4E4-3323-44E5-8E6F-36516E1AB44E}"/>
            </a:ext>
          </a:extLst>
        </xdr:cNvPr>
        <xdr:cNvCxnSpPr/>
      </xdr:nvCxnSpPr>
      <xdr:spPr>
        <a:xfrm>
          <a:off x="4114800" y="14110753"/>
          <a:ext cx="8382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7BBD865F-7ACD-4C90-A90D-0E9AA663F397}"/>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EE3E5991-A012-40EA-B885-0C3C7C538B27}"/>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23450</xdr:rowOff>
    </xdr:from>
    <xdr:to>
      <xdr:col>19</xdr:col>
      <xdr:colOff>133350</xdr:colOff>
      <xdr:row>82</xdr:row>
      <xdr:rowOff>51853</xdr:rowOff>
    </xdr:to>
    <xdr:cxnSp macro="">
      <xdr:nvCxnSpPr>
        <xdr:cNvPr id="193" name="直線コネクタ 192">
          <a:extLst>
            <a:ext uri="{FF2B5EF4-FFF2-40B4-BE49-F238E27FC236}">
              <a16:creationId xmlns:a16="http://schemas.microsoft.com/office/drawing/2014/main" id="{E7CFABFF-138C-4BED-B85F-3D4DE94340FB}"/>
            </a:ext>
          </a:extLst>
        </xdr:cNvPr>
        <xdr:cNvCxnSpPr/>
      </xdr:nvCxnSpPr>
      <xdr:spPr>
        <a:xfrm>
          <a:off x="3225800" y="14082350"/>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1776A586-053E-45EF-9C2A-7C4816C5708E}"/>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DBEEEF6E-8AA0-4C13-BE55-D8180B41017A}"/>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152510</xdr:rowOff>
    </xdr:from>
    <xdr:to>
      <xdr:col>15</xdr:col>
      <xdr:colOff>82550</xdr:colOff>
      <xdr:row>82</xdr:row>
      <xdr:rowOff>23450</xdr:rowOff>
    </xdr:to>
    <xdr:cxnSp macro="">
      <xdr:nvCxnSpPr>
        <xdr:cNvPr id="196" name="直線コネクタ 195">
          <a:extLst>
            <a:ext uri="{FF2B5EF4-FFF2-40B4-BE49-F238E27FC236}">
              <a16:creationId xmlns:a16="http://schemas.microsoft.com/office/drawing/2014/main" id="{41CDF9C3-5DEE-43EF-982E-7DABEBFBF675}"/>
            </a:ext>
          </a:extLst>
        </xdr:cNvPr>
        <xdr:cNvCxnSpPr/>
      </xdr:nvCxnSpPr>
      <xdr:spPr>
        <a:xfrm>
          <a:off x="2336800" y="14039960"/>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5F7CDEEE-8C8B-412E-B499-86405CC540F8}"/>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CFECD06C-BFE6-415F-A99B-9D49B9DFD705}"/>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137322</xdr:rowOff>
    </xdr:from>
    <xdr:to>
      <xdr:col>11</xdr:col>
      <xdr:colOff>31750</xdr:colOff>
      <xdr:row>81</xdr:row>
      <xdr:rowOff>152510</xdr:rowOff>
    </xdr:to>
    <xdr:cxnSp macro="">
      <xdr:nvCxnSpPr>
        <xdr:cNvPr id="199" name="直線コネクタ 198">
          <a:extLst>
            <a:ext uri="{FF2B5EF4-FFF2-40B4-BE49-F238E27FC236}">
              <a16:creationId xmlns:a16="http://schemas.microsoft.com/office/drawing/2014/main" id="{3685F60F-1AB8-4760-939D-A2CC5BD6F95C}"/>
            </a:ext>
          </a:extLst>
        </xdr:cNvPr>
        <xdr:cNvCxnSpPr/>
      </xdr:nvCxnSpPr>
      <xdr:spPr>
        <a:xfrm>
          <a:off x="1447800" y="14024772"/>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F20D88F7-AD97-4FED-8A55-F2D825D25954}"/>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ECD1840A-1FE6-4BD7-B7B4-B9E317661183}"/>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AEB92D80-A33A-4138-B7F9-8025D3C6D43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7AAA7B7D-BC33-4B54-A78B-A0336837B7AF}"/>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A7DA0B6-C49F-4CF2-9291-6E6B6ECD83E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BC5ACFD2-5D00-4E6E-8E05-2A5624A4959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E3C0224-BDCC-4AC5-B4F6-9441B7F6940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8102D61-CCE8-4956-A863-CFAF05DFFD1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1A8B882-EF21-499E-91F9-23D2368872B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38640</xdr:rowOff>
    </xdr:from>
    <xdr:to>
      <xdr:col>23</xdr:col>
      <xdr:colOff>184150</xdr:colOff>
      <xdr:row>82</xdr:row>
      <xdr:rowOff>140240</xdr:rowOff>
    </xdr:to>
    <xdr:sp macro="" textlink="">
      <xdr:nvSpPr>
        <xdr:cNvPr id="209" name="楕円 208">
          <a:extLst>
            <a:ext uri="{FF2B5EF4-FFF2-40B4-BE49-F238E27FC236}">
              <a16:creationId xmlns:a16="http://schemas.microsoft.com/office/drawing/2014/main" id="{828F7A45-4779-4749-AFFC-6457EC5AE912}"/>
            </a:ext>
          </a:extLst>
        </xdr:cNvPr>
        <xdr:cNvSpPr/>
      </xdr:nvSpPr>
      <xdr:spPr>
        <a:xfrm>
          <a:off x="4902200" y="140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55167</xdr:rowOff>
    </xdr:from>
    <xdr:ext cx="762000" cy="259045"/>
    <xdr:sp macro="" textlink="">
      <xdr:nvSpPr>
        <xdr:cNvPr id="210" name="人件費・物件費等の状況該当値テキスト">
          <a:extLst>
            <a:ext uri="{FF2B5EF4-FFF2-40B4-BE49-F238E27FC236}">
              <a16:creationId xmlns:a16="http://schemas.microsoft.com/office/drawing/2014/main" id="{6F1D11C0-81B5-4DBE-AE88-DAABCBDCD2C4}"/>
            </a:ext>
          </a:extLst>
        </xdr:cNvPr>
        <xdr:cNvSpPr txBox="1"/>
      </xdr:nvSpPr>
      <xdr:spPr>
        <a:xfrm>
          <a:off x="5041900" y="1394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1053</xdr:rowOff>
    </xdr:from>
    <xdr:to>
      <xdr:col>19</xdr:col>
      <xdr:colOff>184150</xdr:colOff>
      <xdr:row>82</xdr:row>
      <xdr:rowOff>102653</xdr:rowOff>
    </xdr:to>
    <xdr:sp macro="" textlink="">
      <xdr:nvSpPr>
        <xdr:cNvPr id="211" name="楕円 210">
          <a:extLst>
            <a:ext uri="{FF2B5EF4-FFF2-40B4-BE49-F238E27FC236}">
              <a16:creationId xmlns:a16="http://schemas.microsoft.com/office/drawing/2014/main" id="{7A5281A8-2013-465A-A3BD-E23B8B80F617}"/>
            </a:ext>
          </a:extLst>
        </xdr:cNvPr>
        <xdr:cNvSpPr/>
      </xdr:nvSpPr>
      <xdr:spPr>
        <a:xfrm>
          <a:off x="4064000" y="140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112830</xdr:rowOff>
    </xdr:from>
    <xdr:ext cx="736600" cy="259045"/>
    <xdr:sp macro="" textlink="">
      <xdr:nvSpPr>
        <xdr:cNvPr id="212" name="テキスト ボックス 211">
          <a:extLst>
            <a:ext uri="{FF2B5EF4-FFF2-40B4-BE49-F238E27FC236}">
              <a16:creationId xmlns:a16="http://schemas.microsoft.com/office/drawing/2014/main" id="{48722C5E-1287-4F1C-9A6F-DA50E25883AD}"/>
            </a:ext>
          </a:extLst>
        </xdr:cNvPr>
        <xdr:cNvSpPr txBox="1"/>
      </xdr:nvSpPr>
      <xdr:spPr>
        <a:xfrm>
          <a:off x="3733800" y="13828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144100</xdr:rowOff>
    </xdr:from>
    <xdr:to>
      <xdr:col>15</xdr:col>
      <xdr:colOff>133350</xdr:colOff>
      <xdr:row>82</xdr:row>
      <xdr:rowOff>74250</xdr:rowOff>
    </xdr:to>
    <xdr:sp macro="" textlink="">
      <xdr:nvSpPr>
        <xdr:cNvPr id="213" name="楕円 212">
          <a:extLst>
            <a:ext uri="{FF2B5EF4-FFF2-40B4-BE49-F238E27FC236}">
              <a16:creationId xmlns:a16="http://schemas.microsoft.com/office/drawing/2014/main" id="{139A3B92-73AC-4072-8B9D-56D9F9A0CC18}"/>
            </a:ext>
          </a:extLst>
        </xdr:cNvPr>
        <xdr:cNvSpPr/>
      </xdr:nvSpPr>
      <xdr:spPr>
        <a:xfrm>
          <a:off x="3175000" y="140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84427</xdr:rowOff>
    </xdr:from>
    <xdr:ext cx="762000" cy="259045"/>
    <xdr:sp macro="" textlink="">
      <xdr:nvSpPr>
        <xdr:cNvPr id="214" name="テキスト ボックス 213">
          <a:extLst>
            <a:ext uri="{FF2B5EF4-FFF2-40B4-BE49-F238E27FC236}">
              <a16:creationId xmlns:a16="http://schemas.microsoft.com/office/drawing/2014/main" id="{1DF4C50C-0EFC-4A7E-B8FE-22C3FFA89DF5}"/>
            </a:ext>
          </a:extLst>
        </xdr:cNvPr>
        <xdr:cNvSpPr txBox="1"/>
      </xdr:nvSpPr>
      <xdr:spPr>
        <a:xfrm>
          <a:off x="2844800" y="1380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101710</xdr:rowOff>
    </xdr:from>
    <xdr:to>
      <xdr:col>11</xdr:col>
      <xdr:colOff>82550</xdr:colOff>
      <xdr:row>82</xdr:row>
      <xdr:rowOff>31860</xdr:rowOff>
    </xdr:to>
    <xdr:sp macro="" textlink="">
      <xdr:nvSpPr>
        <xdr:cNvPr id="215" name="楕円 214">
          <a:extLst>
            <a:ext uri="{FF2B5EF4-FFF2-40B4-BE49-F238E27FC236}">
              <a16:creationId xmlns:a16="http://schemas.microsoft.com/office/drawing/2014/main" id="{3ED991F8-AD2D-4A01-8F4B-6DB79F6B8657}"/>
            </a:ext>
          </a:extLst>
        </xdr:cNvPr>
        <xdr:cNvSpPr/>
      </xdr:nvSpPr>
      <xdr:spPr>
        <a:xfrm>
          <a:off x="2286000" y="139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42037</xdr:rowOff>
    </xdr:from>
    <xdr:ext cx="762000" cy="259045"/>
    <xdr:sp macro="" textlink="">
      <xdr:nvSpPr>
        <xdr:cNvPr id="216" name="テキスト ボックス 215">
          <a:extLst>
            <a:ext uri="{FF2B5EF4-FFF2-40B4-BE49-F238E27FC236}">
              <a16:creationId xmlns:a16="http://schemas.microsoft.com/office/drawing/2014/main" id="{74BB034A-7F9C-4DEE-84B3-9D6E723B19FB}"/>
            </a:ext>
          </a:extLst>
        </xdr:cNvPr>
        <xdr:cNvSpPr txBox="1"/>
      </xdr:nvSpPr>
      <xdr:spPr>
        <a:xfrm>
          <a:off x="1955800" y="137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86522</xdr:rowOff>
    </xdr:from>
    <xdr:to>
      <xdr:col>7</xdr:col>
      <xdr:colOff>31750</xdr:colOff>
      <xdr:row>82</xdr:row>
      <xdr:rowOff>16672</xdr:rowOff>
    </xdr:to>
    <xdr:sp macro="" textlink="">
      <xdr:nvSpPr>
        <xdr:cNvPr id="217" name="楕円 216">
          <a:extLst>
            <a:ext uri="{FF2B5EF4-FFF2-40B4-BE49-F238E27FC236}">
              <a16:creationId xmlns:a16="http://schemas.microsoft.com/office/drawing/2014/main" id="{7C988B79-CE35-4F94-BBAC-34B8338ADB41}"/>
            </a:ext>
          </a:extLst>
        </xdr:cNvPr>
        <xdr:cNvSpPr/>
      </xdr:nvSpPr>
      <xdr:spPr>
        <a:xfrm>
          <a:off x="1397000" y="139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26849</xdr:rowOff>
    </xdr:from>
    <xdr:ext cx="762000" cy="259045"/>
    <xdr:sp macro="" textlink="">
      <xdr:nvSpPr>
        <xdr:cNvPr id="218" name="テキスト ボックス 217">
          <a:extLst>
            <a:ext uri="{FF2B5EF4-FFF2-40B4-BE49-F238E27FC236}">
              <a16:creationId xmlns:a16="http://schemas.microsoft.com/office/drawing/2014/main" id="{F3BFC418-2E2A-4B7B-9A4A-1344E488000D}"/>
            </a:ext>
          </a:extLst>
        </xdr:cNvPr>
        <xdr:cNvSpPr txBox="1"/>
      </xdr:nvSpPr>
      <xdr:spPr>
        <a:xfrm>
          <a:off x="1066800" y="137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DC2E147E-9DE0-442E-9AC0-D91432A3C5C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8225B691-6900-4A97-8B12-E8D585625FD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11AA1613-FE96-4EE3-88CF-18044F5DD29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A42C303A-C48C-4400-B4A3-D29571B8A35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C224C90D-3BFF-47D7-8862-E93B3EA1B01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E6879906-4BD4-427C-A4FF-6B97FBEB6B9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6D92F0E3-58A5-4A3F-978C-E0037DF3F87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6974613-F898-445C-990D-C7A6D5D159A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FD258691-6D30-4B37-B160-6B71B402D82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EBD1A4E9-0341-404A-9E21-42BE62D1D84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F691F3A6-5EB0-462C-BAFD-D956A9FF4D5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565B46B5-5E40-48F7-AEB4-2E516068C23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323E5920-1D7B-4F0A-96D0-34F2B99E957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従来からの給与体系により類似団体平均を下回るラスパイレス指数となっている。</a:t>
          </a:r>
        </a:p>
        <a:p>
          <a:r>
            <a:rPr kumimoji="1" lang="ja-JP" altLang="en-US" sz="1200">
              <a:latin typeface="ＭＳ Ｐゴシック" panose="020B0600070205080204" pitchFamily="50" charset="-128"/>
              <a:ea typeface="ＭＳ Ｐゴシック" panose="020B0600070205080204" pitchFamily="50" charset="-128"/>
            </a:rPr>
            <a:t>　今後は、人事評価による昇給や中級採用の導入による数値の上昇が見込まれているが、地方交付税の減少などの財政運営上の課題に対応できるよう、引き続き適切な定員管理を進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5FAFAC0A-A46F-45FA-ACEB-CF2017D3E98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DBAC7146-3CAF-4064-9DC5-553C946B2C1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DCD9323D-7C3A-4FE3-ADC5-9FEEA55D8EC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A9ED3E9E-0459-4DF5-A093-FC8F4CC3EA22}"/>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1F927278-FAA8-44B7-A3FE-A17120297CA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48309C3-3174-4CA8-BB4F-02F4F9207468}"/>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ED2C349C-8B24-4B9F-AC23-6D7282D75A4A}"/>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282E020E-0EF2-4B98-B66B-86203C1550BA}"/>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CBAF9A29-7125-4428-BE87-7F03FD3F9D4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3CAE2155-1B65-4B1F-81E3-D61944D5A0B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C830D135-C12B-4BC8-B5B3-7E73D82AC66E}"/>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7C7AD539-EB0F-4E93-90EB-CFA4BBD66B47}"/>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4B75183B-8DBF-41B0-9630-19A122EA4184}"/>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D988CB6F-09DF-420F-9082-DAA76BCBF495}"/>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48CBFB73-4DB5-4DA8-8F3C-32FC61BD2AD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E380DF5C-081B-4850-92B3-49D52D1877DB}"/>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6A068067-5723-4A68-B576-005F27B4905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5F6B567D-C271-45D4-B016-6962E2821EA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665122E9-862F-49F3-AFA4-DEB947D4CE7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DBB81EA6-8D19-4AC9-9057-2682108AFE07}"/>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F4474E43-15CC-444B-9C97-27B151FD5817}"/>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930204BD-ABBA-4A79-B2C5-53F925316FCA}"/>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5A16871-9639-4203-A264-FD5833F11156}"/>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CD339755-938C-4AD1-96F3-4AB3475F86B2}"/>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82550</xdr:rowOff>
    </xdr:to>
    <xdr:cxnSp macro="">
      <xdr:nvCxnSpPr>
        <xdr:cNvPr id="256" name="直線コネクタ 255">
          <a:extLst>
            <a:ext uri="{FF2B5EF4-FFF2-40B4-BE49-F238E27FC236}">
              <a16:creationId xmlns:a16="http://schemas.microsoft.com/office/drawing/2014/main" id="{854C6B2F-CFC1-4F0A-959F-A63F425F0E0A}"/>
            </a:ext>
          </a:extLst>
        </xdr:cNvPr>
        <xdr:cNvCxnSpPr/>
      </xdr:nvCxnSpPr>
      <xdr:spPr>
        <a:xfrm flipV="1">
          <a:off x="16179800" y="1434359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FFEBAF52-0A19-41D9-8D8C-0BAC3F4E4B5B}"/>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C8DC039C-A75E-44BE-AFE9-F6CF7EF9D542}"/>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52388</xdr:rowOff>
    </xdr:from>
    <xdr:to>
      <xdr:col>77</xdr:col>
      <xdr:colOff>44450</xdr:colOff>
      <xdr:row>84</xdr:row>
      <xdr:rowOff>82550</xdr:rowOff>
    </xdr:to>
    <xdr:cxnSp macro="">
      <xdr:nvCxnSpPr>
        <xdr:cNvPr id="259" name="直線コネクタ 258">
          <a:extLst>
            <a:ext uri="{FF2B5EF4-FFF2-40B4-BE49-F238E27FC236}">
              <a16:creationId xmlns:a16="http://schemas.microsoft.com/office/drawing/2014/main" id="{85410ADB-F189-483E-9D43-4B6437FE02E8}"/>
            </a:ext>
          </a:extLst>
        </xdr:cNvPr>
        <xdr:cNvCxnSpPr/>
      </xdr:nvCxnSpPr>
      <xdr:spPr>
        <a:xfrm>
          <a:off x="15290800" y="1445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CFA14E27-36A6-4169-910B-7CBC820D11C8}"/>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71D622C1-FB54-48C9-AB40-4DAF269A8E65}"/>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12171</xdr:rowOff>
    </xdr:from>
    <xdr:to>
      <xdr:col>72</xdr:col>
      <xdr:colOff>203200</xdr:colOff>
      <xdr:row>84</xdr:row>
      <xdr:rowOff>52388</xdr:rowOff>
    </xdr:to>
    <xdr:cxnSp macro="">
      <xdr:nvCxnSpPr>
        <xdr:cNvPr id="262" name="直線コネクタ 261">
          <a:extLst>
            <a:ext uri="{FF2B5EF4-FFF2-40B4-BE49-F238E27FC236}">
              <a16:creationId xmlns:a16="http://schemas.microsoft.com/office/drawing/2014/main" id="{7EA71494-756F-426B-B13A-33CDE9978A0B}"/>
            </a:ext>
          </a:extLst>
        </xdr:cNvPr>
        <xdr:cNvCxnSpPr/>
      </xdr:nvCxnSpPr>
      <xdr:spPr>
        <a:xfrm>
          <a:off x="14401800" y="144139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B94DBFEC-D4CA-48D0-81F4-A0B3C6EC05C4}"/>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7278E5DD-00EA-426D-A2FE-12EBB06C66AF}"/>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12171</xdr:rowOff>
    </xdr:from>
    <xdr:to>
      <xdr:col>68</xdr:col>
      <xdr:colOff>152400</xdr:colOff>
      <xdr:row>84</xdr:row>
      <xdr:rowOff>72496</xdr:rowOff>
    </xdr:to>
    <xdr:cxnSp macro="">
      <xdr:nvCxnSpPr>
        <xdr:cNvPr id="265" name="直線コネクタ 264">
          <a:extLst>
            <a:ext uri="{FF2B5EF4-FFF2-40B4-BE49-F238E27FC236}">
              <a16:creationId xmlns:a16="http://schemas.microsoft.com/office/drawing/2014/main" id="{23D8BDDC-4ACF-4516-8EBB-8F5A857C0652}"/>
            </a:ext>
          </a:extLst>
        </xdr:cNvPr>
        <xdr:cNvCxnSpPr/>
      </xdr:nvCxnSpPr>
      <xdr:spPr>
        <a:xfrm flipV="1">
          <a:off x="13512800" y="144139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CB118C56-AF3A-44C3-87D4-9E3FF6038576}"/>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98C7EAB9-5744-4200-AFE0-9291252CC824}"/>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D81C9730-8E34-4148-80FF-0087B4F23948}"/>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CFE0578A-DDDA-4889-92C9-ED4DC84FDE7A}"/>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78C4B31-C334-41DD-BFA9-DC758607912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3F1C2CB-794B-4038-8763-6CCB7AB0025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43B21C3-9540-404E-874A-9B6619F8E58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82A4D46-6630-4E1F-B2AA-FC0BF90B75C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10E8C43-C0EA-4FE3-9000-E0B160830D7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5" name="楕円 274">
          <a:extLst>
            <a:ext uri="{FF2B5EF4-FFF2-40B4-BE49-F238E27FC236}">
              <a16:creationId xmlns:a16="http://schemas.microsoft.com/office/drawing/2014/main" id="{437F262F-5D1E-40AE-B828-4C074059888B}"/>
            </a:ext>
          </a:extLst>
        </xdr:cNvPr>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6" name="給与水準   （国との比較）該当値テキスト">
          <a:extLst>
            <a:ext uri="{FF2B5EF4-FFF2-40B4-BE49-F238E27FC236}">
              <a16:creationId xmlns:a16="http://schemas.microsoft.com/office/drawing/2014/main" id="{E3DA5B2F-C63D-4850-9EDD-3E66F1B07538}"/>
            </a:ext>
          </a:extLst>
        </xdr:cNvPr>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7" name="楕円 276">
          <a:extLst>
            <a:ext uri="{FF2B5EF4-FFF2-40B4-BE49-F238E27FC236}">
              <a16:creationId xmlns:a16="http://schemas.microsoft.com/office/drawing/2014/main" id="{BCCE1502-B0D8-420E-AEAE-B4493CB0B2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8" name="テキスト ボックス 277">
          <a:extLst>
            <a:ext uri="{FF2B5EF4-FFF2-40B4-BE49-F238E27FC236}">
              <a16:creationId xmlns:a16="http://schemas.microsoft.com/office/drawing/2014/main" id="{B0DE66BE-6328-4EE3-A9C6-A348B9E6E8C4}"/>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1588</xdr:rowOff>
    </xdr:from>
    <xdr:to>
      <xdr:col>73</xdr:col>
      <xdr:colOff>44450</xdr:colOff>
      <xdr:row>84</xdr:row>
      <xdr:rowOff>103188</xdr:rowOff>
    </xdr:to>
    <xdr:sp macro="" textlink="">
      <xdr:nvSpPr>
        <xdr:cNvPr id="279" name="楕円 278">
          <a:extLst>
            <a:ext uri="{FF2B5EF4-FFF2-40B4-BE49-F238E27FC236}">
              <a16:creationId xmlns:a16="http://schemas.microsoft.com/office/drawing/2014/main" id="{799A9181-60FA-4A37-8195-3989FB686986}"/>
            </a:ext>
          </a:extLst>
        </xdr:cNvPr>
        <xdr:cNvSpPr/>
      </xdr:nvSpPr>
      <xdr:spPr>
        <a:xfrm>
          <a:off x="15240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113365</xdr:rowOff>
    </xdr:from>
    <xdr:ext cx="762000" cy="259045"/>
    <xdr:sp macro="" textlink="">
      <xdr:nvSpPr>
        <xdr:cNvPr id="280" name="テキスト ボックス 279">
          <a:extLst>
            <a:ext uri="{FF2B5EF4-FFF2-40B4-BE49-F238E27FC236}">
              <a16:creationId xmlns:a16="http://schemas.microsoft.com/office/drawing/2014/main" id="{A65C8F61-47E7-4EA8-8A20-742BF3ADB62A}"/>
            </a:ext>
          </a:extLst>
        </xdr:cNvPr>
        <xdr:cNvSpPr txBox="1"/>
      </xdr:nvSpPr>
      <xdr:spPr>
        <a:xfrm>
          <a:off x="14909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132821</xdr:rowOff>
    </xdr:from>
    <xdr:to>
      <xdr:col>68</xdr:col>
      <xdr:colOff>203200</xdr:colOff>
      <xdr:row>84</xdr:row>
      <xdr:rowOff>62971</xdr:rowOff>
    </xdr:to>
    <xdr:sp macro="" textlink="">
      <xdr:nvSpPr>
        <xdr:cNvPr id="281" name="楕円 280">
          <a:extLst>
            <a:ext uri="{FF2B5EF4-FFF2-40B4-BE49-F238E27FC236}">
              <a16:creationId xmlns:a16="http://schemas.microsoft.com/office/drawing/2014/main" id="{12095180-9D51-40C6-ABB6-C7D7919E2373}"/>
            </a:ext>
          </a:extLst>
        </xdr:cNvPr>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73148</xdr:rowOff>
    </xdr:from>
    <xdr:ext cx="762000" cy="259045"/>
    <xdr:sp macro="" textlink="">
      <xdr:nvSpPr>
        <xdr:cNvPr id="282" name="テキスト ボックス 281">
          <a:extLst>
            <a:ext uri="{FF2B5EF4-FFF2-40B4-BE49-F238E27FC236}">
              <a16:creationId xmlns:a16="http://schemas.microsoft.com/office/drawing/2014/main" id="{05B45CE4-682D-4A0E-B0B3-9C5E5A0CD15D}"/>
            </a:ext>
          </a:extLst>
        </xdr:cNvPr>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21696</xdr:rowOff>
    </xdr:from>
    <xdr:to>
      <xdr:col>64</xdr:col>
      <xdr:colOff>152400</xdr:colOff>
      <xdr:row>84</xdr:row>
      <xdr:rowOff>123296</xdr:rowOff>
    </xdr:to>
    <xdr:sp macro="" textlink="">
      <xdr:nvSpPr>
        <xdr:cNvPr id="283" name="楕円 282">
          <a:extLst>
            <a:ext uri="{FF2B5EF4-FFF2-40B4-BE49-F238E27FC236}">
              <a16:creationId xmlns:a16="http://schemas.microsoft.com/office/drawing/2014/main" id="{25407D58-81EE-47BF-8F71-ED6A18AB03FE}"/>
            </a:ext>
          </a:extLst>
        </xdr:cNvPr>
        <xdr:cNvSpPr/>
      </xdr:nvSpPr>
      <xdr:spPr>
        <a:xfrm>
          <a:off x="13462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133473</xdr:rowOff>
    </xdr:from>
    <xdr:ext cx="762000" cy="259045"/>
    <xdr:sp macro="" textlink="">
      <xdr:nvSpPr>
        <xdr:cNvPr id="284" name="テキスト ボックス 283">
          <a:extLst>
            <a:ext uri="{FF2B5EF4-FFF2-40B4-BE49-F238E27FC236}">
              <a16:creationId xmlns:a16="http://schemas.microsoft.com/office/drawing/2014/main" id="{7288727E-55D7-41B3-BC15-E53966511888}"/>
            </a:ext>
          </a:extLst>
        </xdr:cNvPr>
        <xdr:cNvSpPr txBox="1"/>
      </xdr:nvSpPr>
      <xdr:spPr>
        <a:xfrm>
          <a:off x="13131800" y="141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D35EF40F-27C8-4E9B-8D1E-F5ACEA2DA43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9F23F592-3A07-40A7-BC17-1CC74DF832A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1B49CEEB-1CC3-4198-997E-8862FFA4A40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1A26337D-B6E8-4B9E-8157-173520F7761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1F47E327-8A0D-4716-9D13-27DF5778139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44F6B9F2-4439-4A97-8AFC-B5AC7BD734D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54EEBABF-8875-48B1-B9D0-021C6C77417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490FD8BC-77CB-48CA-9524-49692DA3913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65913DA6-F97B-4E74-A6FF-0C12D787EA9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76019ED6-1BCD-43E6-A53E-359721CB87F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F097823-5B9E-447F-990B-DD7FECD893F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3B26BC2C-F703-413D-975A-84D944C851B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18A70C81-2CB8-44F5-B5F8-BF3253E0FB2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末の町村合併により一時的に職員数が増加したものの、深浦町定員適正化計画等に基づき、退職者不補充や採用者数の抑制といった職員数の削減策、事務事業の見直し、民間委託等の推進など、人件費の抑制を図る取組みを継続的に実施し、類似団体を下回る状況を維持している。</a:t>
          </a:r>
        </a:p>
        <a:p>
          <a:r>
            <a:rPr kumimoji="1" lang="ja-JP" altLang="en-US" sz="1200">
              <a:latin typeface="ＭＳ Ｐゴシック" panose="020B0600070205080204" pitchFamily="50" charset="-128"/>
              <a:ea typeface="ＭＳ Ｐゴシック" panose="020B0600070205080204" pitchFamily="50" charset="-128"/>
            </a:rPr>
            <a:t>　今後も行政サービスの低下につながらないよう必要最低限の職員数を確保しつつ、組織構造の改善や職員の資質向上・能力開発に資する取り組みを行い、効率的・効果的な執行体制の維持に努めていく。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FB8D2D08-DDF1-4C63-BEC1-C15F94EBE20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4EA0A921-F532-43C6-9203-94804F0BEAA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36F92028-CC85-4436-B977-C343BCDC4F3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3D787A6B-18BA-442A-9FBA-24399D96F01A}"/>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83B2F1FD-D15A-48CF-8A5A-B0FE304B9E87}"/>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B0AE62CD-A702-46B4-A1FF-ABE893A7888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9D034FF2-6009-49E9-8052-2292402AF39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51A39C46-FA00-432A-A659-8E8BA7616B11}"/>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F11736BB-498D-4F87-A4EE-A9DA438A0984}"/>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F6F76F88-F881-4EEE-ADBC-32AD7A704D8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4F8F4F8D-6B1B-40A0-8CC0-A607FAE3165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11BF433F-8233-4FE7-A3B8-5AA40DD8390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8B47854-3DE5-4006-AB57-BFFA200E04A7}"/>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B77AAF13-9C94-433D-97E1-3A4FC9C3F51A}"/>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F9C0114B-9E14-4016-9600-21B4075BAA6E}"/>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99077F6-A7AA-4F51-9CCA-16B7523BF777}"/>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6D884C88-1C72-492A-9BD3-07DAC122C8CC}"/>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165957</xdr:rowOff>
    </xdr:from>
    <xdr:to>
      <xdr:col>81</xdr:col>
      <xdr:colOff>44450</xdr:colOff>
      <xdr:row>60</xdr:row>
      <xdr:rowOff>171386</xdr:rowOff>
    </xdr:to>
    <xdr:cxnSp macro="">
      <xdr:nvCxnSpPr>
        <xdr:cNvPr id="315" name="直線コネクタ 314">
          <a:extLst>
            <a:ext uri="{FF2B5EF4-FFF2-40B4-BE49-F238E27FC236}">
              <a16:creationId xmlns:a16="http://schemas.microsoft.com/office/drawing/2014/main" id="{356BE80F-F1A2-46A9-A162-4E4387F40B49}"/>
            </a:ext>
          </a:extLst>
        </xdr:cNvPr>
        <xdr:cNvCxnSpPr/>
      </xdr:nvCxnSpPr>
      <xdr:spPr>
        <a:xfrm>
          <a:off x="16179800" y="10452957"/>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3FBFF155-6896-4701-ADB8-9E29DF2F480B}"/>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8E9DE814-4422-4591-B9CC-510C33715B2E}"/>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138208</xdr:rowOff>
    </xdr:from>
    <xdr:to>
      <xdr:col>77</xdr:col>
      <xdr:colOff>44450</xdr:colOff>
      <xdr:row>60</xdr:row>
      <xdr:rowOff>165957</xdr:rowOff>
    </xdr:to>
    <xdr:cxnSp macro="">
      <xdr:nvCxnSpPr>
        <xdr:cNvPr id="318" name="直線コネクタ 317">
          <a:extLst>
            <a:ext uri="{FF2B5EF4-FFF2-40B4-BE49-F238E27FC236}">
              <a16:creationId xmlns:a16="http://schemas.microsoft.com/office/drawing/2014/main" id="{E384F3FC-34B3-46C0-8163-202C87C1ECC4}"/>
            </a:ext>
          </a:extLst>
        </xdr:cNvPr>
        <xdr:cNvCxnSpPr/>
      </xdr:nvCxnSpPr>
      <xdr:spPr>
        <a:xfrm>
          <a:off x="15290800" y="10425208"/>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71F3674A-55FC-41A2-82CE-73D08D9D9F67}"/>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E406EB17-3BAE-4DD1-A3B1-1C5620B98E0B}"/>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91154</xdr:rowOff>
    </xdr:from>
    <xdr:to>
      <xdr:col>72</xdr:col>
      <xdr:colOff>203200</xdr:colOff>
      <xdr:row>60</xdr:row>
      <xdr:rowOff>138208</xdr:rowOff>
    </xdr:to>
    <xdr:cxnSp macro="">
      <xdr:nvCxnSpPr>
        <xdr:cNvPr id="321" name="直線コネクタ 320">
          <a:extLst>
            <a:ext uri="{FF2B5EF4-FFF2-40B4-BE49-F238E27FC236}">
              <a16:creationId xmlns:a16="http://schemas.microsoft.com/office/drawing/2014/main" id="{6BAAA864-2C15-4AB8-A7C7-4543582AB03B}"/>
            </a:ext>
          </a:extLst>
        </xdr:cNvPr>
        <xdr:cNvCxnSpPr/>
      </xdr:nvCxnSpPr>
      <xdr:spPr>
        <a:xfrm>
          <a:off x="14401800" y="10378154"/>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F7A1B713-C090-41BF-9AF2-EC62C0C59717}"/>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DE699817-944D-400F-90E2-82496528801A}"/>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91154</xdr:rowOff>
    </xdr:to>
    <xdr:cxnSp macro="">
      <xdr:nvCxnSpPr>
        <xdr:cNvPr id="324" name="直線コネクタ 323">
          <a:extLst>
            <a:ext uri="{FF2B5EF4-FFF2-40B4-BE49-F238E27FC236}">
              <a16:creationId xmlns:a16="http://schemas.microsoft.com/office/drawing/2014/main" id="{87B08BBF-5257-4640-A6A2-94FE09FD656B}"/>
            </a:ext>
          </a:extLst>
        </xdr:cNvPr>
        <xdr:cNvCxnSpPr/>
      </xdr:nvCxnSpPr>
      <xdr:spPr>
        <a:xfrm>
          <a:off x="13512800" y="10358247"/>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E7C3A5D0-C912-45D1-9ABC-EC5E33494814}"/>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5E7B76EE-5DAA-452C-A842-4545C02478C7}"/>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F695DF4A-5DCD-46D9-8A8A-CF5BB2A96591}"/>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227C0E99-36F1-4C43-A5E6-55075CBDD04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EB6522D2-A9C4-4248-B847-F5F75628EC6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88E4265-C822-41D2-B54A-9006E75328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D9B9F443-6E5E-4707-A42C-69C7AA9F410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086BC89-E87B-44E8-AD9D-B06F2C7C4B8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FDD82FD-A9D3-4E00-848D-414DA5552EE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120586</xdr:rowOff>
    </xdr:from>
    <xdr:to>
      <xdr:col>81</xdr:col>
      <xdr:colOff>95250</xdr:colOff>
      <xdr:row>61</xdr:row>
      <xdr:rowOff>50736</xdr:rowOff>
    </xdr:to>
    <xdr:sp macro="" textlink="">
      <xdr:nvSpPr>
        <xdr:cNvPr id="334" name="楕円 333">
          <a:extLst>
            <a:ext uri="{FF2B5EF4-FFF2-40B4-BE49-F238E27FC236}">
              <a16:creationId xmlns:a16="http://schemas.microsoft.com/office/drawing/2014/main" id="{D8828583-BFCD-4A76-85CD-453F79FC18BD}"/>
            </a:ext>
          </a:extLst>
        </xdr:cNvPr>
        <xdr:cNvSpPr/>
      </xdr:nvSpPr>
      <xdr:spPr>
        <a:xfrm>
          <a:off x="16967200" y="104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137113</xdr:rowOff>
    </xdr:from>
    <xdr:ext cx="762000" cy="259045"/>
    <xdr:sp macro="" textlink="">
      <xdr:nvSpPr>
        <xdr:cNvPr id="335" name="定員管理の状況該当値テキスト">
          <a:extLst>
            <a:ext uri="{FF2B5EF4-FFF2-40B4-BE49-F238E27FC236}">
              <a16:creationId xmlns:a16="http://schemas.microsoft.com/office/drawing/2014/main" id="{F8AF46FF-E0E8-4689-9654-CBAD505399A5}"/>
            </a:ext>
          </a:extLst>
        </xdr:cNvPr>
        <xdr:cNvSpPr txBox="1"/>
      </xdr:nvSpPr>
      <xdr:spPr>
        <a:xfrm>
          <a:off x="17106900" y="1025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115157</xdr:rowOff>
    </xdr:from>
    <xdr:to>
      <xdr:col>77</xdr:col>
      <xdr:colOff>95250</xdr:colOff>
      <xdr:row>61</xdr:row>
      <xdr:rowOff>45307</xdr:rowOff>
    </xdr:to>
    <xdr:sp macro="" textlink="">
      <xdr:nvSpPr>
        <xdr:cNvPr id="336" name="楕円 335">
          <a:extLst>
            <a:ext uri="{FF2B5EF4-FFF2-40B4-BE49-F238E27FC236}">
              <a16:creationId xmlns:a16="http://schemas.microsoft.com/office/drawing/2014/main" id="{3716D582-A258-4EB8-975B-85990D9A4EAC}"/>
            </a:ext>
          </a:extLst>
        </xdr:cNvPr>
        <xdr:cNvSpPr/>
      </xdr:nvSpPr>
      <xdr:spPr>
        <a:xfrm>
          <a:off x="16129000" y="104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55484</xdr:rowOff>
    </xdr:from>
    <xdr:ext cx="736600" cy="259045"/>
    <xdr:sp macro="" textlink="">
      <xdr:nvSpPr>
        <xdr:cNvPr id="337" name="テキスト ボックス 336">
          <a:extLst>
            <a:ext uri="{FF2B5EF4-FFF2-40B4-BE49-F238E27FC236}">
              <a16:creationId xmlns:a16="http://schemas.microsoft.com/office/drawing/2014/main" id="{215665C3-BDCD-4BEB-B9AD-72F1FAB090BF}"/>
            </a:ext>
          </a:extLst>
        </xdr:cNvPr>
        <xdr:cNvSpPr txBox="1"/>
      </xdr:nvSpPr>
      <xdr:spPr>
        <a:xfrm>
          <a:off x="15798800" y="10171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87408</xdr:rowOff>
    </xdr:from>
    <xdr:to>
      <xdr:col>73</xdr:col>
      <xdr:colOff>44450</xdr:colOff>
      <xdr:row>61</xdr:row>
      <xdr:rowOff>17558</xdr:rowOff>
    </xdr:to>
    <xdr:sp macro="" textlink="">
      <xdr:nvSpPr>
        <xdr:cNvPr id="338" name="楕円 337">
          <a:extLst>
            <a:ext uri="{FF2B5EF4-FFF2-40B4-BE49-F238E27FC236}">
              <a16:creationId xmlns:a16="http://schemas.microsoft.com/office/drawing/2014/main" id="{D6D543F0-37D2-47B9-B835-833B1F883DED}"/>
            </a:ext>
          </a:extLst>
        </xdr:cNvPr>
        <xdr:cNvSpPr/>
      </xdr:nvSpPr>
      <xdr:spPr>
        <a:xfrm>
          <a:off x="15240000" y="103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27735</xdr:rowOff>
    </xdr:from>
    <xdr:ext cx="762000" cy="259045"/>
    <xdr:sp macro="" textlink="">
      <xdr:nvSpPr>
        <xdr:cNvPr id="339" name="テキスト ボックス 338">
          <a:extLst>
            <a:ext uri="{FF2B5EF4-FFF2-40B4-BE49-F238E27FC236}">
              <a16:creationId xmlns:a16="http://schemas.microsoft.com/office/drawing/2014/main" id="{3CB80B88-64C9-44A8-9CC7-438BF7E3951B}"/>
            </a:ext>
          </a:extLst>
        </xdr:cNvPr>
        <xdr:cNvSpPr txBox="1"/>
      </xdr:nvSpPr>
      <xdr:spPr>
        <a:xfrm>
          <a:off x="14909800" y="1014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40354</xdr:rowOff>
    </xdr:from>
    <xdr:to>
      <xdr:col>68</xdr:col>
      <xdr:colOff>203200</xdr:colOff>
      <xdr:row>60</xdr:row>
      <xdr:rowOff>141954</xdr:rowOff>
    </xdr:to>
    <xdr:sp macro="" textlink="">
      <xdr:nvSpPr>
        <xdr:cNvPr id="340" name="楕円 339">
          <a:extLst>
            <a:ext uri="{FF2B5EF4-FFF2-40B4-BE49-F238E27FC236}">
              <a16:creationId xmlns:a16="http://schemas.microsoft.com/office/drawing/2014/main" id="{B45DAAF3-8F15-488A-8D8D-07827FE79248}"/>
            </a:ext>
          </a:extLst>
        </xdr:cNvPr>
        <xdr:cNvSpPr/>
      </xdr:nvSpPr>
      <xdr:spPr>
        <a:xfrm>
          <a:off x="14351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152131</xdr:rowOff>
    </xdr:from>
    <xdr:ext cx="762000" cy="259045"/>
    <xdr:sp macro="" textlink="">
      <xdr:nvSpPr>
        <xdr:cNvPr id="341" name="テキスト ボックス 340">
          <a:extLst>
            <a:ext uri="{FF2B5EF4-FFF2-40B4-BE49-F238E27FC236}">
              <a16:creationId xmlns:a16="http://schemas.microsoft.com/office/drawing/2014/main" id="{E49E2C91-D9B2-47A3-B760-6BE55F06B92D}"/>
            </a:ext>
          </a:extLst>
        </xdr:cNvPr>
        <xdr:cNvSpPr txBox="1"/>
      </xdr:nvSpPr>
      <xdr:spPr>
        <a:xfrm>
          <a:off x="14020800" y="100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20447</xdr:rowOff>
    </xdr:from>
    <xdr:to>
      <xdr:col>64</xdr:col>
      <xdr:colOff>152400</xdr:colOff>
      <xdr:row>60</xdr:row>
      <xdr:rowOff>122047</xdr:rowOff>
    </xdr:to>
    <xdr:sp macro="" textlink="">
      <xdr:nvSpPr>
        <xdr:cNvPr id="342" name="楕円 341">
          <a:extLst>
            <a:ext uri="{FF2B5EF4-FFF2-40B4-BE49-F238E27FC236}">
              <a16:creationId xmlns:a16="http://schemas.microsoft.com/office/drawing/2014/main" id="{EA0CF38E-C87B-466A-831B-854DC9B3E5E4}"/>
            </a:ext>
          </a:extLst>
        </xdr:cNvPr>
        <xdr:cNvSpPr/>
      </xdr:nvSpPr>
      <xdr:spPr>
        <a:xfrm>
          <a:off x="13462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132224</xdr:rowOff>
    </xdr:from>
    <xdr:ext cx="762000" cy="259045"/>
    <xdr:sp macro="" textlink="">
      <xdr:nvSpPr>
        <xdr:cNvPr id="343" name="テキスト ボックス 342">
          <a:extLst>
            <a:ext uri="{FF2B5EF4-FFF2-40B4-BE49-F238E27FC236}">
              <a16:creationId xmlns:a16="http://schemas.microsoft.com/office/drawing/2014/main" id="{06DE6579-2D93-45F5-A376-7DBCD5949A7F}"/>
            </a:ext>
          </a:extLst>
        </xdr:cNvPr>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63E75C70-6AD9-43D4-9115-D3D01FA2849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8D52C77-2F54-4A56-8C86-F94062AD469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61B2028E-4F0F-4760-8CAC-8624AD7D19E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F2E05906-E6F9-4FA9-8F8D-B8C2EA026C1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7372028-ECC5-4004-9601-5DD86394845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C080AA08-1E0C-4697-919D-FDE39C7CD09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55E352B6-554E-429C-A438-674BCD433D9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A4F94CBC-66DB-4CE8-9089-AB9C47E0D61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169B25B4-F3E7-4327-91F5-37E26E54A0A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963F76EF-FE96-4F30-8395-8103625E029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87FB2251-80A4-488E-A08F-065ADD5E805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3C79502D-692E-472A-A6BD-62C83046CAB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FF778B8A-1225-460D-97CA-44C5C9BCFDD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実質公債費比率は早期健全化基準（</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％）や起債許可基準（</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％）を下回っているが、類似団体内平均値及び全国平均と比較すると高い公債費負担となっている。</a:t>
          </a:r>
        </a:p>
        <a:p>
          <a:r>
            <a:rPr kumimoji="1" lang="ja-JP" altLang="en-US" sz="1100">
              <a:latin typeface="ＭＳ Ｐゴシック" panose="020B0600070205080204" pitchFamily="50" charset="-128"/>
              <a:ea typeface="ＭＳ Ｐゴシック" panose="020B0600070205080204" pitchFamily="50" charset="-128"/>
            </a:rPr>
            <a:t>　主な要因は一般会計等の元利償還金が多額なことであるが、町債の新規発行抑制などの公債費対策により、その元利償還金は年々減少を続けている。一方で、公営企業や組合等の元利償還金が増加傾向にあるが、相対的には公債費負担が年々着実に軽減されている。</a:t>
          </a:r>
        </a:p>
        <a:p>
          <a:r>
            <a:rPr kumimoji="1" lang="ja-JP" altLang="en-US" sz="1100">
              <a:latin typeface="ＭＳ Ｐゴシック" panose="020B0600070205080204" pitchFamily="50" charset="-128"/>
              <a:ea typeface="ＭＳ Ｐゴシック" panose="020B0600070205080204" pitchFamily="50" charset="-128"/>
            </a:rPr>
            <a:t>　今後も多額の起債発行には慎重な検討を行い、交付税措置の有利な起債を優先するなど将来的な公債費負担の圧縮に努める。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7B4530C3-B8FA-4475-891C-5E4A5CE22B3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1AAF0A3-5EC0-4C5D-8373-BE9CBAF4FFA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55D7474C-41E9-40B5-93F4-7F0742753EF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F3D92F0D-7EEB-43CB-8953-6E5AFC13494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851F1FDB-9FBE-47B9-8AA7-1DDF608675A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C6F79DF0-62D9-42A2-B282-67B915A53BD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4B8843E6-39B3-4677-BBED-5D68C05F2E3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E0BE34FA-21DF-41F5-B349-FFFEA2663D8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31AAF31D-F01B-4B6A-8EDA-B2912C8E497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A1FBDD24-ECEC-46A7-9802-375318FD288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ADB62575-4504-46A9-A4DB-893D14916B0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6E6FC015-8DA6-4C62-B4FC-B462638DC73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94763F0F-DE52-4B9F-9749-58503E293A6C}"/>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493EB81-50D4-447C-9026-A8FC63B3B20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B589BB20-FE97-47C3-9FFD-9EA46278E90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D9446FC9-1F9D-4908-9CD7-73E740537576}"/>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939F23F2-F301-40E4-9489-4CE7EFFDFF73}"/>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B2505E36-1471-4375-B97C-4FF37E6DC3A3}"/>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D03F300E-460D-4217-99E4-DF2FEA9BD68D}"/>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C4958945-6F57-4E81-8803-B7350A0791CB}"/>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77" name="直線コネクタ 376">
          <a:extLst>
            <a:ext uri="{FF2B5EF4-FFF2-40B4-BE49-F238E27FC236}">
              <a16:creationId xmlns:a16="http://schemas.microsoft.com/office/drawing/2014/main" id="{CE48268F-BDC6-40A3-A82E-FE20E4D8237E}"/>
            </a:ext>
          </a:extLst>
        </xdr:cNvPr>
        <xdr:cNvCxnSpPr/>
      </xdr:nvCxnSpPr>
      <xdr:spPr>
        <a:xfrm flipV="1">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2EEC0CFC-CB4D-4399-9E18-8720DCCAC116}"/>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9D323B26-3E44-477B-8A8D-99AA94F8299A}"/>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41</xdr:row>
      <xdr:rowOff>19896</xdr:rowOff>
    </xdr:to>
    <xdr:cxnSp macro="">
      <xdr:nvCxnSpPr>
        <xdr:cNvPr id="380" name="直線コネクタ 379">
          <a:extLst>
            <a:ext uri="{FF2B5EF4-FFF2-40B4-BE49-F238E27FC236}">
              <a16:creationId xmlns:a16="http://schemas.microsoft.com/office/drawing/2014/main" id="{968143B7-4560-471E-8900-D7B8E76D8568}"/>
            </a:ext>
          </a:extLst>
        </xdr:cNvPr>
        <xdr:cNvCxnSpPr/>
      </xdr:nvCxnSpPr>
      <xdr:spPr>
        <a:xfrm flipV="1">
          <a:off x="15290800" y="69447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85523559-34A0-46F4-A0C1-BBA33FB1EE5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3773D3F9-F1CA-4627-BC8A-1596B044D468}"/>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108373</xdr:rowOff>
    </xdr:to>
    <xdr:cxnSp macro="">
      <xdr:nvCxnSpPr>
        <xdr:cNvPr id="383" name="直線コネクタ 382">
          <a:extLst>
            <a:ext uri="{FF2B5EF4-FFF2-40B4-BE49-F238E27FC236}">
              <a16:creationId xmlns:a16="http://schemas.microsoft.com/office/drawing/2014/main" id="{B2F4EE06-D7F7-4B05-B8AA-0BA8B1C6C2AE}"/>
            </a:ext>
          </a:extLst>
        </xdr:cNvPr>
        <xdr:cNvCxnSpPr/>
      </xdr:nvCxnSpPr>
      <xdr:spPr>
        <a:xfrm flipV="1">
          <a:off x="14401800" y="70493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7F43A6C2-A622-4A3E-8137-402541E51439}"/>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A6A39CED-9714-4925-AC9D-AC278C66FB38}"/>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1270</xdr:rowOff>
    </xdr:to>
    <xdr:cxnSp macro="">
      <xdr:nvCxnSpPr>
        <xdr:cNvPr id="386" name="直線コネクタ 385">
          <a:extLst>
            <a:ext uri="{FF2B5EF4-FFF2-40B4-BE49-F238E27FC236}">
              <a16:creationId xmlns:a16="http://schemas.microsoft.com/office/drawing/2014/main" id="{4D37B950-A052-41F3-A907-90732A870F59}"/>
            </a:ext>
          </a:extLst>
        </xdr:cNvPr>
        <xdr:cNvCxnSpPr/>
      </xdr:nvCxnSpPr>
      <xdr:spPr>
        <a:xfrm flipV="1">
          <a:off x="13512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C44A5FAE-D50A-42E9-9E8A-B29AEDAAB463}"/>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4AFBD050-6F8E-4CF5-8071-0FA10CBE8538}"/>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58A95208-E60F-4F69-94F4-9E7B57C59292}"/>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D9AD934D-0CC8-4522-BFC3-AB229D43C1BD}"/>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C0675D35-3CF1-42E7-88E7-430FBE9C92A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82C8609-949C-4B52-A950-5408C017AB9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2D99BCD-62B7-4170-91CA-F6673D010B8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F3FD230-EDEE-4FB2-AA94-A5F7B6683C6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DAA9051-D0E1-4EE8-B4A4-5F3006B0540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96" name="楕円 395">
          <a:extLst>
            <a:ext uri="{FF2B5EF4-FFF2-40B4-BE49-F238E27FC236}">
              <a16:creationId xmlns:a16="http://schemas.microsoft.com/office/drawing/2014/main" id="{5841FF60-3004-4C66-86FF-5370E20CEF26}"/>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397" name="公債費負担の状況該当値テキスト">
          <a:extLst>
            <a:ext uri="{FF2B5EF4-FFF2-40B4-BE49-F238E27FC236}">
              <a16:creationId xmlns:a16="http://schemas.microsoft.com/office/drawing/2014/main" id="{BB4DD31A-27CB-459B-ABA4-1291738EC592}"/>
            </a:ext>
          </a:extLst>
        </xdr:cNvPr>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8" name="楕円 397">
          <a:extLst>
            <a:ext uri="{FF2B5EF4-FFF2-40B4-BE49-F238E27FC236}">
              <a16:creationId xmlns:a16="http://schemas.microsoft.com/office/drawing/2014/main" id="{F125CDA0-C380-4A3B-AA59-4A99B89A889D}"/>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9" name="テキスト ボックス 398">
          <a:extLst>
            <a:ext uri="{FF2B5EF4-FFF2-40B4-BE49-F238E27FC236}">
              <a16:creationId xmlns:a16="http://schemas.microsoft.com/office/drawing/2014/main" id="{40526C54-CD14-4FAE-A96F-A802D88A8FD7}"/>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0" name="楕円 399">
          <a:extLst>
            <a:ext uri="{FF2B5EF4-FFF2-40B4-BE49-F238E27FC236}">
              <a16:creationId xmlns:a16="http://schemas.microsoft.com/office/drawing/2014/main" id="{D9157246-6BAA-4A59-A844-DE7E13CEABE5}"/>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1" name="テキスト ボックス 400">
          <a:extLst>
            <a:ext uri="{FF2B5EF4-FFF2-40B4-BE49-F238E27FC236}">
              <a16:creationId xmlns:a16="http://schemas.microsoft.com/office/drawing/2014/main" id="{75BA6E76-EFC8-488E-A0DE-0C6D3AB35E58}"/>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2" name="楕円 401">
          <a:extLst>
            <a:ext uri="{FF2B5EF4-FFF2-40B4-BE49-F238E27FC236}">
              <a16:creationId xmlns:a16="http://schemas.microsoft.com/office/drawing/2014/main" id="{1CB773D0-5A82-4B1D-AFDB-2F46025E520A}"/>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3" name="テキスト ボックス 402">
          <a:extLst>
            <a:ext uri="{FF2B5EF4-FFF2-40B4-BE49-F238E27FC236}">
              <a16:creationId xmlns:a16="http://schemas.microsoft.com/office/drawing/2014/main" id="{2C6C61C5-87BF-47F1-8670-15FF77158DDE}"/>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4" name="楕円 403">
          <a:extLst>
            <a:ext uri="{FF2B5EF4-FFF2-40B4-BE49-F238E27FC236}">
              <a16:creationId xmlns:a16="http://schemas.microsoft.com/office/drawing/2014/main" id="{4806A37A-3331-4513-90F6-1C46E80615EA}"/>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5B19E923-5CD6-4990-AEE3-161903722693}"/>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963108BB-7E50-4BAA-A362-7108829A256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B77D714C-1F69-43A8-9267-66FF214E75D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DC085ABC-118B-477C-A9E6-06B20994A37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4CB6C89F-C3BD-417D-9888-BA149051E1B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FDBE1214-813C-43EA-B7F9-9E8486D257D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70964239-6520-4A95-8876-973A0761507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A7961906-B679-4D90-B927-B83B3FE31C2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CD7B54B2-38B4-4A2D-8D40-EE145E95363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763D5FD4-7E85-41C7-908D-1150CB9C7F2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FF98389C-05E0-4D20-AE53-FE469F01730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49B7FF2D-2E70-44F8-8459-91E58D75741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3A1DCD32-8DF6-4D62-B0BB-94AE7BA40F6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5B01F4D4-5A6C-4B77-953E-EDE944374DA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将来負担比率は早期健全化基準（</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％）を下回っているが、前年度から</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ポイント増加するなど、類似団体内平均値及び全国平均と比較すると依然として高い将来負担となっている。</a:t>
          </a:r>
        </a:p>
        <a:p>
          <a:r>
            <a:rPr kumimoji="1" lang="ja-JP" altLang="en-US" sz="1200">
              <a:latin typeface="ＭＳ Ｐゴシック" panose="020B0600070205080204" pitchFamily="50" charset="-128"/>
              <a:ea typeface="ＭＳ Ｐゴシック" panose="020B0600070205080204" pitchFamily="50" charset="-128"/>
            </a:rPr>
            <a:t>　主な要因は一般会計等の地方債残高が多額なことであるが、プライマリーバランスの大幅な黒字化により、その残高は年々減少を続けている。</a:t>
          </a:r>
        </a:p>
        <a:p>
          <a:r>
            <a:rPr kumimoji="1" lang="ja-JP" altLang="en-US" sz="1200">
              <a:latin typeface="ＭＳ Ｐゴシック" panose="020B0600070205080204" pitchFamily="50" charset="-128"/>
              <a:ea typeface="ＭＳ Ｐゴシック" panose="020B0600070205080204" pitchFamily="50" charset="-128"/>
            </a:rPr>
            <a:t>　さらなる改善に向けて、プライマリーバランスの黒字堅持と積極的な基金積立てをし、町債の繰上償還も随時検討する。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FABBB5A4-14FE-4041-A47D-3B50FDBF677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2BE9118B-F650-495F-8AAF-5476BC29E15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984E84ED-3EE6-4B20-B94A-2855EFB5864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54F2CBCE-D14E-4076-92A0-2BF6541BE1C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2E87AE05-807A-4478-B408-E99DA1F00C4A}"/>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A95C4A20-74F1-48F4-A6C6-435A58BE55A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B6F02A04-B61A-48C1-A762-C3EFA5DF151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2B01C999-1CE3-4950-A73E-2A0E41C92A8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F84FDA1C-266D-49A1-A5A2-1F6F19309FB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A5FBC690-995F-4E5B-82B0-820A7ACC202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42B1624E-BE0E-448B-AE78-2904AC9D738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1E2C13B5-A5AE-4DC6-AC01-F0CA86CE427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B5ACA747-B97D-4BF1-A8B8-B6B627B5086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204C2A8E-B94D-415C-9C8A-90D9C11407F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5F5EC38-2437-4993-9EE9-02B71A467FF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6A7F0105-A556-4EE3-A24E-173A9417A77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7F70B938-3220-4EEC-9896-909C8FA2F64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AC2FDB04-82E2-47BF-9ED6-FFF0F9F2B503}"/>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50D1D983-F592-481B-91DE-4525C41C0FA6}"/>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65E3B4CE-A7D0-42B6-A34E-8B21303FA357}"/>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8C2DBAC4-D339-4E17-992B-537623206CD3}"/>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A4D6AF07-7C26-4A20-8BED-E3984FC9A92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75837</xdr:rowOff>
    </xdr:from>
    <xdr:to>
      <xdr:col>81</xdr:col>
      <xdr:colOff>44450</xdr:colOff>
      <xdr:row>15</xdr:row>
      <xdr:rowOff>127544</xdr:rowOff>
    </xdr:to>
    <xdr:cxnSp macro="">
      <xdr:nvCxnSpPr>
        <xdr:cNvPr id="441" name="直線コネクタ 440">
          <a:extLst>
            <a:ext uri="{FF2B5EF4-FFF2-40B4-BE49-F238E27FC236}">
              <a16:creationId xmlns:a16="http://schemas.microsoft.com/office/drawing/2014/main" id="{8ED894B9-5BF5-4E4F-9524-93485227B9FA}"/>
            </a:ext>
          </a:extLst>
        </xdr:cNvPr>
        <xdr:cNvCxnSpPr/>
      </xdr:nvCxnSpPr>
      <xdr:spPr>
        <a:xfrm>
          <a:off x="16179800" y="264758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95CB0E33-2C5C-47B0-A6AC-934219DA519B}"/>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35F2C091-DA74-4E70-A0D2-09BB166D895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75837</xdr:rowOff>
    </xdr:from>
    <xdr:to>
      <xdr:col>77</xdr:col>
      <xdr:colOff>44450</xdr:colOff>
      <xdr:row>16</xdr:row>
      <xdr:rowOff>103172</xdr:rowOff>
    </xdr:to>
    <xdr:cxnSp macro="">
      <xdr:nvCxnSpPr>
        <xdr:cNvPr id="444" name="直線コネクタ 443">
          <a:extLst>
            <a:ext uri="{FF2B5EF4-FFF2-40B4-BE49-F238E27FC236}">
              <a16:creationId xmlns:a16="http://schemas.microsoft.com/office/drawing/2014/main" id="{91E4B350-2208-4E63-8E2E-1E4C08AE9186}"/>
            </a:ext>
          </a:extLst>
        </xdr:cNvPr>
        <xdr:cNvCxnSpPr/>
      </xdr:nvCxnSpPr>
      <xdr:spPr>
        <a:xfrm flipV="1">
          <a:off x="15290800" y="2647587"/>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E77C849D-38AE-48CA-9770-7C63F24374E8}"/>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DD5CB47C-CDB5-434E-B19A-D080EAC1E9CA}"/>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103172</xdr:rowOff>
    </xdr:from>
    <xdr:to>
      <xdr:col>72</xdr:col>
      <xdr:colOff>203200</xdr:colOff>
      <xdr:row>17</xdr:row>
      <xdr:rowOff>9858</xdr:rowOff>
    </xdr:to>
    <xdr:cxnSp macro="">
      <xdr:nvCxnSpPr>
        <xdr:cNvPr id="447" name="直線コネクタ 446">
          <a:extLst>
            <a:ext uri="{FF2B5EF4-FFF2-40B4-BE49-F238E27FC236}">
              <a16:creationId xmlns:a16="http://schemas.microsoft.com/office/drawing/2014/main" id="{417F87D9-C2FE-4AA1-9B60-3EC0EBB0EE78}"/>
            </a:ext>
          </a:extLst>
        </xdr:cNvPr>
        <xdr:cNvCxnSpPr/>
      </xdr:nvCxnSpPr>
      <xdr:spPr>
        <a:xfrm flipV="1">
          <a:off x="14401800" y="2846372"/>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53750E08-C767-4A16-BB4E-AD8B7545E5E8}"/>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5AC0FE15-EE57-4B15-B1C9-5747A0E08D55}"/>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1814</xdr:rowOff>
    </xdr:from>
    <xdr:to>
      <xdr:col>68</xdr:col>
      <xdr:colOff>152400</xdr:colOff>
      <xdr:row>17</xdr:row>
      <xdr:rowOff>9858</xdr:rowOff>
    </xdr:to>
    <xdr:cxnSp macro="">
      <xdr:nvCxnSpPr>
        <xdr:cNvPr id="450" name="直線コネクタ 449">
          <a:extLst>
            <a:ext uri="{FF2B5EF4-FFF2-40B4-BE49-F238E27FC236}">
              <a16:creationId xmlns:a16="http://schemas.microsoft.com/office/drawing/2014/main" id="{893349F1-78DD-4791-8247-31B4362663F1}"/>
            </a:ext>
          </a:extLst>
        </xdr:cNvPr>
        <xdr:cNvCxnSpPr/>
      </xdr:nvCxnSpPr>
      <xdr:spPr>
        <a:xfrm>
          <a:off x="13512800" y="291646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DECE61A6-D3B3-4183-9801-C89F6EA00193}"/>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360C3AEE-13D7-4D81-A17E-106E2D3AE0E7}"/>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1FF13BD-D615-474A-A7B8-83A1AD523713}"/>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EDE6D9D8-11D8-49A3-B3BD-6EA9BB79D94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55EFCF8-F3E2-4464-B336-2BFD0EF3C0F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6D226B4-56B0-46A9-BF28-DFB4711A959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020C3E3-6683-4EA4-B207-288352212B4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417C84A-8F13-4DE5-97A4-05B846FE5D2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E17CE3E-6FA1-4436-9783-086B4DF76CF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76744</xdr:rowOff>
    </xdr:from>
    <xdr:to>
      <xdr:col>81</xdr:col>
      <xdr:colOff>95250</xdr:colOff>
      <xdr:row>16</xdr:row>
      <xdr:rowOff>6894</xdr:rowOff>
    </xdr:to>
    <xdr:sp macro="" textlink="">
      <xdr:nvSpPr>
        <xdr:cNvPr id="460" name="楕円 459">
          <a:extLst>
            <a:ext uri="{FF2B5EF4-FFF2-40B4-BE49-F238E27FC236}">
              <a16:creationId xmlns:a16="http://schemas.microsoft.com/office/drawing/2014/main" id="{CFED0CC0-1CCB-45C8-A828-D6C411EF8E64}"/>
            </a:ext>
          </a:extLst>
        </xdr:cNvPr>
        <xdr:cNvSpPr/>
      </xdr:nvSpPr>
      <xdr:spPr>
        <a:xfrm>
          <a:off x="169672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48821</xdr:rowOff>
    </xdr:from>
    <xdr:ext cx="762000" cy="259045"/>
    <xdr:sp macro="" textlink="">
      <xdr:nvSpPr>
        <xdr:cNvPr id="461" name="将来負担の状況該当値テキスト">
          <a:extLst>
            <a:ext uri="{FF2B5EF4-FFF2-40B4-BE49-F238E27FC236}">
              <a16:creationId xmlns:a16="http://schemas.microsoft.com/office/drawing/2014/main" id="{31F84958-9355-4185-A817-2D504E62FDAF}"/>
            </a:ext>
          </a:extLst>
        </xdr:cNvPr>
        <xdr:cNvSpPr txBox="1"/>
      </xdr:nvSpPr>
      <xdr:spPr>
        <a:xfrm>
          <a:off x="17106900" y="262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25037</xdr:rowOff>
    </xdr:from>
    <xdr:to>
      <xdr:col>77</xdr:col>
      <xdr:colOff>95250</xdr:colOff>
      <xdr:row>15</xdr:row>
      <xdr:rowOff>126637</xdr:rowOff>
    </xdr:to>
    <xdr:sp macro="" textlink="">
      <xdr:nvSpPr>
        <xdr:cNvPr id="462" name="楕円 461">
          <a:extLst>
            <a:ext uri="{FF2B5EF4-FFF2-40B4-BE49-F238E27FC236}">
              <a16:creationId xmlns:a16="http://schemas.microsoft.com/office/drawing/2014/main" id="{A5FD91F0-C53F-48A0-8EA5-2D05EF4CC72C}"/>
            </a:ext>
          </a:extLst>
        </xdr:cNvPr>
        <xdr:cNvSpPr/>
      </xdr:nvSpPr>
      <xdr:spPr>
        <a:xfrm>
          <a:off x="16129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111414</xdr:rowOff>
    </xdr:from>
    <xdr:ext cx="736600" cy="259045"/>
    <xdr:sp macro="" textlink="">
      <xdr:nvSpPr>
        <xdr:cNvPr id="463" name="テキスト ボックス 462">
          <a:extLst>
            <a:ext uri="{FF2B5EF4-FFF2-40B4-BE49-F238E27FC236}">
              <a16:creationId xmlns:a16="http://schemas.microsoft.com/office/drawing/2014/main" id="{5F72EE6A-A8A8-4055-83A6-47D285354577}"/>
            </a:ext>
          </a:extLst>
        </xdr:cNvPr>
        <xdr:cNvSpPr txBox="1"/>
      </xdr:nvSpPr>
      <xdr:spPr>
        <a:xfrm>
          <a:off x="15798800" y="268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52372</xdr:rowOff>
    </xdr:from>
    <xdr:to>
      <xdr:col>73</xdr:col>
      <xdr:colOff>44450</xdr:colOff>
      <xdr:row>16</xdr:row>
      <xdr:rowOff>153972</xdr:rowOff>
    </xdr:to>
    <xdr:sp macro="" textlink="">
      <xdr:nvSpPr>
        <xdr:cNvPr id="464" name="楕円 463">
          <a:extLst>
            <a:ext uri="{FF2B5EF4-FFF2-40B4-BE49-F238E27FC236}">
              <a16:creationId xmlns:a16="http://schemas.microsoft.com/office/drawing/2014/main" id="{7DF23CF1-BB80-49CE-A790-C690825D4232}"/>
            </a:ext>
          </a:extLst>
        </xdr:cNvPr>
        <xdr:cNvSpPr/>
      </xdr:nvSpPr>
      <xdr:spPr>
        <a:xfrm>
          <a:off x="15240000" y="27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138749</xdr:rowOff>
    </xdr:from>
    <xdr:ext cx="762000" cy="259045"/>
    <xdr:sp macro="" textlink="">
      <xdr:nvSpPr>
        <xdr:cNvPr id="465" name="テキスト ボックス 464">
          <a:extLst>
            <a:ext uri="{FF2B5EF4-FFF2-40B4-BE49-F238E27FC236}">
              <a16:creationId xmlns:a16="http://schemas.microsoft.com/office/drawing/2014/main" id="{2C64BC24-0640-4511-B9FA-FBF1DF56C684}"/>
            </a:ext>
          </a:extLst>
        </xdr:cNvPr>
        <xdr:cNvSpPr txBox="1"/>
      </xdr:nvSpPr>
      <xdr:spPr>
        <a:xfrm>
          <a:off x="14909800" y="28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130508</xdr:rowOff>
    </xdr:from>
    <xdr:to>
      <xdr:col>68</xdr:col>
      <xdr:colOff>203200</xdr:colOff>
      <xdr:row>17</xdr:row>
      <xdr:rowOff>60658</xdr:rowOff>
    </xdr:to>
    <xdr:sp macro="" textlink="">
      <xdr:nvSpPr>
        <xdr:cNvPr id="466" name="楕円 465">
          <a:extLst>
            <a:ext uri="{FF2B5EF4-FFF2-40B4-BE49-F238E27FC236}">
              <a16:creationId xmlns:a16="http://schemas.microsoft.com/office/drawing/2014/main" id="{C3216559-B447-4D7A-9110-258A435E870B}"/>
            </a:ext>
          </a:extLst>
        </xdr:cNvPr>
        <xdr:cNvSpPr/>
      </xdr:nvSpPr>
      <xdr:spPr>
        <a:xfrm>
          <a:off x="14351000" y="2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45435</xdr:rowOff>
    </xdr:from>
    <xdr:ext cx="762000" cy="259045"/>
    <xdr:sp macro="" textlink="">
      <xdr:nvSpPr>
        <xdr:cNvPr id="467" name="テキスト ボックス 466">
          <a:extLst>
            <a:ext uri="{FF2B5EF4-FFF2-40B4-BE49-F238E27FC236}">
              <a16:creationId xmlns:a16="http://schemas.microsoft.com/office/drawing/2014/main" id="{5EA32D26-3164-44F3-AB31-55E90DE82E0D}"/>
            </a:ext>
          </a:extLst>
        </xdr:cNvPr>
        <xdr:cNvSpPr txBox="1"/>
      </xdr:nvSpPr>
      <xdr:spPr>
        <a:xfrm>
          <a:off x="14020800" y="29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122464</xdr:rowOff>
    </xdr:from>
    <xdr:to>
      <xdr:col>64</xdr:col>
      <xdr:colOff>152400</xdr:colOff>
      <xdr:row>17</xdr:row>
      <xdr:rowOff>52614</xdr:rowOff>
    </xdr:to>
    <xdr:sp macro="" textlink="">
      <xdr:nvSpPr>
        <xdr:cNvPr id="468" name="楕円 467">
          <a:extLst>
            <a:ext uri="{FF2B5EF4-FFF2-40B4-BE49-F238E27FC236}">
              <a16:creationId xmlns:a16="http://schemas.microsoft.com/office/drawing/2014/main" id="{9095EE5D-0BD7-4503-8DBE-3ABCA7FC89FA}"/>
            </a:ext>
          </a:extLst>
        </xdr:cNvPr>
        <xdr:cNvSpPr/>
      </xdr:nvSpPr>
      <xdr:spPr>
        <a:xfrm>
          <a:off x="13462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37391</xdr:rowOff>
    </xdr:from>
    <xdr:ext cx="762000" cy="259045"/>
    <xdr:sp macro="" textlink="">
      <xdr:nvSpPr>
        <xdr:cNvPr id="469" name="テキスト ボックス 468">
          <a:extLst>
            <a:ext uri="{FF2B5EF4-FFF2-40B4-BE49-F238E27FC236}">
              <a16:creationId xmlns:a16="http://schemas.microsoft.com/office/drawing/2014/main" id="{3798DE6B-1F5A-4D70-A0BB-F4A0292FDF57}"/>
            </a:ext>
          </a:extLst>
        </xdr:cNvPr>
        <xdr:cNvSpPr txBox="1"/>
      </xdr:nvSpPr>
      <xdr:spPr>
        <a:xfrm>
          <a:off x="13131800" y="29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7,280
7,257
488.91
7,867,632
7,588,756
163,736
4,626,176
7,670,888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定員適正化計画等に基づき職員数の削減を進めた結果、昨年の水準を維持し、類似団体平均を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ポイント下回るなど低い水準を維持している。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固定経費として将来に渡り負担を伴う人件費の更なる削減に向けて、組織構造の改善や職員の資質向上・能力開発に資する取り組みを積極的に行うことにより、効率的・効果的な執行体制の強化に努めてしていく方針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6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物件費の抑制に努めているが、原油価格高騰による光熱水費や燃料費の高騰が影響し、令和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今後も、価格高騰の影響が予想されることから事務的経費の削減や各種委託業務の職員対応などにより、事務事業の整理や組織の合理化を進め、より一層の物件費の削減に努める。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98425</xdr:rowOff>
    </xdr:from>
    <xdr:to>
      <xdr:col>82</xdr:col>
      <xdr:colOff>107950</xdr:colOff>
      <xdr:row>14</xdr:row>
      <xdr:rowOff>138430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8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98425</xdr:rowOff>
    </xdr:from>
    <xdr:to>
      <xdr:col>78</xdr:col>
      <xdr:colOff>69850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98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7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29845</xdr:rowOff>
    </xdr:from>
    <xdr:to>
      <xdr:col>69</xdr:col>
      <xdr:colOff>92075</xdr:colOff>
      <xdr:row>14</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301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87630</xdr:rowOff>
    </xdr:from>
    <xdr:to>
      <xdr:col>82</xdr:col>
      <xdr:colOff>158750</xdr:colOff>
      <xdr:row>15</xdr:row>
      <xdr:rowOff>17780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104157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47625</xdr:rowOff>
    </xdr:from>
    <xdr:to>
      <xdr:col>78</xdr:col>
      <xdr:colOff>120650</xdr:colOff>
      <xdr:row>14</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159402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1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150495</xdr:rowOff>
    </xdr:from>
    <xdr:to>
      <xdr:col>65</xdr:col>
      <xdr:colOff>53975</xdr:colOff>
      <xdr:row>14</xdr:row>
      <xdr:rowOff>80645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90822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令和元年度から緩やかに減少しつつ、類似団体平均と同程度の比率を維持している。</a:t>
          </a:r>
        </a:p>
        <a:p>
          <a:r>
            <a:rPr kumimoji="1" lang="ja-JP" altLang="en-US" sz="1300">
              <a:latin typeface="ＭＳ Ｐゴシック" panose="020B0600070205080204" pitchFamily="50" charset="-128"/>
              <a:ea typeface="ＭＳ Ｐゴシック" panose="020B0600070205080204" pitchFamily="50" charset="-128"/>
            </a:rPr>
            <a:t>　義務的性格の弱い町単独扶助費の見直しや各種手当の算定方法・資格審査等の適正化を行い、扶助費による財政圧迫の食い止めを図る必要がある。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ポイント増加したものの、道路、観光施設に係る維持補修費や国保直診勘定特別会計等に対する繰出が要因となり、依然として類似団体より高い状況が続いている。</a:t>
          </a:r>
        </a:p>
        <a:p>
          <a:r>
            <a:rPr kumimoji="1" lang="ja-JP" altLang="en-US" sz="1300">
              <a:latin typeface="ＭＳ Ｐゴシック" panose="020B0600070205080204" pitchFamily="50" charset="-128"/>
              <a:ea typeface="ＭＳ Ｐゴシック" panose="020B0600070205080204" pitchFamily="50" charset="-128"/>
            </a:rPr>
            <a:t>　普通交付税等の一般財源が今後確実に減少していくことを踏まえ、公共施設マネジメントの推進や診療施設の人員適正化を行うなど、持続可能な歳出構造の確立に向けた取り組みを継続することで、経費削減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03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6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6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ポイント減少したものの、鰺ヶ沢地区消防事務組合やつがる西北五広域連合などの一部事務組合に対する負担が大きいことが要因となり、類似団体平均を大きく上回る状況が続いている。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町単独補助金に係る見直し方針の策定や補助金評価シートの導入等を進めており、これらにより対象事業の必要性を十分検討し、同種事業の整理統合を行うなどしながら補助金の削減に今後も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28702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710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152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7289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969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53357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163068</xdr:rowOff>
    </xdr:from>
    <xdr:to>
      <xdr:col>69</xdr:col>
      <xdr:colOff>142875</xdr:colOff>
      <xdr:row>39</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77995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過去に実施した大型建設事業に伴う町債発行により、公債費に係る経常収支比率は類似団体と比較して高い状態が続いている。計画的な償還と町債の発行抑制に努めているが、前年度比で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ポイント増加したが類似団体平均も増加しており同水準となった。</a:t>
          </a:r>
        </a:p>
        <a:p>
          <a:r>
            <a:rPr kumimoji="1" lang="ja-JP" altLang="en-US" sz="1200">
              <a:latin typeface="ＭＳ Ｐゴシック" panose="020B0600070205080204" pitchFamily="50" charset="-128"/>
              <a:ea typeface="ＭＳ Ｐゴシック" panose="020B0600070205080204" pitchFamily="50" charset="-128"/>
            </a:rPr>
            <a:t>　今後においても、公債費対策を優先課題と位置付け、プライマリーバランスの黒字を堅持するために建設事業を峻別して実施するなど、公債費負担の軽減に取り組んでいく。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43180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295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95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705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167639</xdr:rowOff>
    </xdr:from>
    <xdr:to>
      <xdr:col>6</xdr:col>
      <xdr:colOff>171450</xdr:colOff>
      <xdr:row>78</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公債費以外の経常収支比率については、物件費や繰出金が増加しているが要因となり、類似団体と比較して比率が高いものの、人件費や補助費等の抑制等行っているものの、令和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公債費の縮減と併せて、公債費以外の経常経費についても削減や適性化のための対策を継続し、比率改善に努める。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78</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43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78</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438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78</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03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277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91439</xdr:rowOff>
    </xdr:from>
    <xdr:to>
      <xdr:col>78</xdr:col>
      <xdr:colOff>120650</xdr:colOff>
      <xdr:row>78</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80011</xdr:rowOff>
    </xdr:from>
    <xdr:to>
      <xdr:col>74</xdr:col>
      <xdr:colOff>31750</xdr:colOff>
      <xdr:row>79</xdr:row>
      <xdr:rowOff>10161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166388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90188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127364</xdr:rowOff>
    </xdr:from>
    <xdr:to>
      <xdr:col>29</xdr:col>
      <xdr:colOff>127000</xdr:colOff>
      <xdr:row>16</xdr:row>
      <xdr:rowOff>170035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18189"/>
          <a:ext cx="647700" cy="4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170035</xdr:rowOff>
    </xdr:from>
    <xdr:to>
      <xdr:col>26</xdr:col>
      <xdr:colOff>50800</xdr:colOff>
      <xdr:row>17</xdr:row>
      <xdr:rowOff>9269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60860"/>
          <a:ext cx="698500" cy="1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9269</xdr:rowOff>
    </xdr:from>
    <xdr:to>
      <xdr:col>22</xdr:col>
      <xdr:colOff>114300</xdr:colOff>
      <xdr:row>17</xdr:row>
      <xdr:rowOff>41127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1544"/>
          <a:ext cx="698500" cy="3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41127</xdr:rowOff>
    </xdr:from>
    <xdr:to>
      <xdr:col>18</xdr:col>
      <xdr:colOff>177800</xdr:colOff>
      <xdr:row>17</xdr:row>
      <xdr:rowOff>100156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3402"/>
          <a:ext cx="698500" cy="5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76564</xdr:rowOff>
    </xdr:from>
    <xdr:to>
      <xdr:col>29</xdr:col>
      <xdr:colOff>177800</xdr:colOff>
      <xdr:row>17</xdr:row>
      <xdr:rowOff>6714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6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93091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1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119235</xdr:rowOff>
    </xdr:from>
    <xdr:to>
      <xdr:col>26</xdr:col>
      <xdr:colOff>101600</xdr:colOff>
      <xdr:row>17</xdr:row>
      <xdr:rowOff>49385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1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59562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7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129919</xdr:rowOff>
    </xdr:from>
    <xdr:to>
      <xdr:col>22</xdr:col>
      <xdr:colOff>165100</xdr:colOff>
      <xdr:row>17</xdr:row>
      <xdr:rowOff>60069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70246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161777</xdr:rowOff>
    </xdr:from>
    <xdr:to>
      <xdr:col>19</xdr:col>
      <xdr:colOff>38100</xdr:colOff>
      <xdr:row>17</xdr:row>
      <xdr:rowOff>91927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102104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49356</xdr:rowOff>
    </xdr:from>
    <xdr:to>
      <xdr:col>15</xdr:col>
      <xdr:colOff>101600</xdr:colOff>
      <xdr:row>17</xdr:row>
      <xdr:rowOff>150956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161133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184297</xdr:rowOff>
    </xdr:from>
    <xdr:to>
      <xdr:col>29</xdr:col>
      <xdr:colOff>127000</xdr:colOff>
      <xdr:row>35</xdr:row>
      <xdr:rowOff>278301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94647"/>
          <a:ext cx="647700" cy="9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169073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9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258967</xdr:rowOff>
    </xdr:from>
    <xdr:to>
      <xdr:col>26</xdr:col>
      <xdr:colOff>50800</xdr:colOff>
      <xdr:row>35</xdr:row>
      <xdr:rowOff>278301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69317"/>
          <a:ext cx="698500" cy="19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258967</xdr:rowOff>
    </xdr:from>
    <xdr:to>
      <xdr:col>22</xdr:col>
      <xdr:colOff>114300</xdr:colOff>
      <xdr:row>35</xdr:row>
      <xdr:rowOff>274463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9317"/>
          <a:ext cx="698500" cy="1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115308</xdr:rowOff>
    </xdr:from>
    <xdr:to>
      <xdr:col>18</xdr:col>
      <xdr:colOff>177800</xdr:colOff>
      <xdr:row>35</xdr:row>
      <xdr:rowOff>274463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25658"/>
          <a:ext cx="698500" cy="15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133497</xdr:rowOff>
    </xdr:from>
    <xdr:to>
      <xdr:col>29</xdr:col>
      <xdr:colOff>177800</xdr:colOff>
      <xdr:row>35</xdr:row>
      <xdr:rowOff>235097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321474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8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227501</xdr:rowOff>
    </xdr:from>
    <xdr:to>
      <xdr:col>26</xdr:col>
      <xdr:colOff>101600</xdr:colOff>
      <xdr:row>35</xdr:row>
      <xdr:rowOff>329101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7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2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208167</xdr:rowOff>
    </xdr:from>
    <xdr:to>
      <xdr:col>22</xdr:col>
      <xdr:colOff>165100</xdr:colOff>
      <xdr:row>35</xdr:row>
      <xdr:rowOff>309767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319944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223663</xdr:rowOff>
    </xdr:from>
    <xdr:to>
      <xdr:col>19</xdr:col>
      <xdr:colOff>38100</xdr:colOff>
      <xdr:row>35</xdr:row>
      <xdr:rowOff>325263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64508</xdr:rowOff>
    </xdr:from>
    <xdr:to>
      <xdr:col>15</xdr:col>
      <xdr:colOff>101600</xdr:colOff>
      <xdr:row>35</xdr:row>
      <xdr:rowOff>166108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7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176285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7,280
7,257
488.91
7,867,632
7,588,756
163,736
4,626,176
7,670,888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122709</xdr:rowOff>
    </xdr:from>
    <xdr:to>
      <xdr:col>24</xdr:col>
      <xdr:colOff>63500</xdr:colOff>
      <xdr:row>36</xdr:row>
      <xdr:rowOff>138317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94909"/>
          <a:ext cx="8382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138317</xdr:rowOff>
    </xdr:from>
    <xdr:to>
      <xdr:col>19</xdr:col>
      <xdr:colOff>177800</xdr:colOff>
      <xdr:row>36</xdr:row>
      <xdr:rowOff>157137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10517"/>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157137</xdr:rowOff>
    </xdr:from>
    <xdr:to>
      <xdr:col>15</xdr:col>
      <xdr:colOff>50800</xdr:colOff>
      <xdr:row>37</xdr:row>
      <xdr:rowOff>73995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29337"/>
          <a:ext cx="889000" cy="8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73995</xdr:rowOff>
    </xdr:from>
    <xdr:to>
      <xdr:col>10</xdr:col>
      <xdr:colOff>114300</xdr:colOff>
      <xdr:row>37</xdr:row>
      <xdr:rowOff>116686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17645"/>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71909</xdr:rowOff>
    </xdr:from>
    <xdr:to>
      <xdr:col>24</xdr:col>
      <xdr:colOff>114300</xdr:colOff>
      <xdr:row>37</xdr:row>
      <xdr:rowOff>2059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50336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87517</xdr:rowOff>
    </xdr:from>
    <xdr:to>
      <xdr:col>20</xdr:col>
      <xdr:colOff>38100</xdr:colOff>
      <xdr:row>37</xdr:row>
      <xdr:rowOff>17667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8794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5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106337</xdr:rowOff>
    </xdr:from>
    <xdr:to>
      <xdr:col>15</xdr:col>
      <xdr:colOff>101600</xdr:colOff>
      <xdr:row>37</xdr:row>
      <xdr:rowOff>36487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27614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23195</xdr:rowOff>
    </xdr:from>
    <xdr:to>
      <xdr:col>10</xdr:col>
      <xdr:colOff>165100</xdr:colOff>
      <xdr:row>37</xdr:row>
      <xdr:rowOff>124795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115922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5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65886</xdr:rowOff>
    </xdr:from>
    <xdr:to>
      <xdr:col>6</xdr:col>
      <xdr:colOff>38100</xdr:colOff>
      <xdr:row>37</xdr:row>
      <xdr:rowOff>167486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158613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124145</xdr:rowOff>
    </xdr:from>
    <xdr:to>
      <xdr:col>24</xdr:col>
      <xdr:colOff>63500</xdr:colOff>
      <xdr:row>58</xdr:row>
      <xdr:rowOff>154259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68245"/>
          <a:ext cx="83820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154259</xdr:rowOff>
    </xdr:from>
    <xdr:to>
      <xdr:col>19</xdr:col>
      <xdr:colOff>177800</xdr:colOff>
      <xdr:row>58</xdr:row>
      <xdr:rowOff>159477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98359"/>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151257</xdr:rowOff>
    </xdr:from>
    <xdr:to>
      <xdr:col>15</xdr:col>
      <xdr:colOff>50800</xdr:colOff>
      <xdr:row>58</xdr:row>
      <xdr:rowOff>159477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95357"/>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151257</xdr:rowOff>
    </xdr:from>
    <xdr:to>
      <xdr:col>10</xdr:col>
      <xdr:colOff>114300</xdr:colOff>
      <xdr:row>59</xdr:row>
      <xdr:rowOff>5959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95357"/>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73345</xdr:rowOff>
    </xdr:from>
    <xdr:to>
      <xdr:col>24</xdr:col>
      <xdr:colOff>114300</xdr:colOff>
      <xdr:row>59</xdr:row>
      <xdr:rowOff>3495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51772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9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103459</xdr:rowOff>
    </xdr:from>
    <xdr:to>
      <xdr:col>20</xdr:col>
      <xdr:colOff>38100</xdr:colOff>
      <xdr:row>59</xdr:row>
      <xdr:rowOff>33609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24736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108677</xdr:rowOff>
    </xdr:from>
    <xdr:to>
      <xdr:col>15</xdr:col>
      <xdr:colOff>101600</xdr:colOff>
      <xdr:row>59</xdr:row>
      <xdr:rowOff>38827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29954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4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100457</xdr:rowOff>
    </xdr:from>
    <xdr:to>
      <xdr:col>10</xdr:col>
      <xdr:colOff>165100</xdr:colOff>
      <xdr:row>59</xdr:row>
      <xdr:rowOff>30607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21734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3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126609</xdr:rowOff>
    </xdr:from>
    <xdr:to>
      <xdr:col>6</xdr:col>
      <xdr:colOff>38100</xdr:colOff>
      <xdr:row>59</xdr:row>
      <xdr:rowOff>56759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47886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6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29000</xdr:rowOff>
    </xdr:from>
    <xdr:to>
      <xdr:col>24</xdr:col>
      <xdr:colOff>63500</xdr:colOff>
      <xdr:row>76</xdr:row>
      <xdr:rowOff>32562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59200"/>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32562</xdr:rowOff>
    </xdr:from>
    <xdr:to>
      <xdr:col>19</xdr:col>
      <xdr:colOff>177800</xdr:colOff>
      <xdr:row>76</xdr:row>
      <xdr:rowOff>104133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62762"/>
          <a:ext cx="8890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104133</xdr:rowOff>
    </xdr:from>
    <xdr:to>
      <xdr:col>15</xdr:col>
      <xdr:colOff>50800</xdr:colOff>
      <xdr:row>77</xdr:row>
      <xdr:rowOff>36754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34333"/>
          <a:ext cx="889000" cy="1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35821</xdr:rowOff>
    </xdr:from>
    <xdr:to>
      <xdr:col>10</xdr:col>
      <xdr:colOff>114300</xdr:colOff>
      <xdr:row>77</xdr:row>
      <xdr:rowOff>36754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66021"/>
          <a:ext cx="889000" cy="17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149650</xdr:rowOff>
    </xdr:from>
    <xdr:to>
      <xdr:col>24</xdr:col>
      <xdr:colOff>114300</xdr:colOff>
      <xdr:row>76</xdr:row>
      <xdr:rowOff>79800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153212</xdr:rowOff>
    </xdr:from>
    <xdr:to>
      <xdr:col>20</xdr:col>
      <xdr:colOff>38100</xdr:colOff>
      <xdr:row>76</xdr:row>
      <xdr:rowOff>83362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99890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53333</xdr:rowOff>
    </xdr:from>
    <xdr:to>
      <xdr:col>15</xdr:col>
      <xdr:colOff>101600</xdr:colOff>
      <xdr:row>76</xdr:row>
      <xdr:rowOff>154933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157404</xdr:rowOff>
    </xdr:from>
    <xdr:to>
      <xdr:col>10</xdr:col>
      <xdr:colOff>165100</xdr:colOff>
      <xdr:row>77</xdr:row>
      <xdr:rowOff>87554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104081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156471</xdr:rowOff>
    </xdr:from>
    <xdr:to>
      <xdr:col>6</xdr:col>
      <xdr:colOff>38100</xdr:colOff>
      <xdr:row>76</xdr:row>
      <xdr:rowOff>86621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103147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7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25933</xdr:rowOff>
    </xdr:from>
    <xdr:to>
      <xdr:col>24</xdr:col>
      <xdr:colOff>63500</xdr:colOff>
      <xdr:row>94</xdr:row>
      <xdr:rowOff>159348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42233"/>
          <a:ext cx="838200" cy="1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25933</xdr:rowOff>
    </xdr:from>
    <xdr:to>
      <xdr:col>19</xdr:col>
      <xdr:colOff>177800</xdr:colOff>
      <xdr:row>95</xdr:row>
      <xdr:rowOff>161384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42233"/>
          <a:ext cx="889000" cy="30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161384</xdr:rowOff>
    </xdr:from>
    <xdr:to>
      <xdr:col>15</xdr:col>
      <xdr:colOff>50800</xdr:colOff>
      <xdr:row>96</xdr:row>
      <xdr:rowOff>9550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49134"/>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9550</xdr:rowOff>
    </xdr:from>
    <xdr:to>
      <xdr:col>10</xdr:col>
      <xdr:colOff>114300</xdr:colOff>
      <xdr:row>96</xdr:row>
      <xdr:rowOff>22647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8750"/>
          <a:ext cx="8890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108548</xdr:rowOff>
    </xdr:from>
    <xdr:to>
      <xdr:col>24</xdr:col>
      <xdr:colOff>114300</xdr:colOff>
      <xdr:row>95</xdr:row>
      <xdr:rowOff>38698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131425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7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146583</xdr:rowOff>
    </xdr:from>
    <xdr:to>
      <xdr:col>20</xdr:col>
      <xdr:colOff>38100</xdr:colOff>
      <xdr:row>94</xdr:row>
      <xdr:rowOff>76733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93260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6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110584</xdr:rowOff>
    </xdr:from>
    <xdr:to>
      <xdr:col>15</xdr:col>
      <xdr:colOff>101600</xdr:colOff>
      <xdr:row>96</xdr:row>
      <xdr:rowOff>40734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57261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130200</xdr:rowOff>
    </xdr:from>
    <xdr:to>
      <xdr:col>10</xdr:col>
      <xdr:colOff>165100</xdr:colOff>
      <xdr:row>96</xdr:row>
      <xdr:rowOff>60350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76877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143297</xdr:rowOff>
    </xdr:from>
    <xdr:to>
      <xdr:col>6</xdr:col>
      <xdr:colOff>38100</xdr:colOff>
      <xdr:row>96</xdr:row>
      <xdr:rowOff>73447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89974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74069</xdr:rowOff>
    </xdr:from>
    <xdr:to>
      <xdr:col>55</xdr:col>
      <xdr:colOff>0</xdr:colOff>
      <xdr:row>37</xdr:row>
      <xdr:rowOff>28065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46269"/>
          <a:ext cx="838200" cy="1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38599</xdr:rowOff>
    </xdr:from>
    <xdr:to>
      <xdr:col>50</xdr:col>
      <xdr:colOff>114300</xdr:colOff>
      <xdr:row>37</xdr:row>
      <xdr:rowOff>28065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67899"/>
          <a:ext cx="889000" cy="50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38599</xdr:rowOff>
    </xdr:from>
    <xdr:to>
      <xdr:col>45</xdr:col>
      <xdr:colOff>177800</xdr:colOff>
      <xdr:row>37</xdr:row>
      <xdr:rowOff>99791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67899"/>
          <a:ext cx="889000" cy="57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99791</xdr:rowOff>
    </xdr:from>
    <xdr:to>
      <xdr:col>41</xdr:col>
      <xdr:colOff>50800</xdr:colOff>
      <xdr:row>37</xdr:row>
      <xdr:rowOff>162588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3441"/>
          <a:ext cx="889000" cy="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23269</xdr:rowOff>
    </xdr:from>
    <xdr:to>
      <xdr:col>55</xdr:col>
      <xdr:colOff>50800</xdr:colOff>
      <xdr:row>36</xdr:row>
      <xdr:rowOff>124869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148715</xdr:rowOff>
    </xdr:from>
    <xdr:to>
      <xdr:col>50</xdr:col>
      <xdr:colOff>165100</xdr:colOff>
      <xdr:row>37</xdr:row>
      <xdr:rowOff>78865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69992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159249</xdr:rowOff>
    </xdr:from>
    <xdr:to>
      <xdr:col>46</xdr:col>
      <xdr:colOff>38100</xdr:colOff>
      <xdr:row>34</xdr:row>
      <xdr:rowOff>89399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80526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0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48991</xdr:rowOff>
    </xdr:from>
    <xdr:to>
      <xdr:col>41</xdr:col>
      <xdr:colOff>101600</xdr:colOff>
      <xdr:row>37</xdr:row>
      <xdr:rowOff>150591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141718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8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111787</xdr:rowOff>
    </xdr:from>
    <xdr:to>
      <xdr:col>36</xdr:col>
      <xdr:colOff>165100</xdr:colOff>
      <xdr:row>38</xdr:row>
      <xdr:rowOff>41937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33065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52439</xdr:rowOff>
    </xdr:from>
    <xdr:to>
      <xdr:col>55</xdr:col>
      <xdr:colOff>0</xdr:colOff>
      <xdr:row>57</xdr:row>
      <xdr:rowOff>79446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25089"/>
          <a:ext cx="8382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9304</xdr:rowOff>
    </xdr:from>
    <xdr:to>
      <xdr:col>50</xdr:col>
      <xdr:colOff>114300</xdr:colOff>
      <xdr:row>57</xdr:row>
      <xdr:rowOff>52439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81954"/>
          <a:ext cx="889000" cy="4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9304</xdr:rowOff>
    </xdr:from>
    <xdr:to>
      <xdr:col>45</xdr:col>
      <xdr:colOff>177800</xdr:colOff>
      <xdr:row>57</xdr:row>
      <xdr:rowOff>14022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81954"/>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6204</xdr:rowOff>
    </xdr:from>
    <xdr:to>
      <xdr:col>41</xdr:col>
      <xdr:colOff>50800</xdr:colOff>
      <xdr:row>57</xdr:row>
      <xdr:rowOff>14022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78854"/>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28646</xdr:rowOff>
    </xdr:from>
    <xdr:to>
      <xdr:col>55</xdr:col>
      <xdr:colOff>50800</xdr:colOff>
      <xdr:row>57</xdr:row>
      <xdr:rowOff>130246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1639</xdr:rowOff>
    </xdr:from>
    <xdr:to>
      <xdr:col>50</xdr:col>
      <xdr:colOff>165100</xdr:colOff>
      <xdr:row>57</xdr:row>
      <xdr:rowOff>103239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94366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6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129954</xdr:rowOff>
    </xdr:from>
    <xdr:to>
      <xdr:col>46</xdr:col>
      <xdr:colOff>38100</xdr:colOff>
      <xdr:row>57</xdr:row>
      <xdr:rowOff>60104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51231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134672</xdr:rowOff>
    </xdr:from>
    <xdr:to>
      <xdr:col>41</xdr:col>
      <xdr:colOff>101600</xdr:colOff>
      <xdr:row>57</xdr:row>
      <xdr:rowOff>64822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55949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2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126854</xdr:rowOff>
    </xdr:from>
    <xdr:to>
      <xdr:col>36</xdr:col>
      <xdr:colOff>165100</xdr:colOff>
      <xdr:row>57</xdr:row>
      <xdr:rowOff>57004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48131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2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142549</xdr:rowOff>
    </xdr:from>
    <xdr:to>
      <xdr:col>55</xdr:col>
      <xdr:colOff>0</xdr:colOff>
      <xdr:row>79</xdr:row>
      <xdr:rowOff>10148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5649"/>
          <a:ext cx="838200" cy="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105756</xdr:rowOff>
    </xdr:from>
    <xdr:to>
      <xdr:col>50</xdr:col>
      <xdr:colOff>114300</xdr:colOff>
      <xdr:row>79</xdr:row>
      <xdr:rowOff>10148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07406"/>
          <a:ext cx="889000" cy="2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105756</xdr:rowOff>
    </xdr:from>
    <xdr:to>
      <xdr:col>45</xdr:col>
      <xdr:colOff>177800</xdr:colOff>
      <xdr:row>78</xdr:row>
      <xdr:rowOff>121008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07406"/>
          <a:ext cx="889000" cy="18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119469</xdr:rowOff>
    </xdr:from>
    <xdr:to>
      <xdr:col>41</xdr:col>
      <xdr:colOff>50800</xdr:colOff>
      <xdr:row>78</xdr:row>
      <xdr:rowOff>121008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21119"/>
          <a:ext cx="889000" cy="1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91749</xdr:rowOff>
    </xdr:from>
    <xdr:to>
      <xdr:col>55</xdr:col>
      <xdr:colOff>50800</xdr:colOff>
      <xdr:row>79</xdr:row>
      <xdr:rowOff>21899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6676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130798</xdr:rowOff>
    </xdr:from>
    <xdr:to>
      <xdr:col>50</xdr:col>
      <xdr:colOff>165100</xdr:colOff>
      <xdr:row>79</xdr:row>
      <xdr:rowOff>60948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52075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54956</xdr:rowOff>
    </xdr:from>
    <xdr:to>
      <xdr:col>46</xdr:col>
      <xdr:colOff>38100</xdr:colOff>
      <xdr:row>77</xdr:row>
      <xdr:rowOff>156556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3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70208</xdr:rowOff>
    </xdr:from>
    <xdr:to>
      <xdr:col>41</xdr:col>
      <xdr:colOff>101600</xdr:colOff>
      <xdr:row>79</xdr:row>
      <xdr:rowOff>358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162935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68669</xdr:rowOff>
    </xdr:from>
    <xdr:to>
      <xdr:col>36</xdr:col>
      <xdr:colOff>165100</xdr:colOff>
      <xdr:row>77</xdr:row>
      <xdr:rowOff>170269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136964</xdr:rowOff>
    </xdr:from>
    <xdr:to>
      <xdr:col>55</xdr:col>
      <xdr:colOff>0</xdr:colOff>
      <xdr:row>98</xdr:row>
      <xdr:rowOff>20622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67614"/>
          <a:ext cx="8382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136964</xdr:rowOff>
    </xdr:from>
    <xdr:to>
      <xdr:col>50</xdr:col>
      <xdr:colOff>114300</xdr:colOff>
      <xdr:row>98</xdr:row>
      <xdr:rowOff>38902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67614"/>
          <a:ext cx="889000" cy="7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153386</xdr:rowOff>
    </xdr:from>
    <xdr:to>
      <xdr:col>45</xdr:col>
      <xdr:colOff>177800</xdr:colOff>
      <xdr:row>98</xdr:row>
      <xdr:rowOff>38902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84036"/>
          <a:ext cx="889000" cy="5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153386</xdr:rowOff>
    </xdr:from>
    <xdr:to>
      <xdr:col>41</xdr:col>
      <xdr:colOff>50800</xdr:colOff>
      <xdr:row>98</xdr:row>
      <xdr:rowOff>71673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4036"/>
          <a:ext cx="889000" cy="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141272</xdr:rowOff>
    </xdr:from>
    <xdr:to>
      <xdr:col>55</xdr:col>
      <xdr:colOff>50800</xdr:colOff>
      <xdr:row>98</xdr:row>
      <xdr:rowOff>71422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56199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86164</xdr:rowOff>
    </xdr:from>
    <xdr:to>
      <xdr:col>50</xdr:col>
      <xdr:colOff>165100</xdr:colOff>
      <xdr:row>98</xdr:row>
      <xdr:rowOff>16314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7441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159552</xdr:rowOff>
    </xdr:from>
    <xdr:to>
      <xdr:col>46</xdr:col>
      <xdr:colOff>38100</xdr:colOff>
      <xdr:row>98</xdr:row>
      <xdr:rowOff>89702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80829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102586</xdr:rowOff>
    </xdr:from>
    <xdr:to>
      <xdr:col>41</xdr:col>
      <xdr:colOff>101600</xdr:colOff>
      <xdr:row>98</xdr:row>
      <xdr:rowOff>32736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23863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20873</xdr:rowOff>
    </xdr:from>
    <xdr:to>
      <xdr:col>36</xdr:col>
      <xdr:colOff>165100</xdr:colOff>
      <xdr:row>98</xdr:row>
      <xdr:rowOff>122473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113600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167983</xdr:rowOff>
    </xdr:from>
    <xdr:to>
      <xdr:col>85</xdr:col>
      <xdr:colOff>127000</xdr:colOff>
      <xdr:row>39</xdr:row>
      <xdr:rowOff>42507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997283"/>
          <a:ext cx="838200" cy="7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41478</xdr:rowOff>
    </xdr:from>
    <xdr:to>
      <xdr:col>81</xdr:col>
      <xdr:colOff>50800</xdr:colOff>
      <xdr:row>39</xdr:row>
      <xdr:rowOff>42507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2802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39801</xdr:rowOff>
    </xdr:from>
    <xdr:to>
      <xdr:col>76</xdr:col>
      <xdr:colOff>114300</xdr:colOff>
      <xdr:row>39</xdr:row>
      <xdr:rowOff>41478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26351"/>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22161</xdr:rowOff>
    </xdr:from>
    <xdr:to>
      <xdr:col>71</xdr:col>
      <xdr:colOff>177800</xdr:colOff>
      <xdr:row>39</xdr:row>
      <xdr:rowOff>39801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08711"/>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117183</xdr:rowOff>
    </xdr:from>
    <xdr:to>
      <xdr:col>85</xdr:col>
      <xdr:colOff>177800</xdr:colOff>
      <xdr:row>35</xdr:row>
      <xdr:rowOff>47333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9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140060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7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163157</xdr:rowOff>
    </xdr:from>
    <xdr:to>
      <xdr:col>81</xdr:col>
      <xdr:colOff>101600</xdr:colOff>
      <xdr:row>39</xdr:row>
      <xdr:rowOff>93307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84434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7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162128</xdr:rowOff>
    </xdr:from>
    <xdr:to>
      <xdr:col>76</xdr:col>
      <xdr:colOff>165100</xdr:colOff>
      <xdr:row>39</xdr:row>
      <xdr:rowOff>92278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83405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160451</xdr:rowOff>
    </xdr:from>
    <xdr:to>
      <xdr:col>72</xdr:col>
      <xdr:colOff>38100</xdr:colOff>
      <xdr:row>39</xdr:row>
      <xdr:rowOff>90601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81728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142811</xdr:rowOff>
    </xdr:from>
    <xdr:to>
      <xdr:col>67</xdr:col>
      <xdr:colOff>101600</xdr:colOff>
      <xdr:row>39</xdr:row>
      <xdr:rowOff>72961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64088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87012</xdr:rowOff>
    </xdr:from>
    <xdr:to>
      <xdr:col>85</xdr:col>
      <xdr:colOff>127000</xdr:colOff>
      <xdr:row>76</xdr:row>
      <xdr:rowOff>104938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17212"/>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97810</xdr:rowOff>
    </xdr:from>
    <xdr:to>
      <xdr:col>81</xdr:col>
      <xdr:colOff>50800</xdr:colOff>
      <xdr:row>76</xdr:row>
      <xdr:rowOff>104938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28010"/>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165596</xdr:rowOff>
    </xdr:from>
    <xdr:to>
      <xdr:col>76</xdr:col>
      <xdr:colOff>114300</xdr:colOff>
      <xdr:row>76</xdr:row>
      <xdr:rowOff>97810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24346"/>
          <a:ext cx="889000" cy="10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93466</xdr:rowOff>
    </xdr:from>
    <xdr:to>
      <xdr:col>71</xdr:col>
      <xdr:colOff>177800</xdr:colOff>
      <xdr:row>75</xdr:row>
      <xdr:rowOff>165596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52216"/>
          <a:ext cx="889000" cy="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36212</xdr:rowOff>
    </xdr:from>
    <xdr:to>
      <xdr:col>85</xdr:col>
      <xdr:colOff>177800</xdr:colOff>
      <xdr:row>76</xdr:row>
      <xdr:rowOff>137812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14639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4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54138</xdr:rowOff>
    </xdr:from>
    <xdr:to>
      <xdr:col>81</xdr:col>
      <xdr:colOff>101600</xdr:colOff>
      <xdr:row>76</xdr:row>
      <xdr:rowOff>155738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815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5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47010</xdr:rowOff>
    </xdr:from>
    <xdr:to>
      <xdr:col>76</xdr:col>
      <xdr:colOff>165100</xdr:colOff>
      <xdr:row>76</xdr:row>
      <xdr:rowOff>148610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165136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5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114797</xdr:rowOff>
    </xdr:from>
    <xdr:to>
      <xdr:col>72</xdr:col>
      <xdr:colOff>38100</xdr:colOff>
      <xdr:row>76</xdr:row>
      <xdr:rowOff>44946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73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61474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4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42666</xdr:rowOff>
    </xdr:from>
    <xdr:to>
      <xdr:col>67</xdr:col>
      <xdr:colOff>101600</xdr:colOff>
      <xdr:row>75</xdr:row>
      <xdr:rowOff>144266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160793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7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63154</xdr:rowOff>
    </xdr:from>
    <xdr:to>
      <xdr:col>85</xdr:col>
      <xdr:colOff>127000</xdr:colOff>
      <xdr:row>98</xdr:row>
      <xdr:rowOff>136232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65254"/>
          <a:ext cx="838200" cy="7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63154</xdr:rowOff>
    </xdr:from>
    <xdr:to>
      <xdr:col>81</xdr:col>
      <xdr:colOff>50800</xdr:colOff>
      <xdr:row>99</xdr:row>
      <xdr:rowOff>2158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65254"/>
          <a:ext cx="889000" cy="1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2158</xdr:rowOff>
    </xdr:from>
    <xdr:to>
      <xdr:col>76</xdr:col>
      <xdr:colOff>114300</xdr:colOff>
      <xdr:row>99</xdr:row>
      <xdr:rowOff>85629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75708"/>
          <a:ext cx="889000" cy="8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59748</xdr:rowOff>
    </xdr:from>
    <xdr:to>
      <xdr:col>71</xdr:col>
      <xdr:colOff>177800</xdr:colOff>
      <xdr:row>99</xdr:row>
      <xdr:rowOff>85629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33298"/>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85432</xdr:rowOff>
    </xdr:from>
    <xdr:to>
      <xdr:col>85</xdr:col>
      <xdr:colOff>177800</xdr:colOff>
      <xdr:row>99</xdr:row>
      <xdr:rowOff>15582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12354</xdr:rowOff>
    </xdr:from>
    <xdr:to>
      <xdr:col>81</xdr:col>
      <xdr:colOff>101600</xdr:colOff>
      <xdr:row>98</xdr:row>
      <xdr:rowOff>113954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105081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0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122808</xdr:rowOff>
    </xdr:from>
    <xdr:to>
      <xdr:col>76</xdr:col>
      <xdr:colOff>165100</xdr:colOff>
      <xdr:row>99</xdr:row>
      <xdr:rowOff>52958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44085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34829</xdr:rowOff>
    </xdr:from>
    <xdr:to>
      <xdr:col>72</xdr:col>
      <xdr:colOff>38100</xdr:colOff>
      <xdr:row>99</xdr:row>
      <xdr:rowOff>136429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127556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1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8948</xdr:rowOff>
    </xdr:from>
    <xdr:to>
      <xdr:col>67</xdr:col>
      <xdr:colOff>101600</xdr:colOff>
      <xdr:row>99</xdr:row>
      <xdr:rowOff>110548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101675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42202</xdr:rowOff>
    </xdr:from>
    <xdr:to>
      <xdr:col>116</xdr:col>
      <xdr:colOff>63500</xdr:colOff>
      <xdr:row>39</xdr:row>
      <xdr:rowOff>42735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2875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38164</xdr:rowOff>
    </xdr:from>
    <xdr:to>
      <xdr:col>111</xdr:col>
      <xdr:colOff>177800</xdr:colOff>
      <xdr:row>39</xdr:row>
      <xdr:rowOff>42202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24714"/>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35687</xdr:rowOff>
    </xdr:from>
    <xdr:to>
      <xdr:col>107</xdr:col>
      <xdr:colOff>50800</xdr:colOff>
      <xdr:row>39</xdr:row>
      <xdr:rowOff>38164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223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35687</xdr:rowOff>
    </xdr:from>
    <xdr:to>
      <xdr:col>102</xdr:col>
      <xdr:colOff>114300</xdr:colOff>
      <xdr:row>39</xdr:row>
      <xdr:rowOff>39574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2223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163385</xdr:rowOff>
    </xdr:from>
    <xdr:to>
      <xdr:col>116</xdr:col>
      <xdr:colOff>114300</xdr:colOff>
      <xdr:row>39</xdr:row>
      <xdr:rowOff>93535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78312</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3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162852</xdr:rowOff>
    </xdr:from>
    <xdr:to>
      <xdr:col>112</xdr:col>
      <xdr:colOff>38100</xdr:colOff>
      <xdr:row>39</xdr:row>
      <xdr:rowOff>93002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84129</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7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158814</xdr:rowOff>
    </xdr:from>
    <xdr:to>
      <xdr:col>107</xdr:col>
      <xdr:colOff>101600</xdr:colOff>
      <xdr:row>39</xdr:row>
      <xdr:rowOff>88964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80091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77614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160224</xdr:rowOff>
    </xdr:from>
    <xdr:to>
      <xdr:col>98</xdr:col>
      <xdr:colOff>38100</xdr:colOff>
      <xdr:row>39</xdr:row>
      <xdr:rowOff>90374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81501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90763</xdr:rowOff>
    </xdr:from>
    <xdr:to>
      <xdr:col>116</xdr:col>
      <xdr:colOff>63500</xdr:colOff>
      <xdr:row>59</xdr:row>
      <xdr:rowOff>91677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0631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89735</xdr:rowOff>
    </xdr:from>
    <xdr:to>
      <xdr:col>111</xdr:col>
      <xdr:colOff>177800</xdr:colOff>
      <xdr:row>59</xdr:row>
      <xdr:rowOff>90763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0528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26184</xdr:rowOff>
    </xdr:from>
    <xdr:to>
      <xdr:col>107</xdr:col>
      <xdr:colOff>50800</xdr:colOff>
      <xdr:row>59</xdr:row>
      <xdr:rowOff>89735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41734"/>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26184</xdr:rowOff>
    </xdr:from>
    <xdr:to>
      <xdr:col>102</xdr:col>
      <xdr:colOff>114300</xdr:colOff>
      <xdr:row>59</xdr:row>
      <xdr:rowOff>90306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41734"/>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40877</xdr:rowOff>
    </xdr:from>
    <xdr:to>
      <xdr:col>116</xdr:col>
      <xdr:colOff>114300</xdr:colOff>
      <xdr:row>59</xdr:row>
      <xdr:rowOff>142477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127254</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39963</xdr:rowOff>
    </xdr:from>
    <xdr:to>
      <xdr:col>112</xdr:col>
      <xdr:colOff>38100</xdr:colOff>
      <xdr:row>59</xdr:row>
      <xdr:rowOff>141563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132690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38935</xdr:rowOff>
    </xdr:from>
    <xdr:to>
      <xdr:col>107</xdr:col>
      <xdr:colOff>101600</xdr:colOff>
      <xdr:row>59</xdr:row>
      <xdr:rowOff>140535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131662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4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146834</xdr:rowOff>
    </xdr:from>
    <xdr:to>
      <xdr:col>102</xdr:col>
      <xdr:colOff>165100</xdr:colOff>
      <xdr:row>59</xdr:row>
      <xdr:rowOff>76984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68111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8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39506</xdr:rowOff>
    </xdr:from>
    <xdr:to>
      <xdr:col>98</xdr:col>
      <xdr:colOff>38100</xdr:colOff>
      <xdr:row>59</xdr:row>
      <xdr:rowOff>141106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132233</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4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59613</xdr:rowOff>
    </xdr:from>
    <xdr:to>
      <xdr:col>116</xdr:col>
      <xdr:colOff>63500</xdr:colOff>
      <xdr:row>73</xdr:row>
      <xdr:rowOff>138443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575463"/>
          <a:ext cx="838200" cy="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97854</xdr:rowOff>
    </xdr:from>
    <xdr:to>
      <xdr:col>111</xdr:col>
      <xdr:colOff>177800</xdr:colOff>
      <xdr:row>73</xdr:row>
      <xdr:rowOff>138443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613704"/>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97854</xdr:rowOff>
    </xdr:from>
    <xdr:to>
      <xdr:col>107</xdr:col>
      <xdr:colOff>50800</xdr:colOff>
      <xdr:row>73</xdr:row>
      <xdr:rowOff>168161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613704"/>
          <a:ext cx="889000" cy="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168161</xdr:rowOff>
    </xdr:from>
    <xdr:to>
      <xdr:col>102</xdr:col>
      <xdr:colOff>114300</xdr:colOff>
      <xdr:row>74</xdr:row>
      <xdr:rowOff>54381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84011"/>
          <a:ext cx="889000" cy="5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8813</xdr:rowOff>
    </xdr:from>
    <xdr:to>
      <xdr:col>116</xdr:col>
      <xdr:colOff>114300</xdr:colOff>
      <xdr:row>73</xdr:row>
      <xdr:rowOff>110413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31690</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37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87643</xdr:rowOff>
    </xdr:from>
    <xdr:to>
      <xdr:col>112</xdr:col>
      <xdr:colOff>38100</xdr:colOff>
      <xdr:row>74</xdr:row>
      <xdr:rowOff>17793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34320</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795" y="1237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47054</xdr:rowOff>
    </xdr:from>
    <xdr:to>
      <xdr:col>107</xdr:col>
      <xdr:colOff>101600</xdr:colOff>
      <xdr:row>73</xdr:row>
      <xdr:rowOff>148654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5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165181</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795" y="1233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117361</xdr:rowOff>
    </xdr:from>
    <xdr:to>
      <xdr:col>102</xdr:col>
      <xdr:colOff>165100</xdr:colOff>
      <xdr:row>74</xdr:row>
      <xdr:rowOff>47511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64038</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40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3581</xdr:rowOff>
    </xdr:from>
    <xdr:to>
      <xdr:col>98</xdr:col>
      <xdr:colOff>38100</xdr:colOff>
      <xdr:row>74</xdr:row>
      <xdr:rowOff>105181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121708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年度の歳出総額は </a:t>
          </a:r>
          <a:r>
            <a:rPr kumimoji="1" lang="en-US" altLang="ja-JP" sz="900">
              <a:latin typeface="ＭＳ Ｐゴシック" panose="020B0600070205080204" pitchFamily="50" charset="-128"/>
              <a:ea typeface="ＭＳ Ｐゴシック" panose="020B0600070205080204" pitchFamily="50" charset="-128"/>
            </a:rPr>
            <a:t>7,588,756</a:t>
          </a:r>
          <a:r>
            <a:rPr kumimoji="1" lang="ja-JP" altLang="en-US" sz="900">
              <a:latin typeface="ＭＳ Ｐゴシック" panose="020B0600070205080204" pitchFamily="50" charset="-128"/>
              <a:ea typeface="ＭＳ Ｐゴシック" panose="020B0600070205080204" pitchFamily="50" charset="-128"/>
            </a:rPr>
            <a:t>千円となっており、住民一人当たりのコストは </a:t>
          </a:r>
          <a:r>
            <a:rPr kumimoji="1" lang="en-US" altLang="ja-JP" sz="900">
              <a:latin typeface="ＭＳ Ｐゴシック" panose="020B0600070205080204" pitchFamily="50" charset="-128"/>
              <a:ea typeface="ＭＳ Ｐゴシック" panose="020B0600070205080204" pitchFamily="50" charset="-128"/>
            </a:rPr>
            <a:t>1,042,412</a:t>
          </a:r>
          <a:r>
            <a:rPr kumimoji="1" lang="ja-JP" altLang="en-US" sz="900">
              <a:latin typeface="ＭＳ Ｐゴシック" panose="020B0600070205080204" pitchFamily="50" charset="-128"/>
              <a:ea typeface="ＭＳ Ｐゴシック" panose="020B0600070205080204" pitchFamily="50" charset="-128"/>
            </a:rPr>
            <a:t>円となっている。</a:t>
          </a:r>
        </a:p>
        <a:p>
          <a:r>
            <a:rPr kumimoji="1" lang="ja-JP" altLang="en-US" sz="900">
              <a:latin typeface="ＭＳ Ｐゴシック" panose="020B0600070205080204" pitchFamily="50" charset="-128"/>
              <a:ea typeface="ＭＳ Ｐゴシック" panose="020B0600070205080204" pitchFamily="50" charset="-128"/>
            </a:rPr>
            <a:t>・構成項目別に見ると、災害復旧費、扶助費、維持補修費、繰出金において、類似団体平均より高くなっている。</a:t>
          </a:r>
        </a:p>
        <a:p>
          <a:r>
            <a:rPr kumimoji="1" lang="ja-JP" altLang="en-US" sz="900">
              <a:latin typeface="ＭＳ Ｐゴシック" panose="020B0600070205080204" pitchFamily="50" charset="-128"/>
              <a:ea typeface="ＭＳ Ｐゴシック" panose="020B0600070205080204" pitchFamily="50" charset="-128"/>
            </a:rPr>
            <a:t>・扶助費の住民一人当たりコストは </a:t>
          </a:r>
          <a:r>
            <a:rPr kumimoji="1" lang="en-US" altLang="ja-JP" sz="900">
              <a:latin typeface="ＭＳ Ｐゴシック" panose="020B0600070205080204" pitchFamily="50" charset="-128"/>
              <a:ea typeface="ＭＳ Ｐゴシック" panose="020B0600070205080204" pitchFamily="50" charset="-128"/>
            </a:rPr>
            <a:t>103,195</a:t>
          </a:r>
          <a:r>
            <a:rPr kumimoji="1" lang="ja-JP" altLang="en-US" sz="900">
              <a:latin typeface="ＭＳ Ｐゴシック" panose="020B0600070205080204" pitchFamily="50" charset="-128"/>
              <a:ea typeface="ＭＳ Ｐゴシック" panose="020B0600070205080204" pitchFamily="50" charset="-128"/>
            </a:rPr>
            <a:t>円（構成比 </a:t>
          </a:r>
          <a:r>
            <a:rPr kumimoji="1" lang="en-US" altLang="ja-JP" sz="900">
              <a:latin typeface="ＭＳ Ｐゴシック" panose="020B0600070205080204" pitchFamily="50" charset="-128"/>
              <a:ea typeface="ＭＳ Ｐゴシック" panose="020B0600070205080204" pitchFamily="50" charset="-128"/>
            </a:rPr>
            <a:t>9.9</a:t>
          </a:r>
          <a:r>
            <a:rPr kumimoji="1" lang="ja-JP" altLang="en-US" sz="900">
              <a:latin typeface="ＭＳ Ｐゴシック" panose="020B0600070205080204" pitchFamily="50" charset="-128"/>
              <a:ea typeface="ＭＳ Ｐゴシック" panose="020B0600070205080204" pitchFamily="50" charset="-128"/>
            </a:rPr>
            <a:t>％）となっており、コロナ関連の給付金事業等の影響で前年度との比較で</a:t>
          </a:r>
          <a:r>
            <a:rPr kumimoji="1" lang="en-US" altLang="ja-JP" sz="900">
              <a:latin typeface="ＭＳ Ｐゴシック" panose="020B0600070205080204" pitchFamily="50" charset="-128"/>
              <a:ea typeface="ＭＳ Ｐゴシック" panose="020B0600070205080204" pitchFamily="50" charset="-128"/>
            </a:rPr>
            <a:t>12,256</a:t>
          </a:r>
          <a:r>
            <a:rPr kumimoji="1" lang="ja-JP" altLang="en-US" sz="900">
              <a:latin typeface="ＭＳ Ｐゴシック" panose="020B0600070205080204" pitchFamily="50" charset="-128"/>
              <a:ea typeface="ＭＳ Ｐゴシック" panose="020B0600070205080204" pitchFamily="50" charset="-128"/>
            </a:rPr>
            <a:t>円減となった。保育・幼児教育に係る施設型給付費等が多額であることなどが要因となり、類似団体と比較して </a:t>
          </a:r>
          <a:r>
            <a:rPr kumimoji="1" lang="en-US" altLang="ja-JP" sz="900">
              <a:latin typeface="ＭＳ Ｐゴシック" panose="020B0600070205080204" pitchFamily="50" charset="-128"/>
              <a:ea typeface="ＭＳ Ｐゴシック" panose="020B0600070205080204" pitchFamily="50" charset="-128"/>
            </a:rPr>
            <a:t>8,191</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8.6</a:t>
          </a:r>
          <a:r>
            <a:rPr kumimoji="1" lang="ja-JP" altLang="en-US" sz="900">
              <a:latin typeface="ＭＳ Ｐゴシック" panose="020B0600070205080204" pitchFamily="50" charset="-128"/>
              <a:ea typeface="ＭＳ Ｐゴシック" panose="020B0600070205080204" pitchFamily="50" charset="-128"/>
            </a:rPr>
            <a:t>％）高い状況となっている。今後も政策的に人口減少対策に向けて子育て支援の充実を図っていくことから、児童福祉費を中心に扶助費が増加することが見込まれる。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・維持補修費の住民一人当たりコストは </a:t>
          </a:r>
          <a:r>
            <a:rPr kumimoji="1" lang="en-US" altLang="ja-JP" sz="900">
              <a:latin typeface="ＭＳ Ｐゴシック" panose="020B0600070205080204" pitchFamily="50" charset="-128"/>
              <a:ea typeface="ＭＳ Ｐゴシック" panose="020B0600070205080204" pitchFamily="50" charset="-128"/>
            </a:rPr>
            <a:t>27,811</a:t>
          </a:r>
          <a:r>
            <a:rPr kumimoji="1" lang="ja-JP" altLang="en-US" sz="900">
              <a:latin typeface="ＭＳ Ｐゴシック" panose="020B0600070205080204" pitchFamily="50" charset="-128"/>
              <a:ea typeface="ＭＳ Ｐゴシック" panose="020B0600070205080204" pitchFamily="50" charset="-128"/>
            </a:rPr>
            <a:t>円（構成比 </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％）となっており、道路補修費や町有施設の老朽化対応経費が嵩んでいることなどが要因となり、類似団体と比較して </a:t>
          </a:r>
          <a:r>
            <a:rPr kumimoji="1" lang="en-US" altLang="ja-JP" sz="900">
              <a:latin typeface="ＭＳ Ｐゴシック" panose="020B0600070205080204" pitchFamily="50" charset="-128"/>
              <a:ea typeface="ＭＳ Ｐゴシック" panose="020B0600070205080204" pitchFamily="50" charset="-128"/>
            </a:rPr>
            <a:t>6,210</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28.7</a:t>
          </a:r>
          <a:r>
            <a:rPr kumimoji="1" lang="ja-JP" altLang="en-US" sz="900">
              <a:latin typeface="ＭＳ Ｐゴシック" panose="020B0600070205080204" pitchFamily="50" charset="-128"/>
              <a:ea typeface="ＭＳ Ｐゴシック" panose="020B0600070205080204" pitchFamily="50" charset="-128"/>
            </a:rPr>
            <a:t>％）高い状況となっている。今後は深浦町公共施設等総合管理計画に基づき、持続可能な公共施設の管理運営を行い、維持補修費の圧縮に努める。</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・災害復旧費の住民一人当たりコストは </a:t>
          </a:r>
          <a:r>
            <a:rPr kumimoji="1" lang="en-US" altLang="ja-JP" sz="900">
              <a:latin typeface="ＭＳ Ｐゴシック" panose="020B0600070205080204" pitchFamily="50" charset="-128"/>
              <a:ea typeface="ＭＳ Ｐゴシック" panose="020B0600070205080204" pitchFamily="50" charset="-128"/>
            </a:rPr>
            <a:t>57,773</a:t>
          </a:r>
          <a:r>
            <a:rPr kumimoji="1" lang="ja-JP" altLang="en-US" sz="900">
              <a:latin typeface="ＭＳ Ｐゴシック" panose="020B0600070205080204" pitchFamily="50" charset="-128"/>
              <a:ea typeface="ＭＳ Ｐゴシック" panose="020B0600070205080204" pitchFamily="50" charset="-128"/>
            </a:rPr>
            <a:t>円（構成比 </a:t>
          </a:r>
          <a:r>
            <a:rPr kumimoji="1" lang="en-US" altLang="ja-JP" sz="900">
              <a:latin typeface="ＭＳ Ｐゴシック" panose="020B0600070205080204" pitchFamily="50" charset="-128"/>
              <a:ea typeface="ＭＳ Ｐゴシック" panose="020B0600070205080204" pitchFamily="50" charset="-128"/>
            </a:rPr>
            <a:t>5.5</a:t>
          </a:r>
          <a:r>
            <a:rPr kumimoji="1" lang="ja-JP" altLang="en-US" sz="900">
              <a:latin typeface="ＭＳ Ｐゴシック" panose="020B0600070205080204" pitchFamily="50" charset="-128"/>
              <a:ea typeface="ＭＳ Ｐゴシック" panose="020B0600070205080204" pitchFamily="50" charset="-128"/>
            </a:rPr>
            <a:t>％）となっており、令和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月大雨災害が要因となり、類似団体と比較して </a:t>
          </a:r>
          <a:r>
            <a:rPr kumimoji="1" lang="en-US" altLang="ja-JP" sz="900">
              <a:latin typeface="ＭＳ Ｐゴシック" panose="020B0600070205080204" pitchFamily="50" charset="-128"/>
              <a:ea typeface="ＭＳ Ｐゴシック" panose="020B0600070205080204" pitchFamily="50" charset="-128"/>
            </a:rPr>
            <a:t>43,152</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395.1</a:t>
          </a:r>
          <a:r>
            <a:rPr kumimoji="1" lang="ja-JP" altLang="en-US" sz="900">
              <a:latin typeface="ＭＳ Ｐゴシック" panose="020B0600070205080204" pitchFamily="50" charset="-128"/>
              <a:ea typeface="ＭＳ Ｐゴシック" panose="020B0600070205080204" pitchFamily="50" charset="-128"/>
            </a:rPr>
            <a:t>％）高い状況となっている。</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・公債費の住民一人当たりコストは </a:t>
          </a:r>
          <a:r>
            <a:rPr kumimoji="1" lang="en-US" altLang="ja-JP" sz="900">
              <a:latin typeface="ＭＳ Ｐゴシック" panose="020B0600070205080204" pitchFamily="50" charset="-128"/>
              <a:ea typeface="ＭＳ Ｐゴシック" panose="020B0600070205080204" pitchFamily="50" charset="-128"/>
            </a:rPr>
            <a:t>123,829</a:t>
          </a:r>
          <a:r>
            <a:rPr kumimoji="1" lang="ja-JP" altLang="en-US" sz="900">
              <a:latin typeface="ＭＳ Ｐゴシック" panose="020B0600070205080204" pitchFamily="50" charset="-128"/>
              <a:ea typeface="ＭＳ Ｐゴシック" panose="020B0600070205080204" pitchFamily="50" charset="-128"/>
            </a:rPr>
            <a:t>円（構成比 </a:t>
          </a:r>
          <a:r>
            <a:rPr kumimoji="1" lang="en-US" altLang="ja-JP" sz="900">
              <a:latin typeface="ＭＳ Ｐゴシック" panose="020B0600070205080204" pitchFamily="50" charset="-128"/>
              <a:ea typeface="ＭＳ Ｐゴシック" panose="020B0600070205080204" pitchFamily="50" charset="-128"/>
            </a:rPr>
            <a:t>11.9</a:t>
          </a:r>
          <a:r>
            <a:rPr kumimoji="1" lang="ja-JP" altLang="en-US" sz="900">
              <a:latin typeface="ＭＳ Ｐゴシック" panose="020B0600070205080204" pitchFamily="50" charset="-128"/>
              <a:ea typeface="ＭＳ Ｐゴシック" panose="020B0600070205080204" pitchFamily="50" charset="-128"/>
            </a:rPr>
            <a:t>％）となっており、新たに償還が始まった影響により前年度から</a:t>
          </a:r>
          <a:r>
            <a:rPr kumimoji="1" lang="en-US" altLang="ja-JP" sz="900">
              <a:latin typeface="ＭＳ Ｐゴシック" panose="020B0600070205080204" pitchFamily="50" charset="-128"/>
              <a:ea typeface="ＭＳ Ｐゴシック" panose="020B0600070205080204" pitchFamily="50" charset="-128"/>
            </a:rPr>
            <a:t>4,705</a:t>
          </a:r>
          <a:r>
            <a:rPr kumimoji="1" lang="ja-JP" altLang="en-US" sz="900">
              <a:latin typeface="ＭＳ Ｐゴシック" panose="020B0600070205080204" pitchFamily="50" charset="-128"/>
              <a:ea typeface="ＭＳ Ｐゴシック" panose="020B0600070205080204" pitchFamily="50" charset="-128"/>
            </a:rPr>
            <a:t>円増加した。類似団体との比較で</a:t>
          </a:r>
          <a:r>
            <a:rPr kumimoji="1" lang="en-US" altLang="ja-JP" sz="900">
              <a:latin typeface="ＭＳ Ｐゴシック" panose="020B0600070205080204" pitchFamily="50" charset="-128"/>
              <a:ea typeface="ＭＳ Ｐゴシック" panose="020B0600070205080204" pitchFamily="50" charset="-128"/>
            </a:rPr>
            <a:t>6,237</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4.8%</a:t>
          </a:r>
          <a:r>
            <a:rPr kumimoji="1" lang="ja-JP" altLang="en-US" sz="900">
              <a:latin typeface="ＭＳ Ｐゴシック" panose="020B0600070205080204" pitchFamily="50" charset="-128"/>
              <a:ea typeface="ＭＳ Ｐゴシック" panose="020B0600070205080204" pitchFamily="50" charset="-128"/>
            </a:rPr>
            <a:t>）低い状況となっているが、今後も公債費対策を優先課題と位置付け、地理的にインフラ投資が嵩む深浦町固有のハンディキャップを反映した将来コストの試算を的確に行った上で、起債を伴う新たな建設事業の実施検討を十分に行い、公債費負担の軽減・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8235B3-B43A-4506-95DD-814E14B58A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B1F1496-0BFB-473D-A08D-E15ECF5063D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AEFF60B-62CF-453D-BCF5-CDCA114E20D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0D712BE-16AF-4D7F-8162-AB0A32DA9BC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F4FEE3-14FA-4F5D-8190-D9297B92F6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1F1F99-2CC5-45BC-BEF3-0731ED6200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08A3A4-5BD3-4C6F-BEA1-A4C1E7254B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C8DF5E-E1E6-403D-9B8A-0DF99A7C48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58F774-D962-4C44-A396-588299C6CA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1680C2A-16C0-4A6F-97EA-0C4578C2494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7,280
7,257
488.91
7,867,632
7,588,756
163,736
4,626,176
7,670,888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D34907-992A-4775-8473-96FB4A9DB6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8EFC29-C411-45E8-920A-C54AE92966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40FE82-30DD-4B72-BD79-1F61780142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FBD6A0-E56E-4570-8712-85562C44AA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AF611F9-B9F2-4764-87A9-45039DE71F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9FFBD44-4BB9-4F99-A0DD-10D26E26273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BD77ED7-6D5B-44CA-8976-2297BC01D63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5F3652F-B38D-4CBF-B39F-FC17C1BAD67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B2C3D43-C586-4C2D-9A05-387C233CA1F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81518C-05F4-40AF-8CE8-47D93CA43A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DBAF411-36FC-49EC-9607-B418EA23EF6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5488E85-FEBB-4086-838D-4843428CA7E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1049D7C-3A56-4AA5-B1EE-A14F7042974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2F90979-8A0E-46B6-A88F-3D9AD50C637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F78857-BE21-432E-8D11-6D3F25A805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57A1EDF-E41D-4773-9B70-EB38F94EF80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F3F803-0F53-4585-9188-6DFFB82C6A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FFBF4E8-3DD2-4D67-875A-8BF046EB8E9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FCD41B3-EE59-4CD7-83C1-8164FEB27F2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21ADAF7-DA82-46F3-87C4-706DC3B76AB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933D395-9904-4CB8-BEDD-11D547C2958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6B9DC22-0CFA-4A29-9EC3-9E46816B6A6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3A6D250-1EEA-4741-BDDA-972C158163A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4C6F6A9-7E98-44DD-9F09-22423F0360C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8646923-3357-46FB-B853-A296EEC2267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DAF7E8C-ED8B-45CD-8EBE-84097944381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21A5FC3-8B28-4925-B7C8-6621E66BF55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CBC1C78-93E4-4EBA-BFC6-911AD94FD2C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5E72B36-268E-4D31-B14F-8FAAE5DA1B4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6938256-1D3F-42F8-B526-33C9AF5FD1F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3C710DEE-B985-4514-82FA-968D4CE16BC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24AEA11-C7A0-4A3D-ADAD-CDD00FF5C47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30BA7AC6-E4F5-4F65-9B74-E2723B3ABB77}"/>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4C1E5C50-3BCA-45C6-813F-00157718695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CB27D7D-A29E-48B3-93AD-040E1E889F7E}"/>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F6B80F8-0F34-4D61-8BCC-6B8D2348A8C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C0C71F19-0228-4DC9-BF2B-8ED4E48EBBB4}"/>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16028D3-4608-4A10-8628-01E8A003C06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4B3FAE51-576B-44A7-9D70-0512B05F615F}"/>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5E8FA9F8-5D5D-4145-8E36-B86801815DA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FF96E476-7C05-4119-A725-D24A90F54952}"/>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12A8FFF-1CA2-489C-96E1-110CC2E17DC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758E8D31-D17B-4DB3-ABE5-C742397B060A}"/>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EAAF9073-6A28-4E69-A2AB-67AC70A1098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7637CBB4-666B-436B-BFA7-5C93CE72F1CD}"/>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92A0AA5A-62AC-4C3E-9DDD-60726D770A37}"/>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DF67191F-19B0-4099-BC38-13A720A46906}"/>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E321FE6-6DBC-46C6-AC84-86CF5C9FCDDE}"/>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43A420B0-38B6-4EDA-8CD3-03D0CB1358E7}"/>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161036</xdr:rowOff>
    </xdr:from>
    <xdr:to>
      <xdr:col>24</xdr:col>
      <xdr:colOff>63500</xdr:colOff>
      <xdr:row>35</xdr:row>
      <xdr:rowOff>73025</xdr:rowOff>
    </xdr:to>
    <xdr:cxnSp macro="">
      <xdr:nvCxnSpPr>
        <xdr:cNvPr id="61" name="直線コネクタ 60">
          <a:extLst>
            <a:ext uri="{FF2B5EF4-FFF2-40B4-BE49-F238E27FC236}">
              <a16:creationId xmlns:a16="http://schemas.microsoft.com/office/drawing/2014/main" id="{00A7995B-4D7A-4AB9-929E-2500986593DC}"/>
            </a:ext>
          </a:extLst>
        </xdr:cNvPr>
        <xdr:cNvCxnSpPr/>
      </xdr:nvCxnSpPr>
      <xdr:spPr>
        <a:xfrm flipV="1">
          <a:off x="3797300" y="5990336"/>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64566F03-21B4-4D15-AE22-41489E93769E}"/>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32A1AD08-96A2-429F-A503-2E07F8F06A3E}"/>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73025</xdr:rowOff>
    </xdr:from>
    <xdr:to>
      <xdr:col>19</xdr:col>
      <xdr:colOff>177800</xdr:colOff>
      <xdr:row>36</xdr:row>
      <xdr:rowOff>16129</xdr:rowOff>
    </xdr:to>
    <xdr:cxnSp macro="">
      <xdr:nvCxnSpPr>
        <xdr:cNvPr id="64" name="直線コネクタ 63">
          <a:extLst>
            <a:ext uri="{FF2B5EF4-FFF2-40B4-BE49-F238E27FC236}">
              <a16:creationId xmlns:a16="http://schemas.microsoft.com/office/drawing/2014/main" id="{8D968BFE-4E09-4184-A305-08569E4CB810}"/>
            </a:ext>
          </a:extLst>
        </xdr:cNvPr>
        <xdr:cNvCxnSpPr/>
      </xdr:nvCxnSpPr>
      <xdr:spPr>
        <a:xfrm flipV="1">
          <a:off x="2908300" y="6073775"/>
          <a:ext cx="8890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987E6C59-39BE-42A4-A47F-8244A1160503}"/>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83A4DEC4-29F1-4E54-AE05-2D4E93410DF8}"/>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2794</xdr:rowOff>
    </xdr:from>
    <xdr:to>
      <xdr:col>15</xdr:col>
      <xdr:colOff>50800</xdr:colOff>
      <xdr:row>36</xdr:row>
      <xdr:rowOff>16129</xdr:rowOff>
    </xdr:to>
    <xdr:cxnSp macro="">
      <xdr:nvCxnSpPr>
        <xdr:cNvPr id="67" name="直線コネクタ 66">
          <a:extLst>
            <a:ext uri="{FF2B5EF4-FFF2-40B4-BE49-F238E27FC236}">
              <a16:creationId xmlns:a16="http://schemas.microsoft.com/office/drawing/2014/main" id="{CE6C4621-A437-4E2E-913F-3E0074DF7A89}"/>
            </a:ext>
          </a:extLst>
        </xdr:cNvPr>
        <xdr:cNvCxnSpPr/>
      </xdr:nvCxnSpPr>
      <xdr:spPr>
        <a:xfrm>
          <a:off x="2019300" y="617499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61A566AB-2114-4580-9F35-80FF26FB2A16}"/>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74C01FE3-A2D0-47A9-B3BD-2A1A86B2BAE1}"/>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2794</xdr:rowOff>
    </xdr:from>
    <xdr:to>
      <xdr:col>10</xdr:col>
      <xdr:colOff>114300</xdr:colOff>
      <xdr:row>36</xdr:row>
      <xdr:rowOff>69342</xdr:rowOff>
    </xdr:to>
    <xdr:cxnSp macro="">
      <xdr:nvCxnSpPr>
        <xdr:cNvPr id="70" name="直線コネクタ 69">
          <a:extLst>
            <a:ext uri="{FF2B5EF4-FFF2-40B4-BE49-F238E27FC236}">
              <a16:creationId xmlns:a16="http://schemas.microsoft.com/office/drawing/2014/main" id="{CF0995E7-E550-4262-880E-CCE495B6FF98}"/>
            </a:ext>
          </a:extLst>
        </xdr:cNvPr>
        <xdr:cNvCxnSpPr/>
      </xdr:nvCxnSpPr>
      <xdr:spPr>
        <a:xfrm flipV="1">
          <a:off x="1130300" y="6174994"/>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D91FE634-7536-4574-A777-7B48184904E1}"/>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BE5BDE5D-A3C3-4DB6-8864-655D1FA88235}"/>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392C2991-69A1-46A9-8899-7A77EFA7CFE9}"/>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2B394F32-EB8A-4D32-8883-5223786E25AD}"/>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4F1EAE6-6F80-48BE-ACD2-54271E77337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B6BEB43-1DA5-4543-A4CE-DD8D19C1708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3D31FB2-72C9-4A5A-95CB-4BEBC647A5F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C02D680-674D-4FAB-9877-4071B38419F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CE39D06-D1DD-42A0-9EE1-75044520306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110236</xdr:rowOff>
    </xdr:from>
    <xdr:to>
      <xdr:col>24</xdr:col>
      <xdr:colOff>114300</xdr:colOff>
      <xdr:row>35</xdr:row>
      <xdr:rowOff>40386</xdr:rowOff>
    </xdr:to>
    <xdr:sp macro="" textlink="">
      <xdr:nvSpPr>
        <xdr:cNvPr id="80" name="楕円 79">
          <a:extLst>
            <a:ext uri="{FF2B5EF4-FFF2-40B4-BE49-F238E27FC236}">
              <a16:creationId xmlns:a16="http://schemas.microsoft.com/office/drawing/2014/main" id="{DF5FB682-AFCC-4DCD-8F72-4C375EE66915}"/>
            </a:ext>
          </a:extLst>
        </xdr:cNvPr>
        <xdr:cNvSpPr/>
      </xdr:nvSpPr>
      <xdr:spPr>
        <a:xfrm>
          <a:off x="45847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133113</xdr:rowOff>
    </xdr:from>
    <xdr:ext cx="534377" cy="259045"/>
    <xdr:sp macro="" textlink="">
      <xdr:nvSpPr>
        <xdr:cNvPr id="81" name="議会費該当値テキスト">
          <a:extLst>
            <a:ext uri="{FF2B5EF4-FFF2-40B4-BE49-F238E27FC236}">
              <a16:creationId xmlns:a16="http://schemas.microsoft.com/office/drawing/2014/main" id="{2EA2A926-D3DA-45CC-9D08-F9D48BD04509}"/>
            </a:ext>
          </a:extLst>
        </xdr:cNvPr>
        <xdr:cNvSpPr txBox="1"/>
      </xdr:nvSpPr>
      <xdr:spPr>
        <a:xfrm>
          <a:off x="4686300" y="57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22225</xdr:rowOff>
    </xdr:from>
    <xdr:to>
      <xdr:col>20</xdr:col>
      <xdr:colOff>38100</xdr:colOff>
      <xdr:row>35</xdr:row>
      <xdr:rowOff>123825</xdr:rowOff>
    </xdr:to>
    <xdr:sp macro="" textlink="">
      <xdr:nvSpPr>
        <xdr:cNvPr id="82" name="楕円 81">
          <a:extLst>
            <a:ext uri="{FF2B5EF4-FFF2-40B4-BE49-F238E27FC236}">
              <a16:creationId xmlns:a16="http://schemas.microsoft.com/office/drawing/2014/main" id="{FBA5EDDC-E00B-44D7-BFEF-70BFD4687035}"/>
            </a:ext>
          </a:extLst>
        </xdr:cNvPr>
        <xdr:cNvSpPr/>
      </xdr:nvSpPr>
      <xdr:spPr>
        <a:xfrm>
          <a:off x="3746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140352</xdr:rowOff>
    </xdr:from>
    <xdr:ext cx="534377" cy="259045"/>
    <xdr:sp macro="" textlink="">
      <xdr:nvSpPr>
        <xdr:cNvPr id="83" name="テキスト ボックス 82">
          <a:extLst>
            <a:ext uri="{FF2B5EF4-FFF2-40B4-BE49-F238E27FC236}">
              <a16:creationId xmlns:a16="http://schemas.microsoft.com/office/drawing/2014/main" id="{4956F39D-E517-48C5-9761-2A87ADB47AD9}"/>
            </a:ext>
          </a:extLst>
        </xdr:cNvPr>
        <xdr:cNvSpPr txBox="1"/>
      </xdr:nvSpPr>
      <xdr:spPr>
        <a:xfrm>
          <a:off x="3530111" y="57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136779</xdr:rowOff>
    </xdr:from>
    <xdr:to>
      <xdr:col>15</xdr:col>
      <xdr:colOff>101600</xdr:colOff>
      <xdr:row>36</xdr:row>
      <xdr:rowOff>66929</xdr:rowOff>
    </xdr:to>
    <xdr:sp macro="" textlink="">
      <xdr:nvSpPr>
        <xdr:cNvPr id="84" name="楕円 83">
          <a:extLst>
            <a:ext uri="{FF2B5EF4-FFF2-40B4-BE49-F238E27FC236}">
              <a16:creationId xmlns:a16="http://schemas.microsoft.com/office/drawing/2014/main" id="{3BF9D672-EF1C-4FE3-8847-817389862BB8}"/>
            </a:ext>
          </a:extLst>
        </xdr:cNvPr>
        <xdr:cNvSpPr/>
      </xdr:nvSpPr>
      <xdr:spPr>
        <a:xfrm>
          <a:off x="28575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83456</xdr:rowOff>
    </xdr:from>
    <xdr:ext cx="534377" cy="259045"/>
    <xdr:sp macro="" textlink="">
      <xdr:nvSpPr>
        <xdr:cNvPr id="85" name="テキスト ボックス 84">
          <a:extLst>
            <a:ext uri="{FF2B5EF4-FFF2-40B4-BE49-F238E27FC236}">
              <a16:creationId xmlns:a16="http://schemas.microsoft.com/office/drawing/2014/main" id="{4F47A2F9-C663-4755-9EA6-C09867032128}"/>
            </a:ext>
          </a:extLst>
        </xdr:cNvPr>
        <xdr:cNvSpPr txBox="1"/>
      </xdr:nvSpPr>
      <xdr:spPr>
        <a:xfrm>
          <a:off x="2641111" y="5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123444</xdr:rowOff>
    </xdr:from>
    <xdr:to>
      <xdr:col>10</xdr:col>
      <xdr:colOff>165100</xdr:colOff>
      <xdr:row>36</xdr:row>
      <xdr:rowOff>53594</xdr:rowOff>
    </xdr:to>
    <xdr:sp macro="" textlink="">
      <xdr:nvSpPr>
        <xdr:cNvPr id="86" name="楕円 85">
          <a:extLst>
            <a:ext uri="{FF2B5EF4-FFF2-40B4-BE49-F238E27FC236}">
              <a16:creationId xmlns:a16="http://schemas.microsoft.com/office/drawing/2014/main" id="{0395421E-BDBA-40AF-97F6-FD06E4328BBF}"/>
            </a:ext>
          </a:extLst>
        </xdr:cNvPr>
        <xdr:cNvSpPr/>
      </xdr:nvSpPr>
      <xdr:spPr>
        <a:xfrm>
          <a:off x="1968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44721</xdr:rowOff>
    </xdr:from>
    <xdr:ext cx="534377" cy="259045"/>
    <xdr:sp macro="" textlink="">
      <xdr:nvSpPr>
        <xdr:cNvPr id="87" name="テキスト ボックス 86">
          <a:extLst>
            <a:ext uri="{FF2B5EF4-FFF2-40B4-BE49-F238E27FC236}">
              <a16:creationId xmlns:a16="http://schemas.microsoft.com/office/drawing/2014/main" id="{7B8B903E-A71E-4827-BA8F-6F6A96A790F5}"/>
            </a:ext>
          </a:extLst>
        </xdr:cNvPr>
        <xdr:cNvSpPr txBox="1"/>
      </xdr:nvSpPr>
      <xdr:spPr>
        <a:xfrm>
          <a:off x="1752111" y="6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18542</xdr:rowOff>
    </xdr:from>
    <xdr:to>
      <xdr:col>6</xdr:col>
      <xdr:colOff>38100</xdr:colOff>
      <xdr:row>36</xdr:row>
      <xdr:rowOff>120142</xdr:rowOff>
    </xdr:to>
    <xdr:sp macro="" textlink="">
      <xdr:nvSpPr>
        <xdr:cNvPr id="88" name="楕円 87">
          <a:extLst>
            <a:ext uri="{FF2B5EF4-FFF2-40B4-BE49-F238E27FC236}">
              <a16:creationId xmlns:a16="http://schemas.microsoft.com/office/drawing/2014/main" id="{5C791F65-32D2-4F81-90E8-DAC510F2B7AC}"/>
            </a:ext>
          </a:extLst>
        </xdr:cNvPr>
        <xdr:cNvSpPr/>
      </xdr:nvSpPr>
      <xdr:spPr>
        <a:xfrm>
          <a:off x="1079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111269</xdr:rowOff>
    </xdr:from>
    <xdr:ext cx="469744" cy="259045"/>
    <xdr:sp macro="" textlink="">
      <xdr:nvSpPr>
        <xdr:cNvPr id="89" name="テキスト ボックス 88">
          <a:extLst>
            <a:ext uri="{FF2B5EF4-FFF2-40B4-BE49-F238E27FC236}">
              <a16:creationId xmlns:a16="http://schemas.microsoft.com/office/drawing/2014/main" id="{8185A829-CAB4-414F-A03C-A5E5038EAA95}"/>
            </a:ext>
          </a:extLst>
        </xdr:cNvPr>
        <xdr:cNvSpPr txBox="1"/>
      </xdr:nvSpPr>
      <xdr:spPr>
        <a:xfrm>
          <a:off x="895428" y="628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A5BA3A3A-2F30-4C69-AF5A-EBB628FF047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2C1E50F5-2E3E-4AED-BD8A-B440456DF6E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F439A100-320E-405A-9FB6-E2101BA59A9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758C7194-B2B1-43C6-BE81-C730496ED00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2A00B49-1D37-4393-8376-301C303F486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F8F7993-5521-4690-966D-4B0A9573CFF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37A6CFDE-CAF6-4139-9342-A4531D5B6D0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8A7AF977-4BF1-4F5B-96F5-629B7B345B9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E6C3E4A8-D9CA-4AF7-A1E9-EE0E4B97141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94B5FA4A-EB45-45EE-BD26-5695DB72548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4881F29E-77AE-4D48-8DEC-3007DF52B149}"/>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A54DDFA9-38D0-4293-B7E1-B84E6B6FDF36}"/>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43480BA8-9171-4396-97BB-2B680FCEF167}"/>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7CA99BF9-3461-4A0F-A901-9A594620E017}"/>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7E76D00D-9521-48F6-B05E-FA22461C28F5}"/>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E50F811-FF78-49A2-9FDB-192E4D456817}"/>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56BA66A7-4282-4ABE-99BB-E15E9CA9FE9B}"/>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BDB08140-6012-4BD4-8A26-CF0FAD641CF3}"/>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18202E8A-580F-4BB7-913E-9B92B8DCF13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5EA1454F-8379-41E0-949C-17662EB76B4F}"/>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8B098C3B-85FD-4265-941B-B51C72E7B7BB}"/>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1FE7BD5-0540-4C84-AAE2-B86D5B9F2D8A}"/>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78446368-FAD4-49B8-8CAF-2E80BE1BE35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626555F5-8EA5-4814-B890-82767D3C58C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9987A3F1-A235-4701-B239-3E205500815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59683835-77D8-48BC-B3F5-2344B9D753F4}"/>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FB4FEF03-96C4-4BD5-A266-CA84BE5B46E2}"/>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6E5428E8-0F66-4B80-A318-9E4C416B1E01}"/>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191EE56A-15F9-4297-B9B3-6A5E636E04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96743A8E-F960-4BBD-92D1-E7B32D86D317}"/>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127595</xdr:rowOff>
    </xdr:from>
    <xdr:to>
      <xdr:col>24</xdr:col>
      <xdr:colOff>63500</xdr:colOff>
      <xdr:row>57</xdr:row>
      <xdr:rowOff>152843</xdr:rowOff>
    </xdr:to>
    <xdr:cxnSp macro="">
      <xdr:nvCxnSpPr>
        <xdr:cNvPr id="120" name="直線コネクタ 119">
          <a:extLst>
            <a:ext uri="{FF2B5EF4-FFF2-40B4-BE49-F238E27FC236}">
              <a16:creationId xmlns:a16="http://schemas.microsoft.com/office/drawing/2014/main" id="{E0808488-35A5-4ECD-8DE9-774C9E2D423A}"/>
            </a:ext>
          </a:extLst>
        </xdr:cNvPr>
        <xdr:cNvCxnSpPr/>
      </xdr:nvCxnSpPr>
      <xdr:spPr>
        <a:xfrm flipV="1">
          <a:off x="3797300" y="9900245"/>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F33E5CF9-7B58-4D6D-81AA-CCE79E73F434}"/>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B4C4B48F-45DD-400D-AFAD-DDB4CD0287F2}"/>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37102</xdr:rowOff>
    </xdr:from>
    <xdr:to>
      <xdr:col>19</xdr:col>
      <xdr:colOff>177800</xdr:colOff>
      <xdr:row>57</xdr:row>
      <xdr:rowOff>152843</xdr:rowOff>
    </xdr:to>
    <xdr:cxnSp macro="">
      <xdr:nvCxnSpPr>
        <xdr:cNvPr id="123" name="直線コネクタ 122">
          <a:extLst>
            <a:ext uri="{FF2B5EF4-FFF2-40B4-BE49-F238E27FC236}">
              <a16:creationId xmlns:a16="http://schemas.microsoft.com/office/drawing/2014/main" id="{E8D03177-41EC-4157-BA4D-5E2FC9C81C3D}"/>
            </a:ext>
          </a:extLst>
        </xdr:cNvPr>
        <xdr:cNvCxnSpPr/>
      </xdr:nvCxnSpPr>
      <xdr:spPr>
        <a:xfrm>
          <a:off x="2908300" y="9809752"/>
          <a:ext cx="889000" cy="1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DE50B369-A80C-4DA6-8BCE-747F0D5FB202}"/>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3BF2437E-E031-446C-9111-5FD17D280606}"/>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37102</xdr:rowOff>
    </xdr:from>
    <xdr:to>
      <xdr:col>15</xdr:col>
      <xdr:colOff>50800</xdr:colOff>
      <xdr:row>58</xdr:row>
      <xdr:rowOff>68223</xdr:rowOff>
    </xdr:to>
    <xdr:cxnSp macro="">
      <xdr:nvCxnSpPr>
        <xdr:cNvPr id="126" name="直線コネクタ 125">
          <a:extLst>
            <a:ext uri="{FF2B5EF4-FFF2-40B4-BE49-F238E27FC236}">
              <a16:creationId xmlns:a16="http://schemas.microsoft.com/office/drawing/2014/main" id="{968BBE62-7D13-4479-A47D-86D371A4EAB1}"/>
            </a:ext>
          </a:extLst>
        </xdr:cNvPr>
        <xdr:cNvCxnSpPr/>
      </xdr:nvCxnSpPr>
      <xdr:spPr>
        <a:xfrm flipV="1">
          <a:off x="2019300" y="9809752"/>
          <a:ext cx="889000" cy="20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FE29A118-5F05-41AA-A72C-5864A09461D3}"/>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247A737-F2FC-402B-A031-B10BE0980A58}"/>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50495</xdr:rowOff>
    </xdr:from>
    <xdr:to>
      <xdr:col>10</xdr:col>
      <xdr:colOff>114300</xdr:colOff>
      <xdr:row>58</xdr:row>
      <xdr:rowOff>68223</xdr:rowOff>
    </xdr:to>
    <xdr:cxnSp macro="">
      <xdr:nvCxnSpPr>
        <xdr:cNvPr id="129" name="直線コネクタ 128">
          <a:extLst>
            <a:ext uri="{FF2B5EF4-FFF2-40B4-BE49-F238E27FC236}">
              <a16:creationId xmlns:a16="http://schemas.microsoft.com/office/drawing/2014/main" id="{B7A38813-EC85-40CE-B274-613F1EC72CAB}"/>
            </a:ext>
          </a:extLst>
        </xdr:cNvPr>
        <xdr:cNvCxnSpPr/>
      </xdr:nvCxnSpPr>
      <xdr:spPr>
        <a:xfrm>
          <a:off x="1130300" y="9994595"/>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916D3CD-7603-48B0-BAD6-8A517EF296D7}"/>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35251948-A1C7-4639-B34D-938F33133F28}"/>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3D866995-8B95-44CB-B2D0-CAB26FCC7AC3}"/>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5D1A1D6A-C327-4561-9869-91FC7C09EA5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55DEF13-EC26-4E46-B258-C970A665AD2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5D894CE-E798-4805-834E-1298CA9AA38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25FEA7E-BA5B-4848-BC8A-D0A42F98F83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4E04868-EE27-4D6D-BEF7-21CEBA1A5E9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77E1CBDE-2063-4E5C-BA2C-31F0AA94185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76795</xdr:rowOff>
    </xdr:from>
    <xdr:to>
      <xdr:col>24</xdr:col>
      <xdr:colOff>114300</xdr:colOff>
      <xdr:row>58</xdr:row>
      <xdr:rowOff>6945</xdr:rowOff>
    </xdr:to>
    <xdr:sp macro="" textlink="">
      <xdr:nvSpPr>
        <xdr:cNvPr id="139" name="楕円 138">
          <a:extLst>
            <a:ext uri="{FF2B5EF4-FFF2-40B4-BE49-F238E27FC236}">
              <a16:creationId xmlns:a16="http://schemas.microsoft.com/office/drawing/2014/main" id="{22046CDD-6340-409F-B471-0B44D4EDBA05}"/>
            </a:ext>
          </a:extLst>
        </xdr:cNvPr>
        <xdr:cNvSpPr/>
      </xdr:nvSpPr>
      <xdr:spPr>
        <a:xfrm>
          <a:off x="4584700" y="98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55222</xdr:rowOff>
    </xdr:from>
    <xdr:ext cx="599010" cy="259045"/>
    <xdr:sp macro="" textlink="">
      <xdr:nvSpPr>
        <xdr:cNvPr id="140" name="総務費該当値テキスト">
          <a:extLst>
            <a:ext uri="{FF2B5EF4-FFF2-40B4-BE49-F238E27FC236}">
              <a16:creationId xmlns:a16="http://schemas.microsoft.com/office/drawing/2014/main" id="{70B3EAA4-5A29-462C-84A7-E458AF1EE66E}"/>
            </a:ext>
          </a:extLst>
        </xdr:cNvPr>
        <xdr:cNvSpPr txBox="1"/>
      </xdr:nvSpPr>
      <xdr:spPr>
        <a:xfrm>
          <a:off x="4686300" y="982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102043</xdr:rowOff>
    </xdr:from>
    <xdr:to>
      <xdr:col>20</xdr:col>
      <xdr:colOff>38100</xdr:colOff>
      <xdr:row>58</xdr:row>
      <xdr:rowOff>32193</xdr:rowOff>
    </xdr:to>
    <xdr:sp macro="" textlink="">
      <xdr:nvSpPr>
        <xdr:cNvPr id="141" name="楕円 140">
          <a:extLst>
            <a:ext uri="{FF2B5EF4-FFF2-40B4-BE49-F238E27FC236}">
              <a16:creationId xmlns:a16="http://schemas.microsoft.com/office/drawing/2014/main" id="{BF28D6FE-6E75-4AD5-8009-0CBA61AE9F5E}"/>
            </a:ext>
          </a:extLst>
        </xdr:cNvPr>
        <xdr:cNvSpPr/>
      </xdr:nvSpPr>
      <xdr:spPr>
        <a:xfrm>
          <a:off x="3746500" y="98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23320</xdr:rowOff>
    </xdr:from>
    <xdr:ext cx="599010" cy="259045"/>
    <xdr:sp macro="" textlink="">
      <xdr:nvSpPr>
        <xdr:cNvPr id="142" name="テキスト ボックス 141">
          <a:extLst>
            <a:ext uri="{FF2B5EF4-FFF2-40B4-BE49-F238E27FC236}">
              <a16:creationId xmlns:a16="http://schemas.microsoft.com/office/drawing/2014/main" id="{D3534F3A-3027-41F3-96D3-726E2C736086}"/>
            </a:ext>
          </a:extLst>
        </xdr:cNvPr>
        <xdr:cNvSpPr txBox="1"/>
      </xdr:nvSpPr>
      <xdr:spPr>
        <a:xfrm>
          <a:off x="3497795" y="996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157752</xdr:rowOff>
    </xdr:from>
    <xdr:to>
      <xdr:col>15</xdr:col>
      <xdr:colOff>101600</xdr:colOff>
      <xdr:row>57</xdr:row>
      <xdr:rowOff>87902</xdr:rowOff>
    </xdr:to>
    <xdr:sp macro="" textlink="">
      <xdr:nvSpPr>
        <xdr:cNvPr id="143" name="楕円 142">
          <a:extLst>
            <a:ext uri="{FF2B5EF4-FFF2-40B4-BE49-F238E27FC236}">
              <a16:creationId xmlns:a16="http://schemas.microsoft.com/office/drawing/2014/main" id="{5AA85447-56FE-4452-86FD-BAE8726D90EC}"/>
            </a:ext>
          </a:extLst>
        </xdr:cNvPr>
        <xdr:cNvSpPr/>
      </xdr:nvSpPr>
      <xdr:spPr>
        <a:xfrm>
          <a:off x="2857500" y="97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79029</xdr:rowOff>
    </xdr:from>
    <xdr:ext cx="599010" cy="259045"/>
    <xdr:sp macro="" textlink="">
      <xdr:nvSpPr>
        <xdr:cNvPr id="144" name="テキスト ボックス 143">
          <a:extLst>
            <a:ext uri="{FF2B5EF4-FFF2-40B4-BE49-F238E27FC236}">
              <a16:creationId xmlns:a16="http://schemas.microsoft.com/office/drawing/2014/main" id="{01E48C4A-BA95-47E1-9883-1924898073F3}"/>
            </a:ext>
          </a:extLst>
        </xdr:cNvPr>
        <xdr:cNvSpPr txBox="1"/>
      </xdr:nvSpPr>
      <xdr:spPr>
        <a:xfrm>
          <a:off x="2608795" y="98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17423</xdr:rowOff>
    </xdr:from>
    <xdr:to>
      <xdr:col>10</xdr:col>
      <xdr:colOff>165100</xdr:colOff>
      <xdr:row>58</xdr:row>
      <xdr:rowOff>119023</xdr:rowOff>
    </xdr:to>
    <xdr:sp macro="" textlink="">
      <xdr:nvSpPr>
        <xdr:cNvPr id="145" name="楕円 144">
          <a:extLst>
            <a:ext uri="{FF2B5EF4-FFF2-40B4-BE49-F238E27FC236}">
              <a16:creationId xmlns:a16="http://schemas.microsoft.com/office/drawing/2014/main" id="{20C7DF69-9341-4038-BBF1-F1703C5D354C}"/>
            </a:ext>
          </a:extLst>
        </xdr:cNvPr>
        <xdr:cNvSpPr/>
      </xdr:nvSpPr>
      <xdr:spPr>
        <a:xfrm>
          <a:off x="1968500" y="9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110150</xdr:rowOff>
    </xdr:from>
    <xdr:ext cx="599010" cy="259045"/>
    <xdr:sp macro="" textlink="">
      <xdr:nvSpPr>
        <xdr:cNvPr id="146" name="テキスト ボックス 145">
          <a:extLst>
            <a:ext uri="{FF2B5EF4-FFF2-40B4-BE49-F238E27FC236}">
              <a16:creationId xmlns:a16="http://schemas.microsoft.com/office/drawing/2014/main" id="{05F1B666-8362-4A4E-86C2-5782F4A2F3C0}"/>
            </a:ext>
          </a:extLst>
        </xdr:cNvPr>
        <xdr:cNvSpPr txBox="1"/>
      </xdr:nvSpPr>
      <xdr:spPr>
        <a:xfrm>
          <a:off x="1719795" y="1005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171145</xdr:rowOff>
    </xdr:from>
    <xdr:to>
      <xdr:col>6</xdr:col>
      <xdr:colOff>38100</xdr:colOff>
      <xdr:row>58</xdr:row>
      <xdr:rowOff>101295</xdr:rowOff>
    </xdr:to>
    <xdr:sp macro="" textlink="">
      <xdr:nvSpPr>
        <xdr:cNvPr id="147" name="楕円 146">
          <a:extLst>
            <a:ext uri="{FF2B5EF4-FFF2-40B4-BE49-F238E27FC236}">
              <a16:creationId xmlns:a16="http://schemas.microsoft.com/office/drawing/2014/main" id="{202A0B26-2C9E-4690-91E7-7C8A9C9F371D}"/>
            </a:ext>
          </a:extLst>
        </xdr:cNvPr>
        <xdr:cNvSpPr/>
      </xdr:nvSpPr>
      <xdr:spPr>
        <a:xfrm>
          <a:off x="1079500" y="99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92422</xdr:rowOff>
    </xdr:from>
    <xdr:ext cx="599010" cy="259045"/>
    <xdr:sp macro="" textlink="">
      <xdr:nvSpPr>
        <xdr:cNvPr id="148" name="テキスト ボックス 147">
          <a:extLst>
            <a:ext uri="{FF2B5EF4-FFF2-40B4-BE49-F238E27FC236}">
              <a16:creationId xmlns:a16="http://schemas.microsoft.com/office/drawing/2014/main" id="{5E414780-79F2-4F48-9F28-EC48B8FF61EA}"/>
            </a:ext>
          </a:extLst>
        </xdr:cNvPr>
        <xdr:cNvSpPr txBox="1"/>
      </xdr:nvSpPr>
      <xdr:spPr>
        <a:xfrm>
          <a:off x="830795" y="1003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7592E1CA-B83A-4ED9-A52C-30F6186F9B3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781052BA-635B-4A14-A28B-F3328651FDF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BBDE42E8-0F08-42E5-8100-C958A503819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2679E38-7BFD-47BD-A4FD-1F72A14BF22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FE520E3-D55C-417A-AFDD-F7729E14353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99505B18-4CD7-49FE-A603-66C55D54BCC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7EA1E7EC-68A2-410F-93E6-8B7378D9DD1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BE50669B-9B8D-476E-A633-3DAFE939957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6DA57DA2-D517-48DA-89EC-7FDB42744CD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CBD984AA-2607-4A20-8E3A-D60FD24DFF8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A423B300-7030-4428-90CD-88141B67942A}"/>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3535DF77-90FD-4620-B3FF-0160BE60EB33}"/>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F38EEDEC-1B1F-4649-8DD6-5D59BD881CA4}"/>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ACC0F2D-1A48-49BD-884C-8AFFE78EA25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45089D70-48FA-474A-AD85-58777F5D3F14}"/>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173FA4FD-2F57-4B6A-B825-72210058B10E}"/>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51E210DD-52BC-49FF-B933-44E14C5440BB}"/>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79D207D6-866C-4F56-BFD8-2E7D798D3A92}"/>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CB7DC93E-2022-4CF4-8F16-3E387A35E5AD}"/>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D03E4821-D70A-4033-B0C6-84F7AB5458C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6878DD1A-4694-4F89-A102-96666A60DA8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FE0429FE-6AF6-4E44-9D8B-222AD7CA3F9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2D0FFA71-E71A-47B7-95F1-3EFD2BA40BFD}"/>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B5C90044-4371-4BA3-AE5D-8CD5FEEF9325}"/>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236E7326-65A5-473A-957A-9B16A2E471EF}"/>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D8559119-2AFA-4350-8575-2DD02BFE823A}"/>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77171FAC-85A9-45BA-B188-4B1B1DC2873F}"/>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103901</xdr:rowOff>
    </xdr:from>
    <xdr:to>
      <xdr:col>24</xdr:col>
      <xdr:colOff>63500</xdr:colOff>
      <xdr:row>75</xdr:row>
      <xdr:rowOff>140967</xdr:rowOff>
    </xdr:to>
    <xdr:cxnSp macro="">
      <xdr:nvCxnSpPr>
        <xdr:cNvPr id="176" name="直線コネクタ 175">
          <a:extLst>
            <a:ext uri="{FF2B5EF4-FFF2-40B4-BE49-F238E27FC236}">
              <a16:creationId xmlns:a16="http://schemas.microsoft.com/office/drawing/2014/main" id="{A65F228F-DAF4-4E21-A418-F0F650445A6B}"/>
            </a:ext>
          </a:extLst>
        </xdr:cNvPr>
        <xdr:cNvCxnSpPr/>
      </xdr:nvCxnSpPr>
      <xdr:spPr>
        <a:xfrm>
          <a:off x="3797300" y="12962651"/>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15742FBA-1B7B-492C-A163-EE42F2E8F571}"/>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32E9F838-36A5-43BD-9278-1DA82B84BC4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103901</xdr:rowOff>
    </xdr:from>
    <xdr:to>
      <xdr:col>19</xdr:col>
      <xdr:colOff>177800</xdr:colOff>
      <xdr:row>76</xdr:row>
      <xdr:rowOff>62264</xdr:rowOff>
    </xdr:to>
    <xdr:cxnSp macro="">
      <xdr:nvCxnSpPr>
        <xdr:cNvPr id="179" name="直線コネクタ 178">
          <a:extLst>
            <a:ext uri="{FF2B5EF4-FFF2-40B4-BE49-F238E27FC236}">
              <a16:creationId xmlns:a16="http://schemas.microsoft.com/office/drawing/2014/main" id="{60FBF7D5-859D-4C0D-8601-24D441B80BB2}"/>
            </a:ext>
          </a:extLst>
        </xdr:cNvPr>
        <xdr:cNvCxnSpPr/>
      </xdr:nvCxnSpPr>
      <xdr:spPr>
        <a:xfrm flipV="1">
          <a:off x="2908300" y="12962651"/>
          <a:ext cx="889000" cy="1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2619A29C-8E24-4A79-961A-D77EE2DED35A}"/>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9234CDD4-7BD5-4261-B27B-9E72B47A1CC2}"/>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62264</xdr:rowOff>
    </xdr:from>
    <xdr:to>
      <xdr:col>15</xdr:col>
      <xdr:colOff>50800</xdr:colOff>
      <xdr:row>76</xdr:row>
      <xdr:rowOff>90488</xdr:rowOff>
    </xdr:to>
    <xdr:cxnSp macro="">
      <xdr:nvCxnSpPr>
        <xdr:cNvPr id="182" name="直線コネクタ 181">
          <a:extLst>
            <a:ext uri="{FF2B5EF4-FFF2-40B4-BE49-F238E27FC236}">
              <a16:creationId xmlns:a16="http://schemas.microsoft.com/office/drawing/2014/main" id="{214FEFAA-02D4-4181-B66A-2ABD69E20931}"/>
            </a:ext>
          </a:extLst>
        </xdr:cNvPr>
        <xdr:cNvCxnSpPr/>
      </xdr:nvCxnSpPr>
      <xdr:spPr>
        <a:xfrm flipV="1">
          <a:off x="2019300" y="13092464"/>
          <a:ext cx="889000" cy="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93F726A4-7E6D-4D95-BC68-FADE1C16AF2F}"/>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D4CEC2EE-886D-4C2C-B2F2-F9B3CB1ABE5B}"/>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90488</xdr:rowOff>
    </xdr:from>
    <xdr:to>
      <xdr:col>10</xdr:col>
      <xdr:colOff>114300</xdr:colOff>
      <xdr:row>76</xdr:row>
      <xdr:rowOff>110179</xdr:rowOff>
    </xdr:to>
    <xdr:cxnSp macro="">
      <xdr:nvCxnSpPr>
        <xdr:cNvPr id="185" name="直線コネクタ 184">
          <a:extLst>
            <a:ext uri="{FF2B5EF4-FFF2-40B4-BE49-F238E27FC236}">
              <a16:creationId xmlns:a16="http://schemas.microsoft.com/office/drawing/2014/main" id="{2A866030-2648-4473-8E50-C2ABEABE2C98}"/>
            </a:ext>
          </a:extLst>
        </xdr:cNvPr>
        <xdr:cNvCxnSpPr/>
      </xdr:nvCxnSpPr>
      <xdr:spPr>
        <a:xfrm flipV="1">
          <a:off x="1130300" y="13120688"/>
          <a:ext cx="88900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2FC40AB-97D1-4735-9C76-BCD29989513B}"/>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3D20BAA1-C15E-474F-A44A-CAD63E4E6DA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87E12198-6B04-44CA-918C-55DE3732ECD4}"/>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F26B90DA-5A35-421B-8B03-39460B06FCBE}"/>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A962113-AAE6-4305-AED9-1234ACFE9FA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E058505-24BF-49FA-8DD9-264DD8CB7BB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3CF9414-E572-4300-982F-9C72DC020D0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3886B964-645E-4EED-AD0B-1968CBB3D89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4D15524-581B-4075-A53D-6A436398FBF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90167</xdr:rowOff>
    </xdr:from>
    <xdr:to>
      <xdr:col>24</xdr:col>
      <xdr:colOff>114300</xdr:colOff>
      <xdr:row>76</xdr:row>
      <xdr:rowOff>20317</xdr:rowOff>
    </xdr:to>
    <xdr:sp macro="" textlink="">
      <xdr:nvSpPr>
        <xdr:cNvPr id="195" name="楕円 194">
          <a:extLst>
            <a:ext uri="{FF2B5EF4-FFF2-40B4-BE49-F238E27FC236}">
              <a16:creationId xmlns:a16="http://schemas.microsoft.com/office/drawing/2014/main" id="{3A8C4017-F4DF-403A-9B02-FB7AE8669F20}"/>
            </a:ext>
          </a:extLst>
        </xdr:cNvPr>
        <xdr:cNvSpPr/>
      </xdr:nvSpPr>
      <xdr:spPr>
        <a:xfrm>
          <a:off x="4584700" y="129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68594</xdr:rowOff>
    </xdr:from>
    <xdr:ext cx="599010" cy="259045"/>
    <xdr:sp macro="" textlink="">
      <xdr:nvSpPr>
        <xdr:cNvPr id="196" name="民生費該当値テキスト">
          <a:extLst>
            <a:ext uri="{FF2B5EF4-FFF2-40B4-BE49-F238E27FC236}">
              <a16:creationId xmlns:a16="http://schemas.microsoft.com/office/drawing/2014/main" id="{D110AA74-6981-4CB0-8357-1D4B915EFA25}"/>
            </a:ext>
          </a:extLst>
        </xdr:cNvPr>
        <xdr:cNvSpPr txBox="1"/>
      </xdr:nvSpPr>
      <xdr:spPr>
        <a:xfrm>
          <a:off x="4686300" y="1292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53101</xdr:rowOff>
    </xdr:from>
    <xdr:to>
      <xdr:col>20</xdr:col>
      <xdr:colOff>38100</xdr:colOff>
      <xdr:row>75</xdr:row>
      <xdr:rowOff>154701</xdr:rowOff>
    </xdr:to>
    <xdr:sp macro="" textlink="">
      <xdr:nvSpPr>
        <xdr:cNvPr id="197" name="楕円 196">
          <a:extLst>
            <a:ext uri="{FF2B5EF4-FFF2-40B4-BE49-F238E27FC236}">
              <a16:creationId xmlns:a16="http://schemas.microsoft.com/office/drawing/2014/main" id="{0134B8D2-0061-4F66-BA9E-1323BDE04EB1}"/>
            </a:ext>
          </a:extLst>
        </xdr:cNvPr>
        <xdr:cNvSpPr/>
      </xdr:nvSpPr>
      <xdr:spPr>
        <a:xfrm>
          <a:off x="3746500" y="129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145828</xdr:rowOff>
    </xdr:from>
    <xdr:ext cx="599010" cy="259045"/>
    <xdr:sp macro="" textlink="">
      <xdr:nvSpPr>
        <xdr:cNvPr id="198" name="テキスト ボックス 197">
          <a:extLst>
            <a:ext uri="{FF2B5EF4-FFF2-40B4-BE49-F238E27FC236}">
              <a16:creationId xmlns:a16="http://schemas.microsoft.com/office/drawing/2014/main" id="{18DA8EE0-00BA-42A0-9BB8-458051267B89}"/>
            </a:ext>
          </a:extLst>
        </xdr:cNvPr>
        <xdr:cNvSpPr txBox="1"/>
      </xdr:nvSpPr>
      <xdr:spPr>
        <a:xfrm>
          <a:off x="3497795" y="130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11464</xdr:rowOff>
    </xdr:from>
    <xdr:to>
      <xdr:col>15</xdr:col>
      <xdr:colOff>101600</xdr:colOff>
      <xdr:row>76</xdr:row>
      <xdr:rowOff>113064</xdr:rowOff>
    </xdr:to>
    <xdr:sp macro="" textlink="">
      <xdr:nvSpPr>
        <xdr:cNvPr id="199" name="楕円 198">
          <a:extLst>
            <a:ext uri="{FF2B5EF4-FFF2-40B4-BE49-F238E27FC236}">
              <a16:creationId xmlns:a16="http://schemas.microsoft.com/office/drawing/2014/main" id="{7E800EF0-5B02-41D5-8157-0545CDFE677D}"/>
            </a:ext>
          </a:extLst>
        </xdr:cNvPr>
        <xdr:cNvSpPr/>
      </xdr:nvSpPr>
      <xdr:spPr>
        <a:xfrm>
          <a:off x="2857500" y="130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104191</xdr:rowOff>
    </xdr:from>
    <xdr:ext cx="599010" cy="259045"/>
    <xdr:sp macro="" textlink="">
      <xdr:nvSpPr>
        <xdr:cNvPr id="200" name="テキスト ボックス 199">
          <a:extLst>
            <a:ext uri="{FF2B5EF4-FFF2-40B4-BE49-F238E27FC236}">
              <a16:creationId xmlns:a16="http://schemas.microsoft.com/office/drawing/2014/main" id="{8DC919A1-6385-4E3D-90D8-AEF5710FBF1A}"/>
            </a:ext>
          </a:extLst>
        </xdr:cNvPr>
        <xdr:cNvSpPr txBox="1"/>
      </xdr:nvSpPr>
      <xdr:spPr>
        <a:xfrm>
          <a:off x="2608795" y="1313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39688</xdr:rowOff>
    </xdr:from>
    <xdr:to>
      <xdr:col>10</xdr:col>
      <xdr:colOff>165100</xdr:colOff>
      <xdr:row>76</xdr:row>
      <xdr:rowOff>141288</xdr:rowOff>
    </xdr:to>
    <xdr:sp macro="" textlink="">
      <xdr:nvSpPr>
        <xdr:cNvPr id="201" name="楕円 200">
          <a:extLst>
            <a:ext uri="{FF2B5EF4-FFF2-40B4-BE49-F238E27FC236}">
              <a16:creationId xmlns:a16="http://schemas.microsoft.com/office/drawing/2014/main" id="{04F73D02-941A-4AD3-BE73-B86D0FE0280A}"/>
            </a:ext>
          </a:extLst>
        </xdr:cNvPr>
        <xdr:cNvSpPr/>
      </xdr:nvSpPr>
      <xdr:spPr>
        <a:xfrm>
          <a:off x="1968500" y="130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132415</xdr:rowOff>
    </xdr:from>
    <xdr:ext cx="599010" cy="259045"/>
    <xdr:sp macro="" textlink="">
      <xdr:nvSpPr>
        <xdr:cNvPr id="202" name="テキスト ボックス 201">
          <a:extLst>
            <a:ext uri="{FF2B5EF4-FFF2-40B4-BE49-F238E27FC236}">
              <a16:creationId xmlns:a16="http://schemas.microsoft.com/office/drawing/2014/main" id="{4E0FF172-D890-466A-9AAF-5B7AF31A3089}"/>
            </a:ext>
          </a:extLst>
        </xdr:cNvPr>
        <xdr:cNvSpPr txBox="1"/>
      </xdr:nvSpPr>
      <xdr:spPr>
        <a:xfrm>
          <a:off x="1719795" y="131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59379</xdr:rowOff>
    </xdr:from>
    <xdr:to>
      <xdr:col>6</xdr:col>
      <xdr:colOff>38100</xdr:colOff>
      <xdr:row>76</xdr:row>
      <xdr:rowOff>160979</xdr:rowOff>
    </xdr:to>
    <xdr:sp macro="" textlink="">
      <xdr:nvSpPr>
        <xdr:cNvPr id="203" name="楕円 202">
          <a:extLst>
            <a:ext uri="{FF2B5EF4-FFF2-40B4-BE49-F238E27FC236}">
              <a16:creationId xmlns:a16="http://schemas.microsoft.com/office/drawing/2014/main" id="{5AE87177-D6D8-4D0E-B240-CF9E3D46E616}"/>
            </a:ext>
          </a:extLst>
        </xdr:cNvPr>
        <xdr:cNvSpPr/>
      </xdr:nvSpPr>
      <xdr:spPr>
        <a:xfrm>
          <a:off x="1079500" y="13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152106</xdr:rowOff>
    </xdr:from>
    <xdr:ext cx="599010" cy="259045"/>
    <xdr:sp macro="" textlink="">
      <xdr:nvSpPr>
        <xdr:cNvPr id="204" name="テキスト ボックス 203">
          <a:extLst>
            <a:ext uri="{FF2B5EF4-FFF2-40B4-BE49-F238E27FC236}">
              <a16:creationId xmlns:a16="http://schemas.microsoft.com/office/drawing/2014/main" id="{EA7AE78F-61B7-4066-91B9-2CABC16B1865}"/>
            </a:ext>
          </a:extLst>
        </xdr:cNvPr>
        <xdr:cNvSpPr txBox="1"/>
      </xdr:nvSpPr>
      <xdr:spPr>
        <a:xfrm>
          <a:off x="830795" y="131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FA541648-3BB5-4331-8CD1-FCEE0BBE519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15FAE052-F5AD-45B1-AC85-69170CE3CF5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22281EDC-0BE6-4178-98A4-4E0A4C63C26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414AA929-3012-4A25-AB2C-3F930D1E017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B7355050-C509-46B5-A34E-52DBCF09C7A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2EDD57B-7C75-4E21-9DF9-80AEFC29F21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6B49B97B-CA3A-45D8-B8BC-261A3344B01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3F760B68-4AE0-475F-B6AD-FF04F3E64E4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B4D016E2-3411-4B45-B8A7-A86A533D4B3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1B5A0D40-7D0C-4320-B5D7-35F24A0D0AC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564CBE40-E9F6-4FDB-8B60-FC8B13B175C4}"/>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15DB94B6-1DA6-4D89-BC59-F37AFDD4F18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7413D008-1987-41FD-AB39-06B394EEF44D}"/>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38A75B3E-F84E-40B1-BAD8-8A60BE6CF278}"/>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6E2236CC-EA47-4958-A2BC-ED12250E1072}"/>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6ECCEC04-3071-4319-A98E-AEEDD00CC85D}"/>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74AC3248-779A-443A-875B-456852F90DFD}"/>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2FDDF6F4-A920-45EC-8678-37C9814588F5}"/>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EE4289D-8833-45DE-8079-7F4A6D8C85F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8D7FE8FF-436D-40F5-A80C-4D7C8210A3A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F9CFE4EC-1A16-4189-8972-A58497F8711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2BCF481A-63E0-4BE5-9084-CFDFD968C86D}"/>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8B0441F2-C799-4FF8-A738-38575FF4F9C4}"/>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2800340-1625-4370-85E0-539E497BA5A6}"/>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1697A7FB-A94A-4189-AE3C-C3A4F39D7479}"/>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C38499DD-CFF7-41FF-A118-311BF546126F}"/>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15201</xdr:rowOff>
    </xdr:from>
    <xdr:to>
      <xdr:col>24</xdr:col>
      <xdr:colOff>63500</xdr:colOff>
      <xdr:row>96</xdr:row>
      <xdr:rowOff>30260</xdr:rowOff>
    </xdr:to>
    <xdr:cxnSp macro="">
      <xdr:nvCxnSpPr>
        <xdr:cNvPr id="231" name="直線コネクタ 230">
          <a:extLst>
            <a:ext uri="{FF2B5EF4-FFF2-40B4-BE49-F238E27FC236}">
              <a16:creationId xmlns:a16="http://schemas.microsoft.com/office/drawing/2014/main" id="{A86A02BD-0EBA-4DC2-B6F8-64F5286DD3E7}"/>
            </a:ext>
          </a:extLst>
        </xdr:cNvPr>
        <xdr:cNvCxnSpPr/>
      </xdr:nvCxnSpPr>
      <xdr:spPr>
        <a:xfrm flipV="1">
          <a:off x="3797300" y="16474401"/>
          <a:ext cx="838200" cy="1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AF1E38E4-4526-4B9F-B705-CA4E8F9D95D4}"/>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22A5C3B0-9550-4601-A951-AB5248D19CF8}"/>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30260</xdr:rowOff>
    </xdr:from>
    <xdr:to>
      <xdr:col>19</xdr:col>
      <xdr:colOff>177800</xdr:colOff>
      <xdr:row>96</xdr:row>
      <xdr:rowOff>74138</xdr:rowOff>
    </xdr:to>
    <xdr:cxnSp macro="">
      <xdr:nvCxnSpPr>
        <xdr:cNvPr id="234" name="直線コネクタ 233">
          <a:extLst>
            <a:ext uri="{FF2B5EF4-FFF2-40B4-BE49-F238E27FC236}">
              <a16:creationId xmlns:a16="http://schemas.microsoft.com/office/drawing/2014/main" id="{F029FBB4-75E5-40B0-BA58-0A27670C1ED5}"/>
            </a:ext>
          </a:extLst>
        </xdr:cNvPr>
        <xdr:cNvCxnSpPr/>
      </xdr:nvCxnSpPr>
      <xdr:spPr>
        <a:xfrm flipV="1">
          <a:off x="2908300" y="16489460"/>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A6A1F6EB-BBE5-4F56-87BF-3340E0B2456A}"/>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5FC23E3E-700A-4D86-8D2E-396D0A80C1D1}"/>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74138</xdr:rowOff>
    </xdr:from>
    <xdr:to>
      <xdr:col>15</xdr:col>
      <xdr:colOff>50800</xdr:colOff>
      <xdr:row>96</xdr:row>
      <xdr:rowOff>111458</xdr:rowOff>
    </xdr:to>
    <xdr:cxnSp macro="">
      <xdr:nvCxnSpPr>
        <xdr:cNvPr id="237" name="直線コネクタ 236">
          <a:extLst>
            <a:ext uri="{FF2B5EF4-FFF2-40B4-BE49-F238E27FC236}">
              <a16:creationId xmlns:a16="http://schemas.microsoft.com/office/drawing/2014/main" id="{2BEA0A9F-C742-49AC-BB89-8076A97C9D3C}"/>
            </a:ext>
          </a:extLst>
        </xdr:cNvPr>
        <xdr:cNvCxnSpPr/>
      </xdr:nvCxnSpPr>
      <xdr:spPr>
        <a:xfrm flipV="1">
          <a:off x="2019300" y="16533338"/>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8560B779-F112-4248-BE48-EF59252BA12D}"/>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A2329E57-82BC-4FFA-B001-6E4F290E0EDE}"/>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120205</xdr:rowOff>
    </xdr:from>
    <xdr:to>
      <xdr:col>10</xdr:col>
      <xdr:colOff>114300</xdr:colOff>
      <xdr:row>96</xdr:row>
      <xdr:rowOff>111458</xdr:rowOff>
    </xdr:to>
    <xdr:cxnSp macro="">
      <xdr:nvCxnSpPr>
        <xdr:cNvPr id="240" name="直線コネクタ 239">
          <a:extLst>
            <a:ext uri="{FF2B5EF4-FFF2-40B4-BE49-F238E27FC236}">
              <a16:creationId xmlns:a16="http://schemas.microsoft.com/office/drawing/2014/main" id="{621C6A1D-9D9F-46B4-AA8A-963CE3501772}"/>
            </a:ext>
          </a:extLst>
        </xdr:cNvPr>
        <xdr:cNvCxnSpPr/>
      </xdr:nvCxnSpPr>
      <xdr:spPr>
        <a:xfrm>
          <a:off x="1130300" y="16407955"/>
          <a:ext cx="889000" cy="1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3AC9F2AD-839C-4D34-8AD8-8720AE87A56B}"/>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B4D9B682-8CE8-46CE-A440-9EF178B6113F}"/>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41FCA89B-C61C-412A-8F18-4593B3E209A2}"/>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7D55DA2E-AC5F-4469-BD19-EAFB2E3E9128}"/>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632FC4B-61B2-4B0A-B4F1-6D4EA2D0AF9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40921EA2-4C4A-477A-AF82-61308D99796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6E39122-A567-4FB1-9123-A3E7E37990B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E273639-B72B-4C8B-AEAA-255FC85000A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F52E2C3-34A5-478A-BF63-18F709CE75D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135851</xdr:rowOff>
    </xdr:from>
    <xdr:to>
      <xdr:col>24</xdr:col>
      <xdr:colOff>114300</xdr:colOff>
      <xdr:row>96</xdr:row>
      <xdr:rowOff>66001</xdr:rowOff>
    </xdr:to>
    <xdr:sp macro="" textlink="">
      <xdr:nvSpPr>
        <xdr:cNvPr id="250" name="楕円 249">
          <a:extLst>
            <a:ext uri="{FF2B5EF4-FFF2-40B4-BE49-F238E27FC236}">
              <a16:creationId xmlns:a16="http://schemas.microsoft.com/office/drawing/2014/main" id="{8C8A9096-295A-428E-848D-9E2FC1D21853}"/>
            </a:ext>
          </a:extLst>
        </xdr:cNvPr>
        <xdr:cNvSpPr/>
      </xdr:nvSpPr>
      <xdr:spPr>
        <a:xfrm>
          <a:off x="4584700" y="164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114278</xdr:rowOff>
    </xdr:from>
    <xdr:ext cx="599010" cy="259045"/>
    <xdr:sp macro="" textlink="">
      <xdr:nvSpPr>
        <xdr:cNvPr id="251" name="衛生費該当値テキスト">
          <a:extLst>
            <a:ext uri="{FF2B5EF4-FFF2-40B4-BE49-F238E27FC236}">
              <a16:creationId xmlns:a16="http://schemas.microsoft.com/office/drawing/2014/main" id="{4B4A40F6-8FA7-4285-9B05-C926FB5C4400}"/>
            </a:ext>
          </a:extLst>
        </xdr:cNvPr>
        <xdr:cNvSpPr txBox="1"/>
      </xdr:nvSpPr>
      <xdr:spPr>
        <a:xfrm>
          <a:off x="4686300" y="1640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150910</xdr:rowOff>
    </xdr:from>
    <xdr:to>
      <xdr:col>20</xdr:col>
      <xdr:colOff>38100</xdr:colOff>
      <xdr:row>96</xdr:row>
      <xdr:rowOff>81060</xdr:rowOff>
    </xdr:to>
    <xdr:sp macro="" textlink="">
      <xdr:nvSpPr>
        <xdr:cNvPr id="252" name="楕円 251">
          <a:extLst>
            <a:ext uri="{FF2B5EF4-FFF2-40B4-BE49-F238E27FC236}">
              <a16:creationId xmlns:a16="http://schemas.microsoft.com/office/drawing/2014/main" id="{3A63A005-66B4-424D-9E19-AECC6A3AE1B1}"/>
            </a:ext>
          </a:extLst>
        </xdr:cNvPr>
        <xdr:cNvSpPr/>
      </xdr:nvSpPr>
      <xdr:spPr>
        <a:xfrm>
          <a:off x="3746500" y="164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72187</xdr:rowOff>
    </xdr:from>
    <xdr:ext cx="534377" cy="259045"/>
    <xdr:sp macro="" textlink="">
      <xdr:nvSpPr>
        <xdr:cNvPr id="253" name="テキスト ボックス 252">
          <a:extLst>
            <a:ext uri="{FF2B5EF4-FFF2-40B4-BE49-F238E27FC236}">
              <a16:creationId xmlns:a16="http://schemas.microsoft.com/office/drawing/2014/main" id="{159FAF80-DBBE-4778-9287-711E1CFBD6B9}"/>
            </a:ext>
          </a:extLst>
        </xdr:cNvPr>
        <xdr:cNvSpPr txBox="1"/>
      </xdr:nvSpPr>
      <xdr:spPr>
        <a:xfrm>
          <a:off x="3530111" y="165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23338</xdr:rowOff>
    </xdr:from>
    <xdr:to>
      <xdr:col>15</xdr:col>
      <xdr:colOff>101600</xdr:colOff>
      <xdr:row>96</xdr:row>
      <xdr:rowOff>124938</xdr:rowOff>
    </xdr:to>
    <xdr:sp macro="" textlink="">
      <xdr:nvSpPr>
        <xdr:cNvPr id="254" name="楕円 253">
          <a:extLst>
            <a:ext uri="{FF2B5EF4-FFF2-40B4-BE49-F238E27FC236}">
              <a16:creationId xmlns:a16="http://schemas.microsoft.com/office/drawing/2014/main" id="{9B687C47-1A18-40B4-B781-FDB8E09149C8}"/>
            </a:ext>
          </a:extLst>
        </xdr:cNvPr>
        <xdr:cNvSpPr/>
      </xdr:nvSpPr>
      <xdr:spPr>
        <a:xfrm>
          <a:off x="2857500" y="164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116065</xdr:rowOff>
    </xdr:from>
    <xdr:ext cx="534377" cy="259045"/>
    <xdr:sp macro="" textlink="">
      <xdr:nvSpPr>
        <xdr:cNvPr id="255" name="テキスト ボックス 254">
          <a:extLst>
            <a:ext uri="{FF2B5EF4-FFF2-40B4-BE49-F238E27FC236}">
              <a16:creationId xmlns:a16="http://schemas.microsoft.com/office/drawing/2014/main" id="{F1E19554-67E7-467F-8759-47E90D05DD0E}"/>
            </a:ext>
          </a:extLst>
        </xdr:cNvPr>
        <xdr:cNvSpPr txBox="1"/>
      </xdr:nvSpPr>
      <xdr:spPr>
        <a:xfrm>
          <a:off x="2641111" y="165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60658</xdr:rowOff>
    </xdr:from>
    <xdr:to>
      <xdr:col>10</xdr:col>
      <xdr:colOff>165100</xdr:colOff>
      <xdr:row>96</xdr:row>
      <xdr:rowOff>162258</xdr:rowOff>
    </xdr:to>
    <xdr:sp macro="" textlink="">
      <xdr:nvSpPr>
        <xdr:cNvPr id="256" name="楕円 255">
          <a:extLst>
            <a:ext uri="{FF2B5EF4-FFF2-40B4-BE49-F238E27FC236}">
              <a16:creationId xmlns:a16="http://schemas.microsoft.com/office/drawing/2014/main" id="{784FADF2-D16A-4321-9C7F-7472A481AA7B}"/>
            </a:ext>
          </a:extLst>
        </xdr:cNvPr>
        <xdr:cNvSpPr/>
      </xdr:nvSpPr>
      <xdr:spPr>
        <a:xfrm>
          <a:off x="1968500" y="16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153385</xdr:rowOff>
    </xdr:from>
    <xdr:ext cx="534377" cy="259045"/>
    <xdr:sp macro="" textlink="">
      <xdr:nvSpPr>
        <xdr:cNvPr id="257" name="テキスト ボックス 256">
          <a:extLst>
            <a:ext uri="{FF2B5EF4-FFF2-40B4-BE49-F238E27FC236}">
              <a16:creationId xmlns:a16="http://schemas.microsoft.com/office/drawing/2014/main" id="{FD82C931-EA5A-4A4F-B544-BCAEC8CF585B}"/>
            </a:ext>
          </a:extLst>
        </xdr:cNvPr>
        <xdr:cNvSpPr txBox="1"/>
      </xdr:nvSpPr>
      <xdr:spPr>
        <a:xfrm>
          <a:off x="1752111" y="166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69405</xdr:rowOff>
    </xdr:from>
    <xdr:to>
      <xdr:col>6</xdr:col>
      <xdr:colOff>38100</xdr:colOff>
      <xdr:row>95</xdr:row>
      <xdr:rowOff>171005</xdr:rowOff>
    </xdr:to>
    <xdr:sp macro="" textlink="">
      <xdr:nvSpPr>
        <xdr:cNvPr id="258" name="楕円 257">
          <a:extLst>
            <a:ext uri="{FF2B5EF4-FFF2-40B4-BE49-F238E27FC236}">
              <a16:creationId xmlns:a16="http://schemas.microsoft.com/office/drawing/2014/main" id="{62EAC7DF-432A-4FD9-A5BA-3BF38FD72EFC}"/>
            </a:ext>
          </a:extLst>
        </xdr:cNvPr>
        <xdr:cNvSpPr/>
      </xdr:nvSpPr>
      <xdr:spPr>
        <a:xfrm>
          <a:off x="1079500" y="163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16082</xdr:rowOff>
    </xdr:from>
    <xdr:ext cx="599010" cy="259045"/>
    <xdr:sp macro="" textlink="">
      <xdr:nvSpPr>
        <xdr:cNvPr id="259" name="テキスト ボックス 258">
          <a:extLst>
            <a:ext uri="{FF2B5EF4-FFF2-40B4-BE49-F238E27FC236}">
              <a16:creationId xmlns:a16="http://schemas.microsoft.com/office/drawing/2014/main" id="{2BA37F2E-4CFB-4296-821A-24DB3D3E071E}"/>
            </a:ext>
          </a:extLst>
        </xdr:cNvPr>
        <xdr:cNvSpPr txBox="1"/>
      </xdr:nvSpPr>
      <xdr:spPr>
        <a:xfrm>
          <a:off x="830795" y="1613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2ED8598-2F0A-4334-8816-7228A5CCD34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DC4BCF38-84FC-4AE6-98BC-4FE698D3740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C90AB78C-8DB1-4F34-A559-0159F6C7C47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D2FBABD8-AE3F-42F9-9E9A-DD30769C743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45094F09-9A27-40C7-AFA2-1C2AA2B74FC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7E8AB3B0-D59F-460F-9AC3-678E557A737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9AF79650-621E-43DC-A44C-B33506AB570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F8FB02E-ECA5-4BD5-BC02-345A8FCD9F8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3D3440B0-2AA3-4329-8A75-9E5F39F7DD1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BFD27355-6CDE-4929-AB40-2469B2DC9EC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E1FEE7EC-4A3B-436A-AD98-D08FEE756D9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C766DE3F-2064-4DCC-ACB4-527E246DCC2B}"/>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B33FFF7-1487-41F2-9FAB-36F8B02CF8E7}"/>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8AC0E6C6-7D76-4601-9822-B7699DF877CF}"/>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53ED7CAC-ED1B-4926-9BC5-FBB60CFEDD64}"/>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1562698-E984-4C7F-84B0-835DA0D426E7}"/>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72E03E29-0474-43DA-9E64-3DAC2AF8C988}"/>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F646A2CB-5501-4A90-97D2-6159BCA20FB5}"/>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C1D0F785-7E10-43B2-9090-B906CC49C2ED}"/>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CD2CE645-2C87-466D-BE5C-7524F84044BF}"/>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EE6B6D2B-FA31-486D-B77C-B7F5CAD9EC92}"/>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D7133A50-2026-46DC-B00A-873BEFCB914F}"/>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27668D1A-9E9F-4511-B5B1-E7CB14CB38A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78A04F8A-23B7-4B31-9A6A-1EA01EC7A93A}"/>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5D344013-A813-43A1-A34A-A7E4A917863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EFEADDCF-AA29-426A-B4D2-D6209E0C5CAF}"/>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C342D82-CE96-411C-B00E-4F581580774D}"/>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75C135BB-9134-40E5-B8D4-BDFBDC57445E}"/>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DD88139E-1A0C-4F8C-A50B-EE26D71A80C7}"/>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AFAED09F-398F-4468-80E2-8C96604B806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14623</xdr:rowOff>
    </xdr:from>
    <xdr:to>
      <xdr:col>55</xdr:col>
      <xdr:colOff>0</xdr:colOff>
      <xdr:row>37</xdr:row>
      <xdr:rowOff>91041</xdr:rowOff>
    </xdr:to>
    <xdr:cxnSp macro="">
      <xdr:nvCxnSpPr>
        <xdr:cNvPr id="290" name="直線コネクタ 289">
          <a:extLst>
            <a:ext uri="{FF2B5EF4-FFF2-40B4-BE49-F238E27FC236}">
              <a16:creationId xmlns:a16="http://schemas.microsoft.com/office/drawing/2014/main" id="{B2A6AEB7-E120-430C-A5C2-B3E2D6679391}"/>
            </a:ext>
          </a:extLst>
        </xdr:cNvPr>
        <xdr:cNvCxnSpPr/>
      </xdr:nvCxnSpPr>
      <xdr:spPr>
        <a:xfrm flipV="1">
          <a:off x="9639300" y="6186823"/>
          <a:ext cx="838200" cy="2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D91A9BA0-3FAB-480A-8D47-A4AC6A03E2CC}"/>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CBA2EE76-1C76-4FA1-966D-7E1351818B13}"/>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91041</xdr:rowOff>
    </xdr:from>
    <xdr:to>
      <xdr:col>50</xdr:col>
      <xdr:colOff>114300</xdr:colOff>
      <xdr:row>37</xdr:row>
      <xdr:rowOff>102798</xdr:rowOff>
    </xdr:to>
    <xdr:cxnSp macro="">
      <xdr:nvCxnSpPr>
        <xdr:cNvPr id="293" name="直線コネクタ 292">
          <a:extLst>
            <a:ext uri="{FF2B5EF4-FFF2-40B4-BE49-F238E27FC236}">
              <a16:creationId xmlns:a16="http://schemas.microsoft.com/office/drawing/2014/main" id="{29EB6159-2E01-4B75-A882-64833E2A2EB7}"/>
            </a:ext>
          </a:extLst>
        </xdr:cNvPr>
        <xdr:cNvCxnSpPr/>
      </xdr:nvCxnSpPr>
      <xdr:spPr>
        <a:xfrm flipV="1">
          <a:off x="8750300" y="6434691"/>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B378D7EA-7DAE-4602-8E9A-4C4CF70B45C4}"/>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CB8BC3-55C6-4325-B7A0-5BA5FA6E19BE}"/>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102798</xdr:rowOff>
    </xdr:from>
    <xdr:to>
      <xdr:col>45</xdr:col>
      <xdr:colOff>177800</xdr:colOff>
      <xdr:row>37</xdr:row>
      <xdr:rowOff>113248</xdr:rowOff>
    </xdr:to>
    <xdr:cxnSp macro="">
      <xdr:nvCxnSpPr>
        <xdr:cNvPr id="296" name="直線コネクタ 295">
          <a:extLst>
            <a:ext uri="{FF2B5EF4-FFF2-40B4-BE49-F238E27FC236}">
              <a16:creationId xmlns:a16="http://schemas.microsoft.com/office/drawing/2014/main" id="{25F07147-00E5-4971-A06E-A70B9CF2E6E6}"/>
            </a:ext>
          </a:extLst>
        </xdr:cNvPr>
        <xdr:cNvCxnSpPr/>
      </xdr:nvCxnSpPr>
      <xdr:spPr>
        <a:xfrm flipV="1">
          <a:off x="7861300" y="644644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DE7C4003-DCA4-4880-9154-A75EA7C8E91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21BEF61-6AB1-4CC3-A1AF-675A08D351ED}"/>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113248</xdr:rowOff>
    </xdr:from>
    <xdr:to>
      <xdr:col>41</xdr:col>
      <xdr:colOff>50800</xdr:colOff>
      <xdr:row>37</xdr:row>
      <xdr:rowOff>155702</xdr:rowOff>
    </xdr:to>
    <xdr:cxnSp macro="">
      <xdr:nvCxnSpPr>
        <xdr:cNvPr id="299" name="直線コネクタ 298">
          <a:extLst>
            <a:ext uri="{FF2B5EF4-FFF2-40B4-BE49-F238E27FC236}">
              <a16:creationId xmlns:a16="http://schemas.microsoft.com/office/drawing/2014/main" id="{1DDF5B39-A7DF-4E37-8BA1-41BFB43E20C9}"/>
            </a:ext>
          </a:extLst>
        </xdr:cNvPr>
        <xdr:cNvCxnSpPr/>
      </xdr:nvCxnSpPr>
      <xdr:spPr>
        <a:xfrm flipV="1">
          <a:off x="6972300" y="6456898"/>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F3D13300-50E5-440F-9BFA-03E080E2F1BB}"/>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5BDE0ED6-71D5-4A39-99AD-078F4BCB869E}"/>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CA95C9BF-0FF7-4628-90FB-0D8AB5C90D1D}"/>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6401F4CA-5F3B-4EB2-81A2-DB86C4D7C8DE}"/>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3B8FB48-C781-406C-B0BD-ACF3DCD1BCF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E1478DE-7FDA-4C69-8926-4F8E2D0425E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F6EAB4C2-57B0-4410-A767-03FAF6896BF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B193CC2-046A-4246-860C-14717E91775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EA75F6F1-960F-4D10-A485-D1DB86506D1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135273</xdr:rowOff>
    </xdr:from>
    <xdr:to>
      <xdr:col>55</xdr:col>
      <xdr:colOff>50800</xdr:colOff>
      <xdr:row>36</xdr:row>
      <xdr:rowOff>65423</xdr:rowOff>
    </xdr:to>
    <xdr:sp macro="" textlink="">
      <xdr:nvSpPr>
        <xdr:cNvPr id="309" name="楕円 308">
          <a:extLst>
            <a:ext uri="{FF2B5EF4-FFF2-40B4-BE49-F238E27FC236}">
              <a16:creationId xmlns:a16="http://schemas.microsoft.com/office/drawing/2014/main" id="{037668FC-323A-4BFF-B371-2250D47ED888}"/>
            </a:ext>
          </a:extLst>
        </xdr:cNvPr>
        <xdr:cNvSpPr/>
      </xdr:nvSpPr>
      <xdr:spPr>
        <a:xfrm>
          <a:off x="104267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158150</xdr:rowOff>
    </xdr:from>
    <xdr:ext cx="469744" cy="259045"/>
    <xdr:sp macro="" textlink="">
      <xdr:nvSpPr>
        <xdr:cNvPr id="310" name="労働費該当値テキスト">
          <a:extLst>
            <a:ext uri="{FF2B5EF4-FFF2-40B4-BE49-F238E27FC236}">
              <a16:creationId xmlns:a16="http://schemas.microsoft.com/office/drawing/2014/main" id="{2181B672-025C-476A-8622-284ED2A8DB45}"/>
            </a:ext>
          </a:extLst>
        </xdr:cNvPr>
        <xdr:cNvSpPr txBox="1"/>
      </xdr:nvSpPr>
      <xdr:spPr>
        <a:xfrm>
          <a:off x="10528300" y="59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40241</xdr:rowOff>
    </xdr:from>
    <xdr:to>
      <xdr:col>50</xdr:col>
      <xdr:colOff>165100</xdr:colOff>
      <xdr:row>37</xdr:row>
      <xdr:rowOff>141841</xdr:rowOff>
    </xdr:to>
    <xdr:sp macro="" textlink="">
      <xdr:nvSpPr>
        <xdr:cNvPr id="311" name="楕円 310">
          <a:extLst>
            <a:ext uri="{FF2B5EF4-FFF2-40B4-BE49-F238E27FC236}">
              <a16:creationId xmlns:a16="http://schemas.microsoft.com/office/drawing/2014/main" id="{34F616D8-BA65-47EB-B379-478DBA7AC07C}"/>
            </a:ext>
          </a:extLst>
        </xdr:cNvPr>
        <xdr:cNvSpPr/>
      </xdr:nvSpPr>
      <xdr:spPr>
        <a:xfrm>
          <a:off x="9588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158368</xdr:rowOff>
    </xdr:from>
    <xdr:ext cx="469744" cy="259045"/>
    <xdr:sp macro="" textlink="">
      <xdr:nvSpPr>
        <xdr:cNvPr id="312" name="テキスト ボックス 311">
          <a:extLst>
            <a:ext uri="{FF2B5EF4-FFF2-40B4-BE49-F238E27FC236}">
              <a16:creationId xmlns:a16="http://schemas.microsoft.com/office/drawing/2014/main" id="{220A6338-50F2-4559-BC62-CD2B14450C24}"/>
            </a:ext>
          </a:extLst>
        </xdr:cNvPr>
        <xdr:cNvSpPr txBox="1"/>
      </xdr:nvSpPr>
      <xdr:spPr>
        <a:xfrm>
          <a:off x="9404428" y="615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51998</xdr:rowOff>
    </xdr:from>
    <xdr:to>
      <xdr:col>46</xdr:col>
      <xdr:colOff>38100</xdr:colOff>
      <xdr:row>37</xdr:row>
      <xdr:rowOff>153598</xdr:rowOff>
    </xdr:to>
    <xdr:sp macro="" textlink="">
      <xdr:nvSpPr>
        <xdr:cNvPr id="313" name="楕円 312">
          <a:extLst>
            <a:ext uri="{FF2B5EF4-FFF2-40B4-BE49-F238E27FC236}">
              <a16:creationId xmlns:a16="http://schemas.microsoft.com/office/drawing/2014/main" id="{F98CADFC-0AEF-4520-8CED-37072B1F04A9}"/>
            </a:ext>
          </a:extLst>
        </xdr:cNvPr>
        <xdr:cNvSpPr/>
      </xdr:nvSpPr>
      <xdr:spPr>
        <a:xfrm>
          <a:off x="8699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170125</xdr:rowOff>
    </xdr:from>
    <xdr:ext cx="469744" cy="259045"/>
    <xdr:sp macro="" textlink="">
      <xdr:nvSpPr>
        <xdr:cNvPr id="314" name="テキスト ボックス 313">
          <a:extLst>
            <a:ext uri="{FF2B5EF4-FFF2-40B4-BE49-F238E27FC236}">
              <a16:creationId xmlns:a16="http://schemas.microsoft.com/office/drawing/2014/main" id="{A9A219D7-B037-4B06-99DB-1C37E617D794}"/>
            </a:ext>
          </a:extLst>
        </xdr:cNvPr>
        <xdr:cNvSpPr txBox="1"/>
      </xdr:nvSpPr>
      <xdr:spPr>
        <a:xfrm>
          <a:off x="8515428" y="6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62448</xdr:rowOff>
    </xdr:from>
    <xdr:to>
      <xdr:col>41</xdr:col>
      <xdr:colOff>101600</xdr:colOff>
      <xdr:row>37</xdr:row>
      <xdr:rowOff>164047</xdr:rowOff>
    </xdr:to>
    <xdr:sp macro="" textlink="">
      <xdr:nvSpPr>
        <xdr:cNvPr id="315" name="楕円 314">
          <a:extLst>
            <a:ext uri="{FF2B5EF4-FFF2-40B4-BE49-F238E27FC236}">
              <a16:creationId xmlns:a16="http://schemas.microsoft.com/office/drawing/2014/main" id="{880E14C9-66FE-495F-B907-D80DAFF1D7B1}"/>
            </a:ext>
          </a:extLst>
        </xdr:cNvPr>
        <xdr:cNvSpPr/>
      </xdr:nvSpPr>
      <xdr:spPr>
        <a:xfrm>
          <a:off x="78105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9125</xdr:rowOff>
    </xdr:from>
    <xdr:ext cx="469744" cy="259045"/>
    <xdr:sp macro="" textlink="">
      <xdr:nvSpPr>
        <xdr:cNvPr id="316" name="テキスト ボックス 315">
          <a:extLst>
            <a:ext uri="{FF2B5EF4-FFF2-40B4-BE49-F238E27FC236}">
              <a16:creationId xmlns:a16="http://schemas.microsoft.com/office/drawing/2014/main" id="{7AC8F313-3E25-48BA-BDD9-9F2BD22519F4}"/>
            </a:ext>
          </a:extLst>
        </xdr:cNvPr>
        <xdr:cNvSpPr txBox="1"/>
      </xdr:nvSpPr>
      <xdr:spPr>
        <a:xfrm>
          <a:off x="7626428" y="618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104902</xdr:rowOff>
    </xdr:from>
    <xdr:to>
      <xdr:col>36</xdr:col>
      <xdr:colOff>165100</xdr:colOff>
      <xdr:row>38</xdr:row>
      <xdr:rowOff>35052</xdr:rowOff>
    </xdr:to>
    <xdr:sp macro="" textlink="">
      <xdr:nvSpPr>
        <xdr:cNvPr id="317" name="楕円 316">
          <a:extLst>
            <a:ext uri="{FF2B5EF4-FFF2-40B4-BE49-F238E27FC236}">
              <a16:creationId xmlns:a16="http://schemas.microsoft.com/office/drawing/2014/main" id="{EA07C9A7-4746-4C80-AEEB-7C33571A85BC}"/>
            </a:ext>
          </a:extLst>
        </xdr:cNvPr>
        <xdr:cNvSpPr/>
      </xdr:nvSpPr>
      <xdr:spPr>
        <a:xfrm>
          <a:off x="6921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51579</xdr:rowOff>
    </xdr:from>
    <xdr:ext cx="378565" cy="259045"/>
    <xdr:sp macro="" textlink="">
      <xdr:nvSpPr>
        <xdr:cNvPr id="318" name="テキスト ボックス 317">
          <a:extLst>
            <a:ext uri="{FF2B5EF4-FFF2-40B4-BE49-F238E27FC236}">
              <a16:creationId xmlns:a16="http://schemas.microsoft.com/office/drawing/2014/main" id="{8EDC02D0-0C4E-4106-B3E4-C795AA28FD3F}"/>
            </a:ext>
          </a:extLst>
        </xdr:cNvPr>
        <xdr:cNvSpPr txBox="1"/>
      </xdr:nvSpPr>
      <xdr:spPr>
        <a:xfrm>
          <a:off x="6783017" y="622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E5A08E16-EBC3-4078-8079-DE675419C45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F4C278F6-EEA2-4877-91E4-B107243F3C8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A721436D-C117-4D64-85EF-05126F325F9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A8700201-87E4-474A-8B91-C0F7D9B1466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3A4A5781-40DF-42D9-A2C7-8D79B1D3A71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444FCD-E084-4039-8683-0113542D27E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FAFD3EA1-7125-4B44-9B3B-BE3EDFC189A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4F8964B-9505-47D1-8AB2-5B679D60C69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2986108C-C4A4-4BEB-91BB-F871BD4DF4D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E1FCF661-7D8A-478F-A97F-ED0147E27BA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D985F678-1AEE-4444-8411-DBE41F22DF5E}"/>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F79BA062-475E-482B-81E7-9BB27369507E}"/>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4BC28FD1-ADAC-478E-875C-DE096B61BB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298D1755-4815-4095-8E58-C2B132C2DA65}"/>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E88A492B-FF18-4727-9193-7371EF443B2E}"/>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510FBEC3-C6A7-4E8A-98A2-6BE34EFC04A7}"/>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758F06D9-A122-4B52-A251-9872BA6AF189}"/>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461275BB-71DD-44E4-802C-8D7F3FD30CB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2F73B3E5-704A-4C95-BABC-C82F2A666CF6}"/>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5EC88EBC-45E4-45FA-A03D-A5BD6B400E0A}"/>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29559842-7DF2-4DB7-99B1-BA09C7B13508}"/>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FB6C6564-E0A3-4386-90F6-EE5732E3B5C4}"/>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F43F61E5-7FBD-46F4-A54F-D680B6DEE84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1F5CF4E2-C212-4E8B-8B85-4E69ABA489A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81BB83E9-AC85-4C89-A289-043D5C5E529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DE152FA-5F8E-4302-B4F2-47FAF643CF52}"/>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B56C245F-FAB7-42F4-99E9-CE2244D69CC3}"/>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E27F3792-0FFF-4060-BAFB-84CB06E17B17}"/>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BC08EF4B-3E13-4323-9FE2-21DC3F77EE66}"/>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6F2D3631-5E94-4D8D-B17B-1EA01A2D1023}"/>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141117</xdr:rowOff>
    </xdr:from>
    <xdr:to>
      <xdr:col>55</xdr:col>
      <xdr:colOff>0</xdr:colOff>
      <xdr:row>58</xdr:row>
      <xdr:rowOff>15740</xdr:rowOff>
    </xdr:to>
    <xdr:cxnSp macro="">
      <xdr:nvCxnSpPr>
        <xdr:cNvPr id="349" name="直線コネクタ 348">
          <a:extLst>
            <a:ext uri="{FF2B5EF4-FFF2-40B4-BE49-F238E27FC236}">
              <a16:creationId xmlns:a16="http://schemas.microsoft.com/office/drawing/2014/main" id="{FAA812C6-8823-4A51-A41F-9083351D8DB6}"/>
            </a:ext>
          </a:extLst>
        </xdr:cNvPr>
        <xdr:cNvCxnSpPr/>
      </xdr:nvCxnSpPr>
      <xdr:spPr>
        <a:xfrm flipV="1">
          <a:off x="9639300" y="9913767"/>
          <a:ext cx="838200" cy="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C470FBDC-4790-4496-B914-E92D40AA0E8C}"/>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E2D05437-F90E-4DFB-8246-5D814DFAEC64}"/>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9110</xdr:rowOff>
    </xdr:from>
    <xdr:to>
      <xdr:col>50</xdr:col>
      <xdr:colOff>114300</xdr:colOff>
      <xdr:row>58</xdr:row>
      <xdr:rowOff>15740</xdr:rowOff>
    </xdr:to>
    <xdr:cxnSp macro="">
      <xdr:nvCxnSpPr>
        <xdr:cNvPr id="352" name="直線コネクタ 351">
          <a:extLst>
            <a:ext uri="{FF2B5EF4-FFF2-40B4-BE49-F238E27FC236}">
              <a16:creationId xmlns:a16="http://schemas.microsoft.com/office/drawing/2014/main" id="{34E82041-7F0B-47CD-B57E-93E630B9F87E}"/>
            </a:ext>
          </a:extLst>
        </xdr:cNvPr>
        <xdr:cNvCxnSpPr/>
      </xdr:nvCxnSpPr>
      <xdr:spPr>
        <a:xfrm>
          <a:off x="8750300" y="995321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57D538E6-CAF4-4CE6-ABB2-D057946332B6}"/>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AC00960-B5A5-4186-BE73-8FC9D415F752}"/>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142822</xdr:rowOff>
    </xdr:from>
    <xdr:to>
      <xdr:col>45</xdr:col>
      <xdr:colOff>177800</xdr:colOff>
      <xdr:row>58</xdr:row>
      <xdr:rowOff>9110</xdr:rowOff>
    </xdr:to>
    <xdr:cxnSp macro="">
      <xdr:nvCxnSpPr>
        <xdr:cNvPr id="355" name="直線コネクタ 354">
          <a:extLst>
            <a:ext uri="{FF2B5EF4-FFF2-40B4-BE49-F238E27FC236}">
              <a16:creationId xmlns:a16="http://schemas.microsoft.com/office/drawing/2014/main" id="{4A9BB479-C6FD-4442-B8E7-F1FD96D62887}"/>
            </a:ext>
          </a:extLst>
        </xdr:cNvPr>
        <xdr:cNvCxnSpPr/>
      </xdr:nvCxnSpPr>
      <xdr:spPr>
        <a:xfrm>
          <a:off x="7861300" y="9915472"/>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11753FC5-F3AE-477B-9802-8BA2D5F27302}"/>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A374976F-59C6-4B9A-A184-7B626C9670C6}"/>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136098</xdr:rowOff>
    </xdr:from>
    <xdr:to>
      <xdr:col>41</xdr:col>
      <xdr:colOff>50800</xdr:colOff>
      <xdr:row>57</xdr:row>
      <xdr:rowOff>142822</xdr:rowOff>
    </xdr:to>
    <xdr:cxnSp macro="">
      <xdr:nvCxnSpPr>
        <xdr:cNvPr id="358" name="直線コネクタ 357">
          <a:extLst>
            <a:ext uri="{FF2B5EF4-FFF2-40B4-BE49-F238E27FC236}">
              <a16:creationId xmlns:a16="http://schemas.microsoft.com/office/drawing/2014/main" id="{73BEEC67-7BE6-46F2-89DD-8A3AED0E2DF4}"/>
            </a:ext>
          </a:extLst>
        </xdr:cNvPr>
        <xdr:cNvCxnSpPr/>
      </xdr:nvCxnSpPr>
      <xdr:spPr>
        <a:xfrm>
          <a:off x="6972300" y="9908748"/>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82AEC57E-9B47-469B-B237-F874D8445C2F}"/>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C7C61DBA-106E-411F-86FF-CFBC66E8F78B}"/>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B1500A1E-FE56-4BAE-8274-C196195575A1}"/>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95BFBC1A-8CB5-4FDC-AD33-1BB95EECF08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550D20F-EAAE-4D74-AA93-350759CF802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5CDA5D4-37EF-49A7-8F80-F0FB90F47E0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17DB673-7B12-457A-903A-7C10A1BB834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5B05E78-3C6C-4AF5-BEBC-544293A06BB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DF853D4A-6FD5-4F1B-A1CE-FA28A662A6F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90317</xdr:rowOff>
    </xdr:from>
    <xdr:to>
      <xdr:col>55</xdr:col>
      <xdr:colOff>50800</xdr:colOff>
      <xdr:row>58</xdr:row>
      <xdr:rowOff>20467</xdr:rowOff>
    </xdr:to>
    <xdr:sp macro="" textlink="">
      <xdr:nvSpPr>
        <xdr:cNvPr id="368" name="楕円 367">
          <a:extLst>
            <a:ext uri="{FF2B5EF4-FFF2-40B4-BE49-F238E27FC236}">
              <a16:creationId xmlns:a16="http://schemas.microsoft.com/office/drawing/2014/main" id="{ED806FE2-07DB-4A2E-A783-08F4F367C8FB}"/>
            </a:ext>
          </a:extLst>
        </xdr:cNvPr>
        <xdr:cNvSpPr/>
      </xdr:nvSpPr>
      <xdr:spPr>
        <a:xfrm>
          <a:off x="10426700" y="98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68744</xdr:rowOff>
    </xdr:from>
    <xdr:ext cx="534377" cy="259045"/>
    <xdr:sp macro="" textlink="">
      <xdr:nvSpPr>
        <xdr:cNvPr id="369" name="農林水産業費該当値テキスト">
          <a:extLst>
            <a:ext uri="{FF2B5EF4-FFF2-40B4-BE49-F238E27FC236}">
              <a16:creationId xmlns:a16="http://schemas.microsoft.com/office/drawing/2014/main" id="{06724C5F-C747-47DB-ABBB-D8205CD01DF5}"/>
            </a:ext>
          </a:extLst>
        </xdr:cNvPr>
        <xdr:cNvSpPr txBox="1"/>
      </xdr:nvSpPr>
      <xdr:spPr>
        <a:xfrm>
          <a:off x="10528300" y="98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136390</xdr:rowOff>
    </xdr:from>
    <xdr:to>
      <xdr:col>50</xdr:col>
      <xdr:colOff>165100</xdr:colOff>
      <xdr:row>58</xdr:row>
      <xdr:rowOff>66540</xdr:rowOff>
    </xdr:to>
    <xdr:sp macro="" textlink="">
      <xdr:nvSpPr>
        <xdr:cNvPr id="370" name="楕円 369">
          <a:extLst>
            <a:ext uri="{FF2B5EF4-FFF2-40B4-BE49-F238E27FC236}">
              <a16:creationId xmlns:a16="http://schemas.microsoft.com/office/drawing/2014/main" id="{B3A40D87-3B65-40BD-9AD7-4CD645D84110}"/>
            </a:ext>
          </a:extLst>
        </xdr:cNvPr>
        <xdr:cNvSpPr/>
      </xdr:nvSpPr>
      <xdr:spPr>
        <a:xfrm>
          <a:off x="9588500" y="9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57667</xdr:rowOff>
    </xdr:from>
    <xdr:ext cx="534377" cy="259045"/>
    <xdr:sp macro="" textlink="">
      <xdr:nvSpPr>
        <xdr:cNvPr id="371" name="テキスト ボックス 370">
          <a:extLst>
            <a:ext uri="{FF2B5EF4-FFF2-40B4-BE49-F238E27FC236}">
              <a16:creationId xmlns:a16="http://schemas.microsoft.com/office/drawing/2014/main" id="{2ACAA1AE-E640-45DB-BA6F-49465BC93594}"/>
            </a:ext>
          </a:extLst>
        </xdr:cNvPr>
        <xdr:cNvSpPr txBox="1"/>
      </xdr:nvSpPr>
      <xdr:spPr>
        <a:xfrm>
          <a:off x="9372111" y="100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129760</xdr:rowOff>
    </xdr:from>
    <xdr:to>
      <xdr:col>46</xdr:col>
      <xdr:colOff>38100</xdr:colOff>
      <xdr:row>58</xdr:row>
      <xdr:rowOff>59910</xdr:rowOff>
    </xdr:to>
    <xdr:sp macro="" textlink="">
      <xdr:nvSpPr>
        <xdr:cNvPr id="372" name="楕円 371">
          <a:extLst>
            <a:ext uri="{FF2B5EF4-FFF2-40B4-BE49-F238E27FC236}">
              <a16:creationId xmlns:a16="http://schemas.microsoft.com/office/drawing/2014/main" id="{895276EC-DDBE-4BF0-AC51-AFDD57B0735C}"/>
            </a:ext>
          </a:extLst>
        </xdr:cNvPr>
        <xdr:cNvSpPr/>
      </xdr:nvSpPr>
      <xdr:spPr>
        <a:xfrm>
          <a:off x="8699500" y="99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51037</xdr:rowOff>
    </xdr:from>
    <xdr:ext cx="534377" cy="259045"/>
    <xdr:sp macro="" textlink="">
      <xdr:nvSpPr>
        <xdr:cNvPr id="373" name="テキスト ボックス 372">
          <a:extLst>
            <a:ext uri="{FF2B5EF4-FFF2-40B4-BE49-F238E27FC236}">
              <a16:creationId xmlns:a16="http://schemas.microsoft.com/office/drawing/2014/main" id="{2D31C942-5AC6-4ABB-97CD-C0608131FDB3}"/>
            </a:ext>
          </a:extLst>
        </xdr:cNvPr>
        <xdr:cNvSpPr txBox="1"/>
      </xdr:nvSpPr>
      <xdr:spPr>
        <a:xfrm>
          <a:off x="8483111" y="999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92022</xdr:rowOff>
    </xdr:from>
    <xdr:to>
      <xdr:col>41</xdr:col>
      <xdr:colOff>101600</xdr:colOff>
      <xdr:row>58</xdr:row>
      <xdr:rowOff>22172</xdr:rowOff>
    </xdr:to>
    <xdr:sp macro="" textlink="">
      <xdr:nvSpPr>
        <xdr:cNvPr id="374" name="楕円 373">
          <a:extLst>
            <a:ext uri="{FF2B5EF4-FFF2-40B4-BE49-F238E27FC236}">
              <a16:creationId xmlns:a16="http://schemas.microsoft.com/office/drawing/2014/main" id="{3A178ECA-C14F-475A-B7D0-713EA82EAD25}"/>
            </a:ext>
          </a:extLst>
        </xdr:cNvPr>
        <xdr:cNvSpPr/>
      </xdr:nvSpPr>
      <xdr:spPr>
        <a:xfrm>
          <a:off x="7810500" y="98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13299</xdr:rowOff>
    </xdr:from>
    <xdr:ext cx="534377" cy="259045"/>
    <xdr:sp macro="" textlink="">
      <xdr:nvSpPr>
        <xdr:cNvPr id="375" name="テキスト ボックス 374">
          <a:extLst>
            <a:ext uri="{FF2B5EF4-FFF2-40B4-BE49-F238E27FC236}">
              <a16:creationId xmlns:a16="http://schemas.microsoft.com/office/drawing/2014/main" id="{72352EFF-AA93-4A1E-A571-F5F975CD7A6E}"/>
            </a:ext>
          </a:extLst>
        </xdr:cNvPr>
        <xdr:cNvSpPr txBox="1"/>
      </xdr:nvSpPr>
      <xdr:spPr>
        <a:xfrm>
          <a:off x="7594111" y="99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85298</xdr:rowOff>
    </xdr:from>
    <xdr:to>
      <xdr:col>36</xdr:col>
      <xdr:colOff>165100</xdr:colOff>
      <xdr:row>58</xdr:row>
      <xdr:rowOff>15448</xdr:rowOff>
    </xdr:to>
    <xdr:sp macro="" textlink="">
      <xdr:nvSpPr>
        <xdr:cNvPr id="376" name="楕円 375">
          <a:extLst>
            <a:ext uri="{FF2B5EF4-FFF2-40B4-BE49-F238E27FC236}">
              <a16:creationId xmlns:a16="http://schemas.microsoft.com/office/drawing/2014/main" id="{2FBBD096-0375-40DA-9979-E3EE6E963B88}"/>
            </a:ext>
          </a:extLst>
        </xdr:cNvPr>
        <xdr:cNvSpPr/>
      </xdr:nvSpPr>
      <xdr:spPr>
        <a:xfrm>
          <a:off x="6921500" y="98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6575</xdr:rowOff>
    </xdr:from>
    <xdr:ext cx="534377" cy="259045"/>
    <xdr:sp macro="" textlink="">
      <xdr:nvSpPr>
        <xdr:cNvPr id="377" name="テキスト ボックス 376">
          <a:extLst>
            <a:ext uri="{FF2B5EF4-FFF2-40B4-BE49-F238E27FC236}">
              <a16:creationId xmlns:a16="http://schemas.microsoft.com/office/drawing/2014/main" id="{1F1B918B-3654-47D7-87A4-32DE78D6DB1B}"/>
            </a:ext>
          </a:extLst>
        </xdr:cNvPr>
        <xdr:cNvSpPr txBox="1"/>
      </xdr:nvSpPr>
      <xdr:spPr>
        <a:xfrm>
          <a:off x="6705111" y="995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48746E35-278A-49C6-BD54-4C2B4C0394C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83B8ACBD-8212-4017-AF5A-CE4DE630DF9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AFBDD546-E33D-4661-82D9-BECEAB78AC1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22536941-BD5C-441C-A402-27E64661291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A7FE6D9-AD05-4EE8-A2E3-725A433A407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3C64849B-FAAA-4ED2-BF28-58FF851C650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239A4BBB-8ED9-4F96-B594-1D6510F12BE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5F83C5A5-31FA-4CC8-AEC4-5CBE1DBDE8E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F39A1C79-961F-481A-850B-51DEA1D7B22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B95F9684-555C-431C-B715-A623DAA4511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836640A5-CCD9-4B0E-9711-9588DE23430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861181C7-61D3-4AA5-AB3D-851BCE6B52D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F6C9CDC8-0C8B-46EE-A1CD-E27ABFFE0514}"/>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B06517F3-A091-4537-9DE5-A1E9D05B0695}"/>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5FFC13FE-65E9-4EE0-805B-D519B632F7E9}"/>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53FFB2D8-75F9-4B0C-887D-72606B281678}"/>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C6B8E049-4219-4265-8E5D-1E567E180711}"/>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6307823-DD8F-4E81-BC10-7290105F7544}"/>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1975ABA1-205F-4029-9B0A-2EAB50A85CF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4497BFAA-7BAA-491E-B9AF-70E204786D0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FA5B22F8-1FF1-407F-93ED-95EF1C0CFD1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B334AB6E-D36B-43D7-ABCE-8A54EF27CCF2}"/>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35D3AC2E-2A5B-468D-9EF2-0A070040CB19}"/>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EAEE0161-5D4B-4F6A-9619-2B14078E32C8}"/>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48FD0296-CD51-4048-8E45-F58E36C16FF7}"/>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F28EB712-47B0-46D9-B2E2-A62DDF1A6B5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105228</xdr:rowOff>
    </xdr:from>
    <xdr:to>
      <xdr:col>55</xdr:col>
      <xdr:colOff>0</xdr:colOff>
      <xdr:row>77</xdr:row>
      <xdr:rowOff>107738</xdr:rowOff>
    </xdr:to>
    <xdr:cxnSp macro="">
      <xdr:nvCxnSpPr>
        <xdr:cNvPr id="404" name="直線コネクタ 403">
          <a:extLst>
            <a:ext uri="{FF2B5EF4-FFF2-40B4-BE49-F238E27FC236}">
              <a16:creationId xmlns:a16="http://schemas.microsoft.com/office/drawing/2014/main" id="{597164E5-5EC4-4813-95CC-7D88E9BBFE45}"/>
            </a:ext>
          </a:extLst>
        </xdr:cNvPr>
        <xdr:cNvCxnSpPr/>
      </xdr:nvCxnSpPr>
      <xdr:spPr>
        <a:xfrm flipV="1">
          <a:off x="9639300" y="13306878"/>
          <a:ext cx="8382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43C6190F-9391-44AE-8A90-79D26AB258C4}"/>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9E17B698-5BE8-4961-9671-10A7C275FDB7}"/>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107738</xdr:rowOff>
    </xdr:from>
    <xdr:to>
      <xdr:col>50</xdr:col>
      <xdr:colOff>114300</xdr:colOff>
      <xdr:row>77</xdr:row>
      <xdr:rowOff>117301</xdr:rowOff>
    </xdr:to>
    <xdr:cxnSp macro="">
      <xdr:nvCxnSpPr>
        <xdr:cNvPr id="407" name="直線コネクタ 406">
          <a:extLst>
            <a:ext uri="{FF2B5EF4-FFF2-40B4-BE49-F238E27FC236}">
              <a16:creationId xmlns:a16="http://schemas.microsoft.com/office/drawing/2014/main" id="{34E4F362-B40F-47FD-BA3B-CBBB9F8302FA}"/>
            </a:ext>
          </a:extLst>
        </xdr:cNvPr>
        <xdr:cNvCxnSpPr/>
      </xdr:nvCxnSpPr>
      <xdr:spPr>
        <a:xfrm flipV="1">
          <a:off x="8750300" y="13309388"/>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BB46A618-2FF7-4D6F-8B45-D600CBDF3EA6}"/>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5489E041-C3D6-4CC2-AEAA-6D8EECFE230D}"/>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117301</xdr:rowOff>
    </xdr:from>
    <xdr:to>
      <xdr:col>45</xdr:col>
      <xdr:colOff>177800</xdr:colOff>
      <xdr:row>77</xdr:row>
      <xdr:rowOff>142864</xdr:rowOff>
    </xdr:to>
    <xdr:cxnSp macro="">
      <xdr:nvCxnSpPr>
        <xdr:cNvPr id="410" name="直線コネクタ 409">
          <a:extLst>
            <a:ext uri="{FF2B5EF4-FFF2-40B4-BE49-F238E27FC236}">
              <a16:creationId xmlns:a16="http://schemas.microsoft.com/office/drawing/2014/main" id="{D4AC24D6-6781-47F0-9F4F-B3C96C9E7266}"/>
            </a:ext>
          </a:extLst>
        </xdr:cNvPr>
        <xdr:cNvCxnSpPr/>
      </xdr:nvCxnSpPr>
      <xdr:spPr>
        <a:xfrm flipV="1">
          <a:off x="7861300" y="13318951"/>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EDB052D6-A62D-4F23-9E3B-D7861A94C64C}"/>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1127FABC-4C27-434B-B4DE-B9936F93E995}"/>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142864</xdr:rowOff>
    </xdr:from>
    <xdr:to>
      <xdr:col>41</xdr:col>
      <xdr:colOff>50800</xdr:colOff>
      <xdr:row>78</xdr:row>
      <xdr:rowOff>1146</xdr:rowOff>
    </xdr:to>
    <xdr:cxnSp macro="">
      <xdr:nvCxnSpPr>
        <xdr:cNvPr id="413" name="直線コネクタ 412">
          <a:extLst>
            <a:ext uri="{FF2B5EF4-FFF2-40B4-BE49-F238E27FC236}">
              <a16:creationId xmlns:a16="http://schemas.microsoft.com/office/drawing/2014/main" id="{0B49F3A8-0A85-447C-A843-1A9B2B8F4508}"/>
            </a:ext>
          </a:extLst>
        </xdr:cNvPr>
        <xdr:cNvCxnSpPr/>
      </xdr:nvCxnSpPr>
      <xdr:spPr>
        <a:xfrm flipV="1">
          <a:off x="6972300" y="13344514"/>
          <a:ext cx="8890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4FF342CF-F1AC-4901-B449-ED5785FE93EC}"/>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610B45E1-8EC3-47D7-BAA7-822E782451A3}"/>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569D5CC9-131F-49B5-B963-636DDD42578F}"/>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1266CD44-FACB-41E0-889E-37D21091D21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F15C415-551C-4C25-B2AE-3CA24AE7247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5D19E2C-6FDC-4F8F-9010-5FE596BCA3D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4BAC93DD-9570-4D85-816F-A4986050AD5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A7C75E55-C62C-4F15-B9A8-097B21D4540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5A4150BD-7512-40E2-B9F1-0E6FF8F4918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54428</xdr:rowOff>
    </xdr:from>
    <xdr:to>
      <xdr:col>55</xdr:col>
      <xdr:colOff>50800</xdr:colOff>
      <xdr:row>77</xdr:row>
      <xdr:rowOff>156028</xdr:rowOff>
    </xdr:to>
    <xdr:sp macro="" textlink="">
      <xdr:nvSpPr>
        <xdr:cNvPr id="423" name="楕円 422">
          <a:extLst>
            <a:ext uri="{FF2B5EF4-FFF2-40B4-BE49-F238E27FC236}">
              <a16:creationId xmlns:a16="http://schemas.microsoft.com/office/drawing/2014/main" id="{180B2FA5-03A0-45AB-9761-B11AD7872BBD}"/>
            </a:ext>
          </a:extLst>
        </xdr:cNvPr>
        <xdr:cNvSpPr/>
      </xdr:nvSpPr>
      <xdr:spPr>
        <a:xfrm>
          <a:off x="10426700" y="132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32855</xdr:rowOff>
    </xdr:from>
    <xdr:ext cx="534377" cy="259045"/>
    <xdr:sp macro="" textlink="">
      <xdr:nvSpPr>
        <xdr:cNvPr id="424" name="商工費該当値テキスト">
          <a:extLst>
            <a:ext uri="{FF2B5EF4-FFF2-40B4-BE49-F238E27FC236}">
              <a16:creationId xmlns:a16="http://schemas.microsoft.com/office/drawing/2014/main" id="{A03FADFB-2937-42FF-A21F-59DE4345045E}"/>
            </a:ext>
          </a:extLst>
        </xdr:cNvPr>
        <xdr:cNvSpPr txBox="1"/>
      </xdr:nvSpPr>
      <xdr:spPr>
        <a:xfrm>
          <a:off x="10528300" y="132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56938</xdr:rowOff>
    </xdr:from>
    <xdr:to>
      <xdr:col>50</xdr:col>
      <xdr:colOff>165100</xdr:colOff>
      <xdr:row>77</xdr:row>
      <xdr:rowOff>158538</xdr:rowOff>
    </xdr:to>
    <xdr:sp macro="" textlink="">
      <xdr:nvSpPr>
        <xdr:cNvPr id="425" name="楕円 424">
          <a:extLst>
            <a:ext uri="{FF2B5EF4-FFF2-40B4-BE49-F238E27FC236}">
              <a16:creationId xmlns:a16="http://schemas.microsoft.com/office/drawing/2014/main" id="{C28C8DB7-5256-485B-99AC-69626ACA99F4}"/>
            </a:ext>
          </a:extLst>
        </xdr:cNvPr>
        <xdr:cNvSpPr/>
      </xdr:nvSpPr>
      <xdr:spPr>
        <a:xfrm>
          <a:off x="9588500" y="132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3615</xdr:rowOff>
    </xdr:from>
    <xdr:ext cx="534377" cy="259045"/>
    <xdr:sp macro="" textlink="">
      <xdr:nvSpPr>
        <xdr:cNvPr id="426" name="テキスト ボックス 425">
          <a:extLst>
            <a:ext uri="{FF2B5EF4-FFF2-40B4-BE49-F238E27FC236}">
              <a16:creationId xmlns:a16="http://schemas.microsoft.com/office/drawing/2014/main" id="{AB2D5E3A-651A-48B1-B06E-7A75CBCEA57B}"/>
            </a:ext>
          </a:extLst>
        </xdr:cNvPr>
        <xdr:cNvSpPr txBox="1"/>
      </xdr:nvSpPr>
      <xdr:spPr>
        <a:xfrm>
          <a:off x="9372111" y="130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66501</xdr:rowOff>
    </xdr:from>
    <xdr:to>
      <xdr:col>46</xdr:col>
      <xdr:colOff>38100</xdr:colOff>
      <xdr:row>77</xdr:row>
      <xdr:rowOff>168101</xdr:rowOff>
    </xdr:to>
    <xdr:sp macro="" textlink="">
      <xdr:nvSpPr>
        <xdr:cNvPr id="427" name="楕円 426">
          <a:extLst>
            <a:ext uri="{FF2B5EF4-FFF2-40B4-BE49-F238E27FC236}">
              <a16:creationId xmlns:a16="http://schemas.microsoft.com/office/drawing/2014/main" id="{F0677B4E-7455-485B-880A-1BDDFB828E5C}"/>
            </a:ext>
          </a:extLst>
        </xdr:cNvPr>
        <xdr:cNvSpPr/>
      </xdr:nvSpPr>
      <xdr:spPr>
        <a:xfrm>
          <a:off x="8699500" y="132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159228</xdr:rowOff>
    </xdr:from>
    <xdr:ext cx="534377" cy="259045"/>
    <xdr:sp macro="" textlink="">
      <xdr:nvSpPr>
        <xdr:cNvPr id="428" name="テキスト ボックス 427">
          <a:extLst>
            <a:ext uri="{FF2B5EF4-FFF2-40B4-BE49-F238E27FC236}">
              <a16:creationId xmlns:a16="http://schemas.microsoft.com/office/drawing/2014/main" id="{CFDB9242-B07F-4CAA-983F-5E9A42BE5BC9}"/>
            </a:ext>
          </a:extLst>
        </xdr:cNvPr>
        <xdr:cNvSpPr txBox="1"/>
      </xdr:nvSpPr>
      <xdr:spPr>
        <a:xfrm>
          <a:off x="8483111" y="1336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92064</xdr:rowOff>
    </xdr:from>
    <xdr:to>
      <xdr:col>41</xdr:col>
      <xdr:colOff>101600</xdr:colOff>
      <xdr:row>78</xdr:row>
      <xdr:rowOff>22214</xdr:rowOff>
    </xdr:to>
    <xdr:sp macro="" textlink="">
      <xdr:nvSpPr>
        <xdr:cNvPr id="429" name="楕円 428">
          <a:extLst>
            <a:ext uri="{FF2B5EF4-FFF2-40B4-BE49-F238E27FC236}">
              <a16:creationId xmlns:a16="http://schemas.microsoft.com/office/drawing/2014/main" id="{67E4B5C2-7139-4D84-9150-4D6D6DC93987}"/>
            </a:ext>
          </a:extLst>
        </xdr:cNvPr>
        <xdr:cNvSpPr/>
      </xdr:nvSpPr>
      <xdr:spPr>
        <a:xfrm>
          <a:off x="7810500" y="132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38741</xdr:rowOff>
    </xdr:from>
    <xdr:ext cx="534377" cy="259045"/>
    <xdr:sp macro="" textlink="">
      <xdr:nvSpPr>
        <xdr:cNvPr id="430" name="テキスト ボックス 429">
          <a:extLst>
            <a:ext uri="{FF2B5EF4-FFF2-40B4-BE49-F238E27FC236}">
              <a16:creationId xmlns:a16="http://schemas.microsoft.com/office/drawing/2014/main" id="{39680857-FF04-4929-9B6B-549AC5FD64D0}"/>
            </a:ext>
          </a:extLst>
        </xdr:cNvPr>
        <xdr:cNvSpPr txBox="1"/>
      </xdr:nvSpPr>
      <xdr:spPr>
        <a:xfrm>
          <a:off x="7594111" y="130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121796</xdr:rowOff>
    </xdr:from>
    <xdr:to>
      <xdr:col>36</xdr:col>
      <xdr:colOff>165100</xdr:colOff>
      <xdr:row>78</xdr:row>
      <xdr:rowOff>51946</xdr:rowOff>
    </xdr:to>
    <xdr:sp macro="" textlink="">
      <xdr:nvSpPr>
        <xdr:cNvPr id="431" name="楕円 430">
          <a:extLst>
            <a:ext uri="{FF2B5EF4-FFF2-40B4-BE49-F238E27FC236}">
              <a16:creationId xmlns:a16="http://schemas.microsoft.com/office/drawing/2014/main" id="{F845CEAA-7FB7-42DE-A922-90EA99E23C61}"/>
            </a:ext>
          </a:extLst>
        </xdr:cNvPr>
        <xdr:cNvSpPr/>
      </xdr:nvSpPr>
      <xdr:spPr>
        <a:xfrm>
          <a:off x="6921500" y="133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68473</xdr:rowOff>
    </xdr:from>
    <xdr:ext cx="534377" cy="259045"/>
    <xdr:sp macro="" textlink="">
      <xdr:nvSpPr>
        <xdr:cNvPr id="432" name="テキスト ボックス 431">
          <a:extLst>
            <a:ext uri="{FF2B5EF4-FFF2-40B4-BE49-F238E27FC236}">
              <a16:creationId xmlns:a16="http://schemas.microsoft.com/office/drawing/2014/main" id="{E6FEBB7B-48C4-443A-A8F5-BDFB89190EEF}"/>
            </a:ext>
          </a:extLst>
        </xdr:cNvPr>
        <xdr:cNvSpPr txBox="1"/>
      </xdr:nvSpPr>
      <xdr:spPr>
        <a:xfrm>
          <a:off x="6705111" y="1309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87EE7CAE-D308-4E54-B041-D17D7E428A8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969C2F28-0153-4EF3-88C4-A70C2B5EA3A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FE0190BC-EE98-463C-BF8D-B9A2738AFD9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820C1086-AAFF-4F4C-9818-06566E968C6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725333EA-CC74-43CC-B338-E54BCEDE877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316D0A04-4EEB-4B07-A588-EAC7E52D81C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304F647A-C966-4504-9C2C-9A5BA6B2AD4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E0ECBEFF-CA6F-4FE4-9575-3218049E11C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109BF4E3-641B-4A22-ADB3-2EAAA42F9C2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7385EBA5-7B6C-4F7C-B285-488CF8AC758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2A13C2CC-DE14-484F-BC31-24554B0CB4CA}"/>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DCA01823-33E0-493A-BFAB-850A2DACF5B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DEB577F9-A2E6-4FF7-9414-D673FC45A202}"/>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139A1E14-5C63-43F9-855A-E1EB45A5A2D8}"/>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7B2B071E-1885-4DD5-9344-AEA38C7F1279}"/>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81263123-D07F-4CCB-838A-F03BB2C6095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F1737726-B034-4028-9B00-153F6E52B588}"/>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FA643C60-7376-4FCC-B6C3-08F11564C853}"/>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208B0404-B8AA-4192-B75F-963D0538EDCE}"/>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C0B7D76C-18C8-4C33-A655-9DADCE8724D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9C5BB45F-2137-4EE2-BEC6-BA177A1A5A2E}"/>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17BF5310-5EA7-4E31-9B21-47EF7BF1297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81CB9AEF-FEBD-4EC5-8E0F-A4DA87D97FA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5E73C463-6F47-43D9-9FCA-80D0DAE33BC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9C5361F5-EEC9-406C-9D33-C6B6DB9271D4}"/>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59AD9BEB-2F59-4F1E-BBDF-B37B702E5E94}"/>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1C1E1A37-39F9-405B-8A36-7A20C0C7456F}"/>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EE4A06F5-6A03-4C24-B672-38065617B1D4}"/>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27927CAC-F58B-40CB-B52A-764E955F9C23}"/>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60429</xdr:rowOff>
    </xdr:from>
    <xdr:to>
      <xdr:col>55</xdr:col>
      <xdr:colOff>0</xdr:colOff>
      <xdr:row>98</xdr:row>
      <xdr:rowOff>124772</xdr:rowOff>
    </xdr:to>
    <xdr:cxnSp macro="">
      <xdr:nvCxnSpPr>
        <xdr:cNvPr id="462" name="直線コネクタ 461">
          <a:extLst>
            <a:ext uri="{FF2B5EF4-FFF2-40B4-BE49-F238E27FC236}">
              <a16:creationId xmlns:a16="http://schemas.microsoft.com/office/drawing/2014/main" id="{F2A810C4-4536-4BF5-8690-0AD5C033B502}"/>
            </a:ext>
          </a:extLst>
        </xdr:cNvPr>
        <xdr:cNvCxnSpPr/>
      </xdr:nvCxnSpPr>
      <xdr:spPr>
        <a:xfrm>
          <a:off x="9639300" y="16862529"/>
          <a:ext cx="838200" cy="6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C766DD8E-7821-4123-86D0-54BA562000E8}"/>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AB858621-3811-4B8C-BE6D-4986439C0AB7}"/>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129025</xdr:rowOff>
    </xdr:from>
    <xdr:to>
      <xdr:col>50</xdr:col>
      <xdr:colOff>114300</xdr:colOff>
      <xdr:row>98</xdr:row>
      <xdr:rowOff>60429</xdr:rowOff>
    </xdr:to>
    <xdr:cxnSp macro="">
      <xdr:nvCxnSpPr>
        <xdr:cNvPr id="465" name="直線コネクタ 464">
          <a:extLst>
            <a:ext uri="{FF2B5EF4-FFF2-40B4-BE49-F238E27FC236}">
              <a16:creationId xmlns:a16="http://schemas.microsoft.com/office/drawing/2014/main" id="{78666FF4-DA63-482F-8CAE-9236FB3F1CF1}"/>
            </a:ext>
          </a:extLst>
        </xdr:cNvPr>
        <xdr:cNvCxnSpPr/>
      </xdr:nvCxnSpPr>
      <xdr:spPr>
        <a:xfrm>
          <a:off x="8750300" y="16759675"/>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73D6EE79-DC3A-4A5F-ADC6-DD8BC3ACAF4F}"/>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1456AA06-4AF2-492A-B995-401F8D81411A}"/>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129025</xdr:rowOff>
    </xdr:from>
    <xdr:to>
      <xdr:col>45</xdr:col>
      <xdr:colOff>177800</xdr:colOff>
      <xdr:row>97</xdr:row>
      <xdr:rowOff>150437</xdr:rowOff>
    </xdr:to>
    <xdr:cxnSp macro="">
      <xdr:nvCxnSpPr>
        <xdr:cNvPr id="468" name="直線コネクタ 467">
          <a:extLst>
            <a:ext uri="{FF2B5EF4-FFF2-40B4-BE49-F238E27FC236}">
              <a16:creationId xmlns:a16="http://schemas.microsoft.com/office/drawing/2014/main" id="{1A43CFCC-C45A-4B6E-A1F2-AC5C0FDAF175}"/>
            </a:ext>
          </a:extLst>
        </xdr:cNvPr>
        <xdr:cNvCxnSpPr/>
      </xdr:nvCxnSpPr>
      <xdr:spPr>
        <a:xfrm flipV="1">
          <a:off x="7861300" y="16759675"/>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4E131392-4A96-435A-9E1F-6E88A3298FF3}"/>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A343EE99-E549-4C84-8E78-D4EBECBEEFFD}"/>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150437</xdr:rowOff>
    </xdr:from>
    <xdr:to>
      <xdr:col>41</xdr:col>
      <xdr:colOff>50800</xdr:colOff>
      <xdr:row>99</xdr:row>
      <xdr:rowOff>77215</xdr:rowOff>
    </xdr:to>
    <xdr:cxnSp macro="">
      <xdr:nvCxnSpPr>
        <xdr:cNvPr id="471" name="直線コネクタ 470">
          <a:extLst>
            <a:ext uri="{FF2B5EF4-FFF2-40B4-BE49-F238E27FC236}">
              <a16:creationId xmlns:a16="http://schemas.microsoft.com/office/drawing/2014/main" id="{3ADE3173-E41F-41B4-AB79-316F3E687B18}"/>
            </a:ext>
          </a:extLst>
        </xdr:cNvPr>
        <xdr:cNvCxnSpPr/>
      </xdr:nvCxnSpPr>
      <xdr:spPr>
        <a:xfrm flipV="1">
          <a:off x="6972300" y="16781087"/>
          <a:ext cx="889000" cy="2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7D396507-FC51-4C01-806B-EC6E64870CA6}"/>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A86F36CE-F5FA-4C6F-BF56-6ED63657EF13}"/>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60C3C787-EECE-4493-8F2F-11BE21681677}"/>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BA042EC6-FFE7-4B9D-A794-EE60032EBB94}"/>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391A0437-77C3-4DB6-A82E-5273EE99E91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CFCB437B-B7AD-4DB4-B772-D5554FF50E6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62C99011-D954-480D-B1E2-CDF24600528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E8F222E-8171-4018-A6CA-D1934901A72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DE69BDE2-7AFD-4D15-AB31-EC7E73CA813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73972</xdr:rowOff>
    </xdr:from>
    <xdr:to>
      <xdr:col>55</xdr:col>
      <xdr:colOff>50800</xdr:colOff>
      <xdr:row>99</xdr:row>
      <xdr:rowOff>4122</xdr:rowOff>
    </xdr:to>
    <xdr:sp macro="" textlink="">
      <xdr:nvSpPr>
        <xdr:cNvPr id="481" name="楕円 480">
          <a:extLst>
            <a:ext uri="{FF2B5EF4-FFF2-40B4-BE49-F238E27FC236}">
              <a16:creationId xmlns:a16="http://schemas.microsoft.com/office/drawing/2014/main" id="{55A79187-4E36-47D2-85C7-8BD15E1567B9}"/>
            </a:ext>
          </a:extLst>
        </xdr:cNvPr>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52399</xdr:rowOff>
    </xdr:from>
    <xdr:ext cx="534377" cy="259045"/>
    <xdr:sp macro="" textlink="">
      <xdr:nvSpPr>
        <xdr:cNvPr id="482" name="土木費該当値テキスト">
          <a:extLst>
            <a:ext uri="{FF2B5EF4-FFF2-40B4-BE49-F238E27FC236}">
              <a16:creationId xmlns:a16="http://schemas.microsoft.com/office/drawing/2014/main" id="{E1E62E57-4347-4B43-9E2B-C3467F03EABF}"/>
            </a:ext>
          </a:extLst>
        </xdr:cNvPr>
        <xdr:cNvSpPr txBox="1"/>
      </xdr:nvSpPr>
      <xdr:spPr>
        <a:xfrm>
          <a:off x="10528300" y="168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9629</xdr:rowOff>
    </xdr:from>
    <xdr:to>
      <xdr:col>50</xdr:col>
      <xdr:colOff>165100</xdr:colOff>
      <xdr:row>98</xdr:row>
      <xdr:rowOff>111229</xdr:rowOff>
    </xdr:to>
    <xdr:sp macro="" textlink="">
      <xdr:nvSpPr>
        <xdr:cNvPr id="483" name="楕円 482">
          <a:extLst>
            <a:ext uri="{FF2B5EF4-FFF2-40B4-BE49-F238E27FC236}">
              <a16:creationId xmlns:a16="http://schemas.microsoft.com/office/drawing/2014/main" id="{12AF45C2-4264-4684-994E-22693E543E6C}"/>
            </a:ext>
          </a:extLst>
        </xdr:cNvPr>
        <xdr:cNvSpPr/>
      </xdr:nvSpPr>
      <xdr:spPr>
        <a:xfrm>
          <a:off x="9588500" y="168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102356</xdr:rowOff>
    </xdr:from>
    <xdr:ext cx="534377" cy="259045"/>
    <xdr:sp macro="" textlink="">
      <xdr:nvSpPr>
        <xdr:cNvPr id="484" name="テキスト ボックス 483">
          <a:extLst>
            <a:ext uri="{FF2B5EF4-FFF2-40B4-BE49-F238E27FC236}">
              <a16:creationId xmlns:a16="http://schemas.microsoft.com/office/drawing/2014/main" id="{B1D61FE7-C6DC-4E2D-B4EF-6D5BE39F2E5C}"/>
            </a:ext>
          </a:extLst>
        </xdr:cNvPr>
        <xdr:cNvSpPr txBox="1"/>
      </xdr:nvSpPr>
      <xdr:spPr>
        <a:xfrm>
          <a:off x="9372111" y="169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78225</xdr:rowOff>
    </xdr:from>
    <xdr:to>
      <xdr:col>46</xdr:col>
      <xdr:colOff>38100</xdr:colOff>
      <xdr:row>98</xdr:row>
      <xdr:rowOff>8375</xdr:rowOff>
    </xdr:to>
    <xdr:sp macro="" textlink="">
      <xdr:nvSpPr>
        <xdr:cNvPr id="485" name="楕円 484">
          <a:extLst>
            <a:ext uri="{FF2B5EF4-FFF2-40B4-BE49-F238E27FC236}">
              <a16:creationId xmlns:a16="http://schemas.microsoft.com/office/drawing/2014/main" id="{017706A2-0C66-48E6-B98F-F11EB1DE531C}"/>
            </a:ext>
          </a:extLst>
        </xdr:cNvPr>
        <xdr:cNvSpPr/>
      </xdr:nvSpPr>
      <xdr:spPr>
        <a:xfrm>
          <a:off x="8699500" y="167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170952</xdr:rowOff>
    </xdr:from>
    <xdr:ext cx="534377" cy="259045"/>
    <xdr:sp macro="" textlink="">
      <xdr:nvSpPr>
        <xdr:cNvPr id="486" name="テキスト ボックス 485">
          <a:extLst>
            <a:ext uri="{FF2B5EF4-FFF2-40B4-BE49-F238E27FC236}">
              <a16:creationId xmlns:a16="http://schemas.microsoft.com/office/drawing/2014/main" id="{401F5CB3-88AB-4585-A7E3-A0BECE85E1EB}"/>
            </a:ext>
          </a:extLst>
        </xdr:cNvPr>
        <xdr:cNvSpPr txBox="1"/>
      </xdr:nvSpPr>
      <xdr:spPr>
        <a:xfrm>
          <a:off x="8483111" y="168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99637</xdr:rowOff>
    </xdr:from>
    <xdr:to>
      <xdr:col>41</xdr:col>
      <xdr:colOff>101600</xdr:colOff>
      <xdr:row>98</xdr:row>
      <xdr:rowOff>29787</xdr:rowOff>
    </xdr:to>
    <xdr:sp macro="" textlink="">
      <xdr:nvSpPr>
        <xdr:cNvPr id="487" name="楕円 486">
          <a:extLst>
            <a:ext uri="{FF2B5EF4-FFF2-40B4-BE49-F238E27FC236}">
              <a16:creationId xmlns:a16="http://schemas.microsoft.com/office/drawing/2014/main" id="{59DD6B0D-2EE5-4586-B492-B1585ACADEF4}"/>
            </a:ext>
          </a:extLst>
        </xdr:cNvPr>
        <xdr:cNvSpPr/>
      </xdr:nvSpPr>
      <xdr:spPr>
        <a:xfrm>
          <a:off x="7810500" y="167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20914</xdr:rowOff>
    </xdr:from>
    <xdr:ext cx="534377" cy="259045"/>
    <xdr:sp macro="" textlink="">
      <xdr:nvSpPr>
        <xdr:cNvPr id="488" name="テキスト ボックス 487">
          <a:extLst>
            <a:ext uri="{FF2B5EF4-FFF2-40B4-BE49-F238E27FC236}">
              <a16:creationId xmlns:a16="http://schemas.microsoft.com/office/drawing/2014/main" id="{7CB03B8C-C566-4F15-B6CB-B13A4E9B8242}"/>
            </a:ext>
          </a:extLst>
        </xdr:cNvPr>
        <xdr:cNvSpPr txBox="1"/>
      </xdr:nvSpPr>
      <xdr:spPr>
        <a:xfrm>
          <a:off x="7594111" y="168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26415</xdr:rowOff>
    </xdr:from>
    <xdr:to>
      <xdr:col>36</xdr:col>
      <xdr:colOff>165100</xdr:colOff>
      <xdr:row>99</xdr:row>
      <xdr:rowOff>128015</xdr:rowOff>
    </xdr:to>
    <xdr:sp macro="" textlink="">
      <xdr:nvSpPr>
        <xdr:cNvPr id="489" name="楕円 488">
          <a:extLst>
            <a:ext uri="{FF2B5EF4-FFF2-40B4-BE49-F238E27FC236}">
              <a16:creationId xmlns:a16="http://schemas.microsoft.com/office/drawing/2014/main" id="{D8ADAC43-A53A-4897-9BBE-F0CB9F55AB9B}"/>
            </a:ext>
          </a:extLst>
        </xdr:cNvPr>
        <xdr:cNvSpPr/>
      </xdr:nvSpPr>
      <xdr:spPr>
        <a:xfrm>
          <a:off x="6921500" y="169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119142</xdr:rowOff>
    </xdr:from>
    <xdr:ext cx="534377" cy="259045"/>
    <xdr:sp macro="" textlink="">
      <xdr:nvSpPr>
        <xdr:cNvPr id="490" name="テキスト ボックス 489">
          <a:extLst>
            <a:ext uri="{FF2B5EF4-FFF2-40B4-BE49-F238E27FC236}">
              <a16:creationId xmlns:a16="http://schemas.microsoft.com/office/drawing/2014/main" id="{49B77C44-9AB6-457E-9D69-B0C1DF530646}"/>
            </a:ext>
          </a:extLst>
        </xdr:cNvPr>
        <xdr:cNvSpPr txBox="1"/>
      </xdr:nvSpPr>
      <xdr:spPr>
        <a:xfrm>
          <a:off x="6705111" y="170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451EA7DD-7D86-4883-A850-1DB411925A1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FAF09417-EB9A-4B52-8D96-7369C1F3BF0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6F8321D-55CA-457A-835C-100861A701A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D2F516A9-DC89-41B0-B69C-5AD4EDE1D9A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13386E55-550C-40A3-A3F3-965AC49C6E4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7FD992DE-2941-4E26-B0FC-7FE0D24057D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40E7631F-03A5-4522-A7B6-003A6E3BB5C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545F782D-FFFB-489D-9096-B182728C532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C492EBE6-4589-4550-A62F-6BA42C3D5E2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24CD6534-D25C-4F69-89A4-1B424BC9ACC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4A07D68A-1C70-45FD-8A81-1A4A7011ECAA}"/>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527E4FE5-B0E5-4AB5-84FC-34B77673C9CF}"/>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B3B64327-385B-4EE1-94CD-F40D57E2807A}"/>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4FEB4730-769E-4EC1-8151-E6AB2A607BE9}"/>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9B0EBBA5-DC43-40D8-AAEC-4C79E3DC81CE}"/>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C0FE6F2A-D8FF-45C5-95BA-8A7783B6DEDB}"/>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67A1CA27-1715-4DE0-A17C-64286641882C}"/>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36495D70-1676-431B-90AE-589123D2F9B4}"/>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1CF89BD2-D6CF-4049-9A0C-811E49F40A5B}"/>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2A3447F9-7A9C-476E-BF15-3EEB8398139C}"/>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40FB468D-ED25-46C9-90FB-BA8D9101D7D8}"/>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1A703814-A9F8-4714-9258-D1E622747E04}"/>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A2815A93-0744-4BFB-B552-0E366B3A2582}"/>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525E33AE-A8E6-42C0-AFEA-1551C60BA89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D86D97-2E68-42E5-A9A1-1008369C419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230D66D0-08A0-4615-A8CB-431B484AD29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DFC3AE95-075F-493F-BA4C-BD7F52B82CC6}"/>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AF6E472C-C985-49FD-A000-E43171F979BC}"/>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EFA6CED5-3CE2-4E4B-90D8-B061AF0B6C5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7131AA12-23A5-4544-A989-1EAB8186ABE8}"/>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27BB492A-40F5-4B21-A3BF-9E7D6573FE23}"/>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43917</xdr:rowOff>
    </xdr:from>
    <xdr:to>
      <xdr:col>85</xdr:col>
      <xdr:colOff>127000</xdr:colOff>
      <xdr:row>35</xdr:row>
      <xdr:rowOff>105132</xdr:rowOff>
    </xdr:to>
    <xdr:cxnSp macro="">
      <xdr:nvCxnSpPr>
        <xdr:cNvPr id="522" name="直線コネクタ 521">
          <a:extLst>
            <a:ext uri="{FF2B5EF4-FFF2-40B4-BE49-F238E27FC236}">
              <a16:creationId xmlns:a16="http://schemas.microsoft.com/office/drawing/2014/main" id="{2A20E83D-92CD-4876-8EC5-D5CF43F208D8}"/>
            </a:ext>
          </a:extLst>
        </xdr:cNvPr>
        <xdr:cNvCxnSpPr/>
      </xdr:nvCxnSpPr>
      <xdr:spPr>
        <a:xfrm flipV="1">
          <a:off x="15481300" y="6044667"/>
          <a:ext cx="8382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7F51108E-089E-44A1-B4BA-17A72E21F16A}"/>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F34EE0-92B7-4CC0-83EE-168775CB9B3A}"/>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158494</xdr:rowOff>
    </xdr:from>
    <xdr:to>
      <xdr:col>81</xdr:col>
      <xdr:colOff>50800</xdr:colOff>
      <xdr:row>35</xdr:row>
      <xdr:rowOff>105132</xdr:rowOff>
    </xdr:to>
    <xdr:cxnSp macro="">
      <xdr:nvCxnSpPr>
        <xdr:cNvPr id="525" name="直線コネクタ 524">
          <a:extLst>
            <a:ext uri="{FF2B5EF4-FFF2-40B4-BE49-F238E27FC236}">
              <a16:creationId xmlns:a16="http://schemas.microsoft.com/office/drawing/2014/main" id="{B941FCDB-0792-49A6-A2DF-E495A86233D1}"/>
            </a:ext>
          </a:extLst>
        </xdr:cNvPr>
        <xdr:cNvCxnSpPr/>
      </xdr:nvCxnSpPr>
      <xdr:spPr>
        <a:xfrm>
          <a:off x="14592300" y="5301994"/>
          <a:ext cx="889000" cy="8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53DE7AC2-AD07-4648-BF3D-C61EBE5CCDF8}"/>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a:extLst>
            <a:ext uri="{FF2B5EF4-FFF2-40B4-BE49-F238E27FC236}">
              <a16:creationId xmlns:a16="http://schemas.microsoft.com/office/drawing/2014/main" id="{FC46848A-6B1E-4E13-9496-C152A2334EB7}"/>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158494</xdr:rowOff>
    </xdr:from>
    <xdr:to>
      <xdr:col>76</xdr:col>
      <xdr:colOff>114300</xdr:colOff>
      <xdr:row>34</xdr:row>
      <xdr:rowOff>68997</xdr:rowOff>
    </xdr:to>
    <xdr:cxnSp macro="">
      <xdr:nvCxnSpPr>
        <xdr:cNvPr id="528" name="直線コネクタ 527">
          <a:extLst>
            <a:ext uri="{FF2B5EF4-FFF2-40B4-BE49-F238E27FC236}">
              <a16:creationId xmlns:a16="http://schemas.microsoft.com/office/drawing/2014/main" id="{B78BD964-BBCB-415A-B18F-089F97B5A32C}"/>
            </a:ext>
          </a:extLst>
        </xdr:cNvPr>
        <xdr:cNvCxnSpPr/>
      </xdr:nvCxnSpPr>
      <xdr:spPr>
        <a:xfrm flipV="1">
          <a:off x="13703300" y="5301994"/>
          <a:ext cx="889000" cy="59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7284E130-F940-4C85-843D-0C464D08FF11}"/>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5677856A-8EFA-4B2A-88B5-2B467AA387AB}"/>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68997</xdr:rowOff>
    </xdr:from>
    <xdr:to>
      <xdr:col>71</xdr:col>
      <xdr:colOff>177800</xdr:colOff>
      <xdr:row>35</xdr:row>
      <xdr:rowOff>165875</xdr:rowOff>
    </xdr:to>
    <xdr:cxnSp macro="">
      <xdr:nvCxnSpPr>
        <xdr:cNvPr id="531" name="直線コネクタ 530">
          <a:extLst>
            <a:ext uri="{FF2B5EF4-FFF2-40B4-BE49-F238E27FC236}">
              <a16:creationId xmlns:a16="http://schemas.microsoft.com/office/drawing/2014/main" id="{BF9B6DBC-5B72-4898-A052-AFE80D6C18E9}"/>
            </a:ext>
          </a:extLst>
        </xdr:cNvPr>
        <xdr:cNvCxnSpPr/>
      </xdr:nvCxnSpPr>
      <xdr:spPr>
        <a:xfrm flipV="1">
          <a:off x="12814300" y="5898297"/>
          <a:ext cx="889000" cy="26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91B97452-11FC-4051-84B1-62A57F7AC97B}"/>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2494A2B0-970A-4021-8209-1D93C3E77A23}"/>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199FB6D7-D91F-478A-9D32-4F08641AF8CE}"/>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533C8035-064C-4D16-AC4F-2F0464BFF0CC}"/>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29F1C11E-0EC4-42C5-8CA2-F6B5A4B0D16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DB35E9EE-779F-48D6-A5CB-5B9253B44B9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2F60E218-1888-4985-B24A-093AA8CF30E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B4AE2E2D-C549-4FD0-9B0D-A8D5E27E55F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FEEE35DE-7E10-4945-8654-0DB8791330B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164567</xdr:rowOff>
    </xdr:from>
    <xdr:to>
      <xdr:col>85</xdr:col>
      <xdr:colOff>177800</xdr:colOff>
      <xdr:row>35</xdr:row>
      <xdr:rowOff>94717</xdr:rowOff>
    </xdr:to>
    <xdr:sp macro="" textlink="">
      <xdr:nvSpPr>
        <xdr:cNvPr id="541" name="楕円 540">
          <a:extLst>
            <a:ext uri="{FF2B5EF4-FFF2-40B4-BE49-F238E27FC236}">
              <a16:creationId xmlns:a16="http://schemas.microsoft.com/office/drawing/2014/main" id="{AE8F642A-3134-4FD6-919B-67DFC061C719}"/>
            </a:ext>
          </a:extLst>
        </xdr:cNvPr>
        <xdr:cNvSpPr/>
      </xdr:nvSpPr>
      <xdr:spPr>
        <a:xfrm>
          <a:off x="16268700" y="5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15994</xdr:rowOff>
    </xdr:from>
    <xdr:ext cx="534377" cy="259045"/>
    <xdr:sp macro="" textlink="">
      <xdr:nvSpPr>
        <xdr:cNvPr id="542" name="消防費該当値テキスト">
          <a:extLst>
            <a:ext uri="{FF2B5EF4-FFF2-40B4-BE49-F238E27FC236}">
              <a16:creationId xmlns:a16="http://schemas.microsoft.com/office/drawing/2014/main" id="{190DD117-807D-4CD5-9747-B201227A26BC}"/>
            </a:ext>
          </a:extLst>
        </xdr:cNvPr>
        <xdr:cNvSpPr txBox="1"/>
      </xdr:nvSpPr>
      <xdr:spPr>
        <a:xfrm>
          <a:off x="16370300" y="58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54332</xdr:rowOff>
    </xdr:from>
    <xdr:to>
      <xdr:col>81</xdr:col>
      <xdr:colOff>101600</xdr:colOff>
      <xdr:row>35</xdr:row>
      <xdr:rowOff>155932</xdr:rowOff>
    </xdr:to>
    <xdr:sp macro="" textlink="">
      <xdr:nvSpPr>
        <xdr:cNvPr id="543" name="楕円 542">
          <a:extLst>
            <a:ext uri="{FF2B5EF4-FFF2-40B4-BE49-F238E27FC236}">
              <a16:creationId xmlns:a16="http://schemas.microsoft.com/office/drawing/2014/main" id="{76008D67-D8F3-474A-95C1-71F7EE2033A5}"/>
            </a:ext>
          </a:extLst>
        </xdr:cNvPr>
        <xdr:cNvSpPr/>
      </xdr:nvSpPr>
      <xdr:spPr>
        <a:xfrm>
          <a:off x="15430500" y="6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1009</xdr:rowOff>
    </xdr:from>
    <xdr:ext cx="534377" cy="259045"/>
    <xdr:sp macro="" textlink="">
      <xdr:nvSpPr>
        <xdr:cNvPr id="544" name="テキスト ボックス 543">
          <a:extLst>
            <a:ext uri="{FF2B5EF4-FFF2-40B4-BE49-F238E27FC236}">
              <a16:creationId xmlns:a16="http://schemas.microsoft.com/office/drawing/2014/main" id="{8C72FECB-190F-44D3-84D8-C3EE15805B89}"/>
            </a:ext>
          </a:extLst>
        </xdr:cNvPr>
        <xdr:cNvSpPr txBox="1"/>
      </xdr:nvSpPr>
      <xdr:spPr>
        <a:xfrm>
          <a:off x="15214111" y="583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107694</xdr:rowOff>
    </xdr:from>
    <xdr:to>
      <xdr:col>76</xdr:col>
      <xdr:colOff>165100</xdr:colOff>
      <xdr:row>31</xdr:row>
      <xdr:rowOff>37844</xdr:rowOff>
    </xdr:to>
    <xdr:sp macro="" textlink="">
      <xdr:nvSpPr>
        <xdr:cNvPr id="545" name="楕円 544">
          <a:extLst>
            <a:ext uri="{FF2B5EF4-FFF2-40B4-BE49-F238E27FC236}">
              <a16:creationId xmlns:a16="http://schemas.microsoft.com/office/drawing/2014/main" id="{277A6D16-F072-4762-875E-427F32042CB5}"/>
            </a:ext>
          </a:extLst>
        </xdr:cNvPr>
        <xdr:cNvSpPr/>
      </xdr:nvSpPr>
      <xdr:spPr>
        <a:xfrm>
          <a:off x="14541500" y="5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54371</xdr:rowOff>
    </xdr:from>
    <xdr:ext cx="599010" cy="259045"/>
    <xdr:sp macro="" textlink="">
      <xdr:nvSpPr>
        <xdr:cNvPr id="546" name="テキスト ボックス 545">
          <a:extLst>
            <a:ext uri="{FF2B5EF4-FFF2-40B4-BE49-F238E27FC236}">
              <a16:creationId xmlns:a16="http://schemas.microsoft.com/office/drawing/2014/main" id="{3A4CB2F3-C743-4126-B0EA-B746E310894E}"/>
            </a:ext>
          </a:extLst>
        </xdr:cNvPr>
        <xdr:cNvSpPr txBox="1"/>
      </xdr:nvSpPr>
      <xdr:spPr>
        <a:xfrm>
          <a:off x="14292795" y="502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18197</xdr:rowOff>
    </xdr:from>
    <xdr:to>
      <xdr:col>72</xdr:col>
      <xdr:colOff>38100</xdr:colOff>
      <xdr:row>34</xdr:row>
      <xdr:rowOff>119797</xdr:rowOff>
    </xdr:to>
    <xdr:sp macro="" textlink="">
      <xdr:nvSpPr>
        <xdr:cNvPr id="547" name="楕円 546">
          <a:extLst>
            <a:ext uri="{FF2B5EF4-FFF2-40B4-BE49-F238E27FC236}">
              <a16:creationId xmlns:a16="http://schemas.microsoft.com/office/drawing/2014/main" id="{FDD80B3B-7F44-4520-9F49-60DD0450EAA1}"/>
            </a:ext>
          </a:extLst>
        </xdr:cNvPr>
        <xdr:cNvSpPr/>
      </xdr:nvSpPr>
      <xdr:spPr>
        <a:xfrm>
          <a:off x="13652500" y="58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136324</xdr:rowOff>
    </xdr:from>
    <xdr:ext cx="534377" cy="259045"/>
    <xdr:sp macro="" textlink="">
      <xdr:nvSpPr>
        <xdr:cNvPr id="548" name="テキスト ボックス 547">
          <a:extLst>
            <a:ext uri="{FF2B5EF4-FFF2-40B4-BE49-F238E27FC236}">
              <a16:creationId xmlns:a16="http://schemas.microsoft.com/office/drawing/2014/main" id="{9C4DD162-02CA-4D5B-8E87-47C58197FBB2}"/>
            </a:ext>
          </a:extLst>
        </xdr:cNvPr>
        <xdr:cNvSpPr txBox="1"/>
      </xdr:nvSpPr>
      <xdr:spPr>
        <a:xfrm>
          <a:off x="13436111" y="56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115075</xdr:rowOff>
    </xdr:from>
    <xdr:to>
      <xdr:col>67</xdr:col>
      <xdr:colOff>101600</xdr:colOff>
      <xdr:row>36</xdr:row>
      <xdr:rowOff>45225</xdr:rowOff>
    </xdr:to>
    <xdr:sp macro="" textlink="">
      <xdr:nvSpPr>
        <xdr:cNvPr id="549" name="楕円 548">
          <a:extLst>
            <a:ext uri="{FF2B5EF4-FFF2-40B4-BE49-F238E27FC236}">
              <a16:creationId xmlns:a16="http://schemas.microsoft.com/office/drawing/2014/main" id="{6E3005D5-105F-4E7D-AE11-7BC44DDFE3A4}"/>
            </a:ext>
          </a:extLst>
        </xdr:cNvPr>
        <xdr:cNvSpPr/>
      </xdr:nvSpPr>
      <xdr:spPr>
        <a:xfrm>
          <a:off x="12763500" y="61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61752</xdr:rowOff>
    </xdr:from>
    <xdr:ext cx="534377" cy="259045"/>
    <xdr:sp macro="" textlink="">
      <xdr:nvSpPr>
        <xdr:cNvPr id="550" name="テキスト ボックス 549">
          <a:extLst>
            <a:ext uri="{FF2B5EF4-FFF2-40B4-BE49-F238E27FC236}">
              <a16:creationId xmlns:a16="http://schemas.microsoft.com/office/drawing/2014/main" id="{6C800431-F793-4D0C-9287-B7E03D4390C5}"/>
            </a:ext>
          </a:extLst>
        </xdr:cNvPr>
        <xdr:cNvSpPr txBox="1"/>
      </xdr:nvSpPr>
      <xdr:spPr>
        <a:xfrm>
          <a:off x="12547111" y="58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1F9622DC-A4B8-4E7F-A2DA-4EEE6AC6067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DB275E81-6FB2-4026-98BB-C63B704B71C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6687768B-4A48-4FBE-84AC-213B41B493C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A6C056BB-469A-4354-AB1E-24763E0EDB3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5B6ADBDA-A8D5-4BE6-AFEB-6A7669615AE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A24B997C-484F-46B3-948E-63DF7409284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D867241E-C343-4F95-8BAF-97FA6AAC47B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3F9170AB-25C3-41D4-A1BA-25CDEAE5A84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4266F95E-69DF-4FC2-A1E9-6AA0A030D7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EFDD52C1-EA7B-4ABF-8FF6-9B65473AFFE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E1F5CED5-6490-40B4-B889-4035F60A1E92}"/>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8F897131-6E99-4D3E-9653-375F3AA3E54D}"/>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5A4C1779-FFFE-45F6-92BB-4447CFFAEB72}"/>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99E35C98-59CB-4F37-ACDE-946D41970419}"/>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9708A41A-EC29-4B36-B300-465F2D7F66A9}"/>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9EAC22E4-41EE-41C8-8662-139DA1C2FA9E}"/>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2362D559-1D8D-4647-A598-2F1F507EEC26}"/>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8815CCA6-567A-481C-B060-BAD4C898484D}"/>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2216FE71-F840-4C64-84C9-FB69147091D7}"/>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307BC6FA-D75D-4229-A5BE-5B095EE119E9}"/>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33495F8F-9B45-455F-BABD-5D17A4B1A7DA}"/>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81E3887F-F3C9-4832-AF12-AA166980A42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EC48BB7D-3FC8-4F73-A691-6FB5E98B1A0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971FCE09-BD01-4D5C-B813-0B9C752D75A8}"/>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27791D6-3264-4DBE-B749-3B1496D6FBE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F15684B8-F7C2-4374-86A1-6CB9AB266B8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6D9E1686-B8F1-4C7B-972E-7A97327E0713}"/>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F7745278-38F2-489F-A43F-5E8FD8DFDD81}"/>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FAA70C67-80FC-453A-BE28-842A99C07539}"/>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17FCED6E-02E1-41CC-AA6E-DD1917666291}"/>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119753</xdr:rowOff>
    </xdr:from>
    <xdr:to>
      <xdr:col>85</xdr:col>
      <xdr:colOff>127000</xdr:colOff>
      <xdr:row>58</xdr:row>
      <xdr:rowOff>22637</xdr:rowOff>
    </xdr:to>
    <xdr:cxnSp macro="">
      <xdr:nvCxnSpPr>
        <xdr:cNvPr id="581" name="直線コネクタ 580">
          <a:extLst>
            <a:ext uri="{FF2B5EF4-FFF2-40B4-BE49-F238E27FC236}">
              <a16:creationId xmlns:a16="http://schemas.microsoft.com/office/drawing/2014/main" id="{72053770-4E87-45C2-9188-AE8233E0F539}"/>
            </a:ext>
          </a:extLst>
        </xdr:cNvPr>
        <xdr:cNvCxnSpPr/>
      </xdr:nvCxnSpPr>
      <xdr:spPr>
        <a:xfrm>
          <a:off x="15481300" y="9892403"/>
          <a:ext cx="8382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F7910117-83A4-4A2D-A61C-05D23B4C12ED}"/>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F15E6580-2EF7-445B-A600-BA2994A9A718}"/>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119753</xdr:rowOff>
    </xdr:from>
    <xdr:to>
      <xdr:col>81</xdr:col>
      <xdr:colOff>50800</xdr:colOff>
      <xdr:row>58</xdr:row>
      <xdr:rowOff>55604</xdr:rowOff>
    </xdr:to>
    <xdr:cxnSp macro="">
      <xdr:nvCxnSpPr>
        <xdr:cNvPr id="584" name="直線コネクタ 583">
          <a:extLst>
            <a:ext uri="{FF2B5EF4-FFF2-40B4-BE49-F238E27FC236}">
              <a16:creationId xmlns:a16="http://schemas.microsoft.com/office/drawing/2014/main" id="{584EB19D-2165-47F7-AD30-8610C87875F5}"/>
            </a:ext>
          </a:extLst>
        </xdr:cNvPr>
        <xdr:cNvCxnSpPr/>
      </xdr:nvCxnSpPr>
      <xdr:spPr>
        <a:xfrm flipV="1">
          <a:off x="14592300" y="9892403"/>
          <a:ext cx="889000" cy="10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B823F22-E0A3-4562-BDB6-B455ECF158F7}"/>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8E9417C5-6879-483A-B53B-177358F7F2E2}"/>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55604</xdr:rowOff>
    </xdr:from>
    <xdr:to>
      <xdr:col>76</xdr:col>
      <xdr:colOff>114300</xdr:colOff>
      <xdr:row>58</xdr:row>
      <xdr:rowOff>67368</xdr:rowOff>
    </xdr:to>
    <xdr:cxnSp macro="">
      <xdr:nvCxnSpPr>
        <xdr:cNvPr id="587" name="直線コネクタ 586">
          <a:extLst>
            <a:ext uri="{FF2B5EF4-FFF2-40B4-BE49-F238E27FC236}">
              <a16:creationId xmlns:a16="http://schemas.microsoft.com/office/drawing/2014/main" id="{880F6945-72A7-4614-97A9-857048B4BEDC}"/>
            </a:ext>
          </a:extLst>
        </xdr:cNvPr>
        <xdr:cNvCxnSpPr/>
      </xdr:nvCxnSpPr>
      <xdr:spPr>
        <a:xfrm flipV="1">
          <a:off x="13703300" y="9999704"/>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2C94562B-E9AE-4CDC-A3B9-3CA4F377A3E2}"/>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B4C265EE-79D3-4F57-8458-252997829443}"/>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67368</xdr:rowOff>
    </xdr:from>
    <xdr:to>
      <xdr:col>71</xdr:col>
      <xdr:colOff>177800</xdr:colOff>
      <xdr:row>58</xdr:row>
      <xdr:rowOff>79794</xdr:rowOff>
    </xdr:to>
    <xdr:cxnSp macro="">
      <xdr:nvCxnSpPr>
        <xdr:cNvPr id="590" name="直線コネクタ 589">
          <a:extLst>
            <a:ext uri="{FF2B5EF4-FFF2-40B4-BE49-F238E27FC236}">
              <a16:creationId xmlns:a16="http://schemas.microsoft.com/office/drawing/2014/main" id="{2FD0755D-1FF5-4E20-8255-BEBCCD93DF9F}"/>
            </a:ext>
          </a:extLst>
        </xdr:cNvPr>
        <xdr:cNvCxnSpPr/>
      </xdr:nvCxnSpPr>
      <xdr:spPr>
        <a:xfrm flipV="1">
          <a:off x="12814300" y="10011468"/>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C8DAC3A7-FF81-4C61-9057-FF1C3C6C189A}"/>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3AC6310C-FE69-47E0-81AC-75500FA19C91}"/>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DAFFE425-351A-4219-BF77-209F23180C45}"/>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371E8E7F-5D4C-4D8F-9ED5-9B1F58A45BFF}"/>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BAFBDD9E-1BEB-43FD-BA2D-14EE5A8DF4A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8BD6DA8B-96E7-4F5D-B1A6-AA03D78FE0F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47DC18C3-66DD-4D29-958F-723B1412231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5ACC3902-02E6-4B7C-98DF-1516B907AB3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4E7AC774-7606-4CE3-903F-9C4F64707228}"/>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143287</xdr:rowOff>
    </xdr:from>
    <xdr:to>
      <xdr:col>85</xdr:col>
      <xdr:colOff>177800</xdr:colOff>
      <xdr:row>58</xdr:row>
      <xdr:rowOff>73437</xdr:rowOff>
    </xdr:to>
    <xdr:sp macro="" textlink="">
      <xdr:nvSpPr>
        <xdr:cNvPr id="600" name="楕円 599">
          <a:extLst>
            <a:ext uri="{FF2B5EF4-FFF2-40B4-BE49-F238E27FC236}">
              <a16:creationId xmlns:a16="http://schemas.microsoft.com/office/drawing/2014/main" id="{1D0F9CB2-05DB-468D-B6DE-009D7ED31B7C}"/>
            </a:ext>
          </a:extLst>
        </xdr:cNvPr>
        <xdr:cNvSpPr/>
      </xdr:nvSpPr>
      <xdr:spPr>
        <a:xfrm>
          <a:off x="16268700" y="99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58214</xdr:rowOff>
    </xdr:from>
    <xdr:ext cx="534377" cy="259045"/>
    <xdr:sp macro="" textlink="">
      <xdr:nvSpPr>
        <xdr:cNvPr id="601" name="教育費該当値テキスト">
          <a:extLst>
            <a:ext uri="{FF2B5EF4-FFF2-40B4-BE49-F238E27FC236}">
              <a16:creationId xmlns:a16="http://schemas.microsoft.com/office/drawing/2014/main" id="{373D5CCB-C270-4E29-A03B-4548A1584AFF}"/>
            </a:ext>
          </a:extLst>
        </xdr:cNvPr>
        <xdr:cNvSpPr txBox="1"/>
      </xdr:nvSpPr>
      <xdr:spPr>
        <a:xfrm>
          <a:off x="16370300" y="98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68953</xdr:rowOff>
    </xdr:from>
    <xdr:to>
      <xdr:col>81</xdr:col>
      <xdr:colOff>101600</xdr:colOff>
      <xdr:row>57</xdr:row>
      <xdr:rowOff>170553</xdr:rowOff>
    </xdr:to>
    <xdr:sp macro="" textlink="">
      <xdr:nvSpPr>
        <xdr:cNvPr id="602" name="楕円 601">
          <a:extLst>
            <a:ext uri="{FF2B5EF4-FFF2-40B4-BE49-F238E27FC236}">
              <a16:creationId xmlns:a16="http://schemas.microsoft.com/office/drawing/2014/main" id="{54549478-5F2A-494C-A810-F08A8354A0D1}"/>
            </a:ext>
          </a:extLst>
        </xdr:cNvPr>
        <xdr:cNvSpPr/>
      </xdr:nvSpPr>
      <xdr:spPr>
        <a:xfrm>
          <a:off x="15430500" y="984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161680</xdr:rowOff>
    </xdr:from>
    <xdr:ext cx="534377" cy="259045"/>
    <xdr:sp macro="" textlink="">
      <xdr:nvSpPr>
        <xdr:cNvPr id="603" name="テキスト ボックス 602">
          <a:extLst>
            <a:ext uri="{FF2B5EF4-FFF2-40B4-BE49-F238E27FC236}">
              <a16:creationId xmlns:a16="http://schemas.microsoft.com/office/drawing/2014/main" id="{0BA3570D-D4D7-4CAE-A258-9A6DCCB92FE7}"/>
            </a:ext>
          </a:extLst>
        </xdr:cNvPr>
        <xdr:cNvSpPr txBox="1"/>
      </xdr:nvSpPr>
      <xdr:spPr>
        <a:xfrm>
          <a:off x="15214111" y="99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4804</xdr:rowOff>
    </xdr:from>
    <xdr:to>
      <xdr:col>76</xdr:col>
      <xdr:colOff>165100</xdr:colOff>
      <xdr:row>58</xdr:row>
      <xdr:rowOff>106404</xdr:rowOff>
    </xdr:to>
    <xdr:sp macro="" textlink="">
      <xdr:nvSpPr>
        <xdr:cNvPr id="604" name="楕円 603">
          <a:extLst>
            <a:ext uri="{FF2B5EF4-FFF2-40B4-BE49-F238E27FC236}">
              <a16:creationId xmlns:a16="http://schemas.microsoft.com/office/drawing/2014/main" id="{099B22DB-722B-4115-9B41-5AA3E0597970}"/>
            </a:ext>
          </a:extLst>
        </xdr:cNvPr>
        <xdr:cNvSpPr/>
      </xdr:nvSpPr>
      <xdr:spPr>
        <a:xfrm>
          <a:off x="14541500" y="99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97531</xdr:rowOff>
    </xdr:from>
    <xdr:ext cx="534377" cy="259045"/>
    <xdr:sp macro="" textlink="">
      <xdr:nvSpPr>
        <xdr:cNvPr id="605" name="テキスト ボックス 604">
          <a:extLst>
            <a:ext uri="{FF2B5EF4-FFF2-40B4-BE49-F238E27FC236}">
              <a16:creationId xmlns:a16="http://schemas.microsoft.com/office/drawing/2014/main" id="{77C5EFED-72ED-476A-B393-EEACE4CAA75D}"/>
            </a:ext>
          </a:extLst>
        </xdr:cNvPr>
        <xdr:cNvSpPr txBox="1"/>
      </xdr:nvSpPr>
      <xdr:spPr>
        <a:xfrm>
          <a:off x="14325111" y="100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16568</xdr:rowOff>
    </xdr:from>
    <xdr:to>
      <xdr:col>72</xdr:col>
      <xdr:colOff>38100</xdr:colOff>
      <xdr:row>58</xdr:row>
      <xdr:rowOff>118168</xdr:rowOff>
    </xdr:to>
    <xdr:sp macro="" textlink="">
      <xdr:nvSpPr>
        <xdr:cNvPr id="606" name="楕円 605">
          <a:extLst>
            <a:ext uri="{FF2B5EF4-FFF2-40B4-BE49-F238E27FC236}">
              <a16:creationId xmlns:a16="http://schemas.microsoft.com/office/drawing/2014/main" id="{67F461CC-85D5-401F-8357-6F91B098EFB4}"/>
            </a:ext>
          </a:extLst>
        </xdr:cNvPr>
        <xdr:cNvSpPr/>
      </xdr:nvSpPr>
      <xdr:spPr>
        <a:xfrm>
          <a:off x="13652500" y="99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109295</xdr:rowOff>
    </xdr:from>
    <xdr:ext cx="534377" cy="259045"/>
    <xdr:sp macro="" textlink="">
      <xdr:nvSpPr>
        <xdr:cNvPr id="607" name="テキスト ボックス 606">
          <a:extLst>
            <a:ext uri="{FF2B5EF4-FFF2-40B4-BE49-F238E27FC236}">
              <a16:creationId xmlns:a16="http://schemas.microsoft.com/office/drawing/2014/main" id="{2A7C3ED3-CDAA-48FC-8CC0-084018760E72}"/>
            </a:ext>
          </a:extLst>
        </xdr:cNvPr>
        <xdr:cNvSpPr txBox="1"/>
      </xdr:nvSpPr>
      <xdr:spPr>
        <a:xfrm>
          <a:off x="13436111" y="100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28994</xdr:rowOff>
    </xdr:from>
    <xdr:to>
      <xdr:col>67</xdr:col>
      <xdr:colOff>101600</xdr:colOff>
      <xdr:row>58</xdr:row>
      <xdr:rowOff>130594</xdr:rowOff>
    </xdr:to>
    <xdr:sp macro="" textlink="">
      <xdr:nvSpPr>
        <xdr:cNvPr id="608" name="楕円 607">
          <a:extLst>
            <a:ext uri="{FF2B5EF4-FFF2-40B4-BE49-F238E27FC236}">
              <a16:creationId xmlns:a16="http://schemas.microsoft.com/office/drawing/2014/main" id="{6A2EFC4B-6675-42E4-A3F1-9921CA1C2885}"/>
            </a:ext>
          </a:extLst>
        </xdr:cNvPr>
        <xdr:cNvSpPr/>
      </xdr:nvSpPr>
      <xdr:spPr>
        <a:xfrm>
          <a:off x="12763500" y="99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121721</xdr:rowOff>
    </xdr:from>
    <xdr:ext cx="534377" cy="259045"/>
    <xdr:sp macro="" textlink="">
      <xdr:nvSpPr>
        <xdr:cNvPr id="609" name="テキスト ボックス 608">
          <a:extLst>
            <a:ext uri="{FF2B5EF4-FFF2-40B4-BE49-F238E27FC236}">
              <a16:creationId xmlns:a16="http://schemas.microsoft.com/office/drawing/2014/main" id="{10822E73-A563-4B08-9602-7415407DBEEC}"/>
            </a:ext>
          </a:extLst>
        </xdr:cNvPr>
        <xdr:cNvSpPr txBox="1"/>
      </xdr:nvSpPr>
      <xdr:spPr>
        <a:xfrm>
          <a:off x="12547111" y="100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9A19D5C5-1E6E-4679-B3AA-37153CCF424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31576D4D-75B2-41A8-9C76-C0708FE28FB2}"/>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8C2E9B7A-BB58-4A02-B03A-02DD7E7012F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15C94474-91D7-49C8-A15C-1A8ADDF70A7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11DA3E3-97A6-48B7-85D6-8E83C30202B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BDAED67F-E380-4D5A-AC80-81AB21AA779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791AEFE2-C570-4D2F-84DF-83EC3BA74AF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AFA93975-6374-49BC-90D8-A42888B27AD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6A2CEC4-BC7B-46BA-AC10-D9DB0281929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739EA616-19D1-46E3-BEDC-D510016D26B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CA1C1529-C052-4B9B-B3FE-0D1F9ABF7CA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32C795F5-1A35-485D-9384-73CE24DFC22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6758FC34-13C0-4298-A6B2-8892BCCB42C2}"/>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5C10EF04-133C-4236-AFB6-9034FDA9CC72}"/>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AE82EEBD-BBBB-446A-BD3A-71178B92421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E5867738-DE88-4EB2-884D-43DD8919E53E}"/>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B6EDB97A-6103-40E5-A7CD-03066CC2D6C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8DAABCF1-8FA4-4F68-A458-7DCD4B8C9991}"/>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FF3E69F1-4096-4F94-9454-1F54A54EC97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136E1706-FDE2-4EBE-8E2A-2B524A6C656E}"/>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9AB3C567-8385-4BC4-8D01-BA121824C95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5CB7E514-04EE-4DE5-9CFD-4BB2313807E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4B6073D3-B5CA-49F1-8395-132FD889AAB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9BCD6CB1-B4CC-4A94-B277-F1F73EA38FB9}"/>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178D519A-24E0-4C69-A611-D8AF6953048E}"/>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E5999734-E7DA-4953-B725-CC5FC9AC0FF7}"/>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436CCFCA-8219-411D-B40D-CB2D731C872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DD8B33A5-9172-44B8-9E32-FC115E737E86}"/>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167983</xdr:rowOff>
    </xdr:from>
    <xdr:to>
      <xdr:col>85</xdr:col>
      <xdr:colOff>127000</xdr:colOff>
      <xdr:row>79</xdr:row>
      <xdr:rowOff>42507</xdr:rowOff>
    </xdr:to>
    <xdr:cxnSp macro="">
      <xdr:nvCxnSpPr>
        <xdr:cNvPr id="638" name="直線コネクタ 637">
          <a:extLst>
            <a:ext uri="{FF2B5EF4-FFF2-40B4-BE49-F238E27FC236}">
              <a16:creationId xmlns:a16="http://schemas.microsoft.com/office/drawing/2014/main" id="{00CE1E31-18F0-4562-A70C-FC17237786CA}"/>
            </a:ext>
          </a:extLst>
        </xdr:cNvPr>
        <xdr:cNvCxnSpPr/>
      </xdr:nvCxnSpPr>
      <xdr:spPr>
        <a:xfrm flipV="1">
          <a:off x="15481300" y="12855283"/>
          <a:ext cx="838200" cy="7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E5BCA429-4E4C-4864-9F5A-F0B38BDF35D4}"/>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ED96DDA3-0FF6-4EEC-BCB6-B86DFC09D373}"/>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41478</xdr:rowOff>
    </xdr:from>
    <xdr:to>
      <xdr:col>81</xdr:col>
      <xdr:colOff>50800</xdr:colOff>
      <xdr:row>79</xdr:row>
      <xdr:rowOff>42507</xdr:rowOff>
    </xdr:to>
    <xdr:cxnSp macro="">
      <xdr:nvCxnSpPr>
        <xdr:cNvPr id="641" name="直線コネクタ 640">
          <a:extLst>
            <a:ext uri="{FF2B5EF4-FFF2-40B4-BE49-F238E27FC236}">
              <a16:creationId xmlns:a16="http://schemas.microsoft.com/office/drawing/2014/main" id="{DC1B1CAC-5D9E-46C2-A2BE-2FC357A23F2E}"/>
            </a:ext>
          </a:extLst>
        </xdr:cNvPr>
        <xdr:cNvCxnSpPr/>
      </xdr:nvCxnSpPr>
      <xdr:spPr>
        <a:xfrm>
          <a:off x="14592300" y="1358602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FDD159BD-EE7F-4276-B990-F3B3716259FF}"/>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D8E718C8-6BB0-4610-A597-94CBBC0963ED}"/>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39802</xdr:rowOff>
    </xdr:from>
    <xdr:to>
      <xdr:col>76</xdr:col>
      <xdr:colOff>114300</xdr:colOff>
      <xdr:row>79</xdr:row>
      <xdr:rowOff>41478</xdr:rowOff>
    </xdr:to>
    <xdr:cxnSp macro="">
      <xdr:nvCxnSpPr>
        <xdr:cNvPr id="644" name="直線コネクタ 643">
          <a:extLst>
            <a:ext uri="{FF2B5EF4-FFF2-40B4-BE49-F238E27FC236}">
              <a16:creationId xmlns:a16="http://schemas.microsoft.com/office/drawing/2014/main" id="{7EB155A6-D779-43BD-93A9-40104610187B}"/>
            </a:ext>
          </a:extLst>
        </xdr:cNvPr>
        <xdr:cNvCxnSpPr/>
      </xdr:nvCxnSpPr>
      <xdr:spPr>
        <a:xfrm>
          <a:off x="13703300" y="1358435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BA4863F8-4FAE-4DA0-9B20-8209A5CAE464}"/>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75C3F888-6009-4C87-A3C8-5101E8A4D4F5}"/>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22161</xdr:rowOff>
    </xdr:from>
    <xdr:to>
      <xdr:col>71</xdr:col>
      <xdr:colOff>177800</xdr:colOff>
      <xdr:row>79</xdr:row>
      <xdr:rowOff>39802</xdr:rowOff>
    </xdr:to>
    <xdr:cxnSp macro="">
      <xdr:nvCxnSpPr>
        <xdr:cNvPr id="647" name="直線コネクタ 646">
          <a:extLst>
            <a:ext uri="{FF2B5EF4-FFF2-40B4-BE49-F238E27FC236}">
              <a16:creationId xmlns:a16="http://schemas.microsoft.com/office/drawing/2014/main" id="{50045F61-20E3-49CF-A88D-2021ADA641ED}"/>
            </a:ext>
          </a:extLst>
        </xdr:cNvPr>
        <xdr:cNvCxnSpPr/>
      </xdr:nvCxnSpPr>
      <xdr:spPr>
        <a:xfrm>
          <a:off x="12814300" y="13566711"/>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3EE451D9-FDAA-4181-9E71-17672A48D4FE}"/>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60F45E7A-C7DD-4005-A6C4-218FCC83DEE7}"/>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100AFD10-234F-4BA4-B60C-4D4C44F1615C}"/>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31410D11-C28B-41BA-BF14-7B2729418B31}"/>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9864FB12-30BC-44FF-9620-62E9BDC8EDA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F39FD44D-8F73-45FE-9658-A1396A2A4D4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963ADB30-FA7A-4D8F-8A15-1C04881D8CC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6539F749-57EE-4295-AE03-A52DC399B95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CCC9F5DD-2BD4-443F-AE60-968FD236F0D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117183</xdr:rowOff>
    </xdr:from>
    <xdr:to>
      <xdr:col>85</xdr:col>
      <xdr:colOff>177800</xdr:colOff>
      <xdr:row>75</xdr:row>
      <xdr:rowOff>47333</xdr:rowOff>
    </xdr:to>
    <xdr:sp macro="" textlink="">
      <xdr:nvSpPr>
        <xdr:cNvPr id="657" name="楕円 656">
          <a:extLst>
            <a:ext uri="{FF2B5EF4-FFF2-40B4-BE49-F238E27FC236}">
              <a16:creationId xmlns:a16="http://schemas.microsoft.com/office/drawing/2014/main" id="{3B360606-1B52-4C11-9F61-BEC23F0DC1CE}"/>
            </a:ext>
          </a:extLst>
        </xdr:cNvPr>
        <xdr:cNvSpPr/>
      </xdr:nvSpPr>
      <xdr:spPr>
        <a:xfrm>
          <a:off x="16268700" y="128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140060</xdr:rowOff>
    </xdr:from>
    <xdr:ext cx="534377" cy="259045"/>
    <xdr:sp macro="" textlink="">
      <xdr:nvSpPr>
        <xdr:cNvPr id="658" name="災害復旧費該当値テキスト">
          <a:extLst>
            <a:ext uri="{FF2B5EF4-FFF2-40B4-BE49-F238E27FC236}">
              <a16:creationId xmlns:a16="http://schemas.microsoft.com/office/drawing/2014/main" id="{E1FF7B86-0ADD-4478-A138-FBCA6924A7B2}"/>
            </a:ext>
          </a:extLst>
        </xdr:cNvPr>
        <xdr:cNvSpPr txBox="1"/>
      </xdr:nvSpPr>
      <xdr:spPr>
        <a:xfrm>
          <a:off x="16370300" y="126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163157</xdr:rowOff>
    </xdr:from>
    <xdr:to>
      <xdr:col>81</xdr:col>
      <xdr:colOff>101600</xdr:colOff>
      <xdr:row>79</xdr:row>
      <xdr:rowOff>93307</xdr:rowOff>
    </xdr:to>
    <xdr:sp macro="" textlink="">
      <xdr:nvSpPr>
        <xdr:cNvPr id="659" name="楕円 658">
          <a:extLst>
            <a:ext uri="{FF2B5EF4-FFF2-40B4-BE49-F238E27FC236}">
              <a16:creationId xmlns:a16="http://schemas.microsoft.com/office/drawing/2014/main" id="{2F3CF848-5A0D-4A6F-84E6-D76D35D143DF}"/>
            </a:ext>
          </a:extLst>
        </xdr:cNvPr>
        <xdr:cNvSpPr/>
      </xdr:nvSpPr>
      <xdr:spPr>
        <a:xfrm>
          <a:off x="15430500" y="135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84434</xdr:rowOff>
    </xdr:from>
    <xdr:ext cx="378565" cy="259045"/>
    <xdr:sp macro="" textlink="">
      <xdr:nvSpPr>
        <xdr:cNvPr id="660" name="テキスト ボックス 659">
          <a:extLst>
            <a:ext uri="{FF2B5EF4-FFF2-40B4-BE49-F238E27FC236}">
              <a16:creationId xmlns:a16="http://schemas.microsoft.com/office/drawing/2014/main" id="{AC963710-5D76-4752-A7DC-861FAE74A212}"/>
            </a:ext>
          </a:extLst>
        </xdr:cNvPr>
        <xdr:cNvSpPr txBox="1"/>
      </xdr:nvSpPr>
      <xdr:spPr>
        <a:xfrm>
          <a:off x="15292017" y="1362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162128</xdr:rowOff>
    </xdr:from>
    <xdr:to>
      <xdr:col>76</xdr:col>
      <xdr:colOff>165100</xdr:colOff>
      <xdr:row>79</xdr:row>
      <xdr:rowOff>92278</xdr:rowOff>
    </xdr:to>
    <xdr:sp macro="" textlink="">
      <xdr:nvSpPr>
        <xdr:cNvPr id="661" name="楕円 660">
          <a:extLst>
            <a:ext uri="{FF2B5EF4-FFF2-40B4-BE49-F238E27FC236}">
              <a16:creationId xmlns:a16="http://schemas.microsoft.com/office/drawing/2014/main" id="{2AA50B56-48EA-4609-83A2-592527FC769C}"/>
            </a:ext>
          </a:extLst>
        </xdr:cNvPr>
        <xdr:cNvSpPr/>
      </xdr:nvSpPr>
      <xdr:spPr>
        <a:xfrm>
          <a:off x="14541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83405</xdr:rowOff>
    </xdr:from>
    <xdr:ext cx="378565" cy="259045"/>
    <xdr:sp macro="" textlink="">
      <xdr:nvSpPr>
        <xdr:cNvPr id="662" name="テキスト ボックス 661">
          <a:extLst>
            <a:ext uri="{FF2B5EF4-FFF2-40B4-BE49-F238E27FC236}">
              <a16:creationId xmlns:a16="http://schemas.microsoft.com/office/drawing/2014/main" id="{11200A45-EB63-4DD8-9E71-7FA7E559391C}"/>
            </a:ext>
          </a:extLst>
        </xdr:cNvPr>
        <xdr:cNvSpPr txBox="1"/>
      </xdr:nvSpPr>
      <xdr:spPr>
        <a:xfrm>
          <a:off x="14403017" y="136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160452</xdr:rowOff>
    </xdr:from>
    <xdr:to>
      <xdr:col>72</xdr:col>
      <xdr:colOff>38100</xdr:colOff>
      <xdr:row>79</xdr:row>
      <xdr:rowOff>90602</xdr:rowOff>
    </xdr:to>
    <xdr:sp macro="" textlink="">
      <xdr:nvSpPr>
        <xdr:cNvPr id="663" name="楕円 662">
          <a:extLst>
            <a:ext uri="{FF2B5EF4-FFF2-40B4-BE49-F238E27FC236}">
              <a16:creationId xmlns:a16="http://schemas.microsoft.com/office/drawing/2014/main" id="{1BA79CBB-034A-4AA8-B406-4DC8A9F5B371}"/>
            </a:ext>
          </a:extLst>
        </xdr:cNvPr>
        <xdr:cNvSpPr/>
      </xdr:nvSpPr>
      <xdr:spPr>
        <a:xfrm>
          <a:off x="13652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81729</xdr:rowOff>
    </xdr:from>
    <xdr:ext cx="378565" cy="259045"/>
    <xdr:sp macro="" textlink="">
      <xdr:nvSpPr>
        <xdr:cNvPr id="664" name="テキスト ボックス 663">
          <a:extLst>
            <a:ext uri="{FF2B5EF4-FFF2-40B4-BE49-F238E27FC236}">
              <a16:creationId xmlns:a16="http://schemas.microsoft.com/office/drawing/2014/main" id="{2A8FED35-CA9F-497B-9874-43B7E2F535CD}"/>
            </a:ext>
          </a:extLst>
        </xdr:cNvPr>
        <xdr:cNvSpPr txBox="1"/>
      </xdr:nvSpPr>
      <xdr:spPr>
        <a:xfrm>
          <a:off x="13514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142811</xdr:rowOff>
    </xdr:from>
    <xdr:to>
      <xdr:col>67</xdr:col>
      <xdr:colOff>101600</xdr:colOff>
      <xdr:row>79</xdr:row>
      <xdr:rowOff>72961</xdr:rowOff>
    </xdr:to>
    <xdr:sp macro="" textlink="">
      <xdr:nvSpPr>
        <xdr:cNvPr id="665" name="楕円 664">
          <a:extLst>
            <a:ext uri="{FF2B5EF4-FFF2-40B4-BE49-F238E27FC236}">
              <a16:creationId xmlns:a16="http://schemas.microsoft.com/office/drawing/2014/main" id="{9A31FB95-C19B-40B5-B8D8-F7E48535EBE0}"/>
            </a:ext>
          </a:extLst>
        </xdr:cNvPr>
        <xdr:cNvSpPr/>
      </xdr:nvSpPr>
      <xdr:spPr>
        <a:xfrm>
          <a:off x="12763500" y="135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64088</xdr:rowOff>
    </xdr:from>
    <xdr:ext cx="469744" cy="259045"/>
    <xdr:sp macro="" textlink="">
      <xdr:nvSpPr>
        <xdr:cNvPr id="666" name="テキスト ボックス 665">
          <a:extLst>
            <a:ext uri="{FF2B5EF4-FFF2-40B4-BE49-F238E27FC236}">
              <a16:creationId xmlns:a16="http://schemas.microsoft.com/office/drawing/2014/main" id="{7D095867-E85B-47B9-B74A-DEBC59E24D57}"/>
            </a:ext>
          </a:extLst>
        </xdr:cNvPr>
        <xdr:cNvSpPr txBox="1"/>
      </xdr:nvSpPr>
      <xdr:spPr>
        <a:xfrm>
          <a:off x="12579428" y="136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3378452E-A4C0-4205-B2CA-0A31DAC46B1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C28807E7-73E5-470E-A326-F635DE5C9EF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7EC328C3-440C-41E2-AF68-0D8DC914F8E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FB45898E-04EC-443F-9810-AF63E172B0B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54C668BF-63E9-45D6-BDE6-C62116DFAB5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43131D61-41DF-4175-916C-2ECC72A6ED6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6E9A693B-44C4-4BDA-BD72-82EEF60AC77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4E00DC49-BDA7-4F70-BCA8-5F980F4D318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62CA6FF1-D704-4419-8B36-6D8556FF2FA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C218CE7A-5589-44E3-9154-39067A04F44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DAC10B7D-D662-4070-845C-990F13DD5AD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4545BA3D-3A9E-4235-8221-0F39A2CE2F9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377A5CBA-B004-4F94-97C8-5E8336683DB6}"/>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367CA733-EDA3-40C5-BDEB-FDE6794553A1}"/>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DAA2880-C5CA-4AE2-A8BE-D4E0E9EBE33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1F490229-728B-441D-BEE1-04BAC02EC7F7}"/>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5CBBC5D6-5F9D-4412-8519-086CA74A28A5}"/>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950514CF-C574-475E-BFDB-9E9AFDF0E382}"/>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CD45BC0F-909F-49FA-917A-57C4144E1FBC}"/>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E749D253-AB0D-44EA-BFBB-031C30FF3F5E}"/>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C01AA9E2-F989-4F10-A45F-70D09EBC90E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5644AA9F-6C0C-4363-9195-1502B80A944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D0B135BD-FBA5-4BA4-A35F-DA6F12C6B4D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E5E15236-5096-417E-A33C-1C347C59A473}"/>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90EFACBB-2EC9-4F14-9D72-3E72ACC0F2AB}"/>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57240F0-CA7B-48C6-8484-79F4909205CC}"/>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38934D52-89EA-4011-954D-A82E8AE5F478}"/>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1DD390AE-77AF-42B2-B985-678466219273}"/>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87012</xdr:rowOff>
    </xdr:from>
    <xdr:to>
      <xdr:col>85</xdr:col>
      <xdr:colOff>127000</xdr:colOff>
      <xdr:row>96</xdr:row>
      <xdr:rowOff>104938</xdr:rowOff>
    </xdr:to>
    <xdr:cxnSp macro="">
      <xdr:nvCxnSpPr>
        <xdr:cNvPr id="695" name="直線コネクタ 694">
          <a:extLst>
            <a:ext uri="{FF2B5EF4-FFF2-40B4-BE49-F238E27FC236}">
              <a16:creationId xmlns:a16="http://schemas.microsoft.com/office/drawing/2014/main" id="{231AE213-2A50-4D87-BC3C-D86632F07AE9}"/>
            </a:ext>
          </a:extLst>
        </xdr:cNvPr>
        <xdr:cNvCxnSpPr/>
      </xdr:nvCxnSpPr>
      <xdr:spPr>
        <a:xfrm flipV="1">
          <a:off x="15481300" y="16546212"/>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E9A7B35A-5E16-4895-97D2-3FAA090A8074}"/>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B6C02D43-C20F-4D2C-9DE5-B056F072395D}"/>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97810</xdr:rowOff>
    </xdr:from>
    <xdr:to>
      <xdr:col>81</xdr:col>
      <xdr:colOff>50800</xdr:colOff>
      <xdr:row>96</xdr:row>
      <xdr:rowOff>104938</xdr:rowOff>
    </xdr:to>
    <xdr:cxnSp macro="">
      <xdr:nvCxnSpPr>
        <xdr:cNvPr id="698" name="直線コネクタ 697">
          <a:extLst>
            <a:ext uri="{FF2B5EF4-FFF2-40B4-BE49-F238E27FC236}">
              <a16:creationId xmlns:a16="http://schemas.microsoft.com/office/drawing/2014/main" id="{0C607B33-F728-49AB-9040-811120FC18BA}"/>
            </a:ext>
          </a:extLst>
        </xdr:cNvPr>
        <xdr:cNvCxnSpPr/>
      </xdr:nvCxnSpPr>
      <xdr:spPr>
        <a:xfrm>
          <a:off x="14592300" y="16557010"/>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643637E5-478D-4B15-9501-8DF67AF8F3DF}"/>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E48DE43C-F471-4D29-BDD7-4C4853840E9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165596</xdr:rowOff>
    </xdr:from>
    <xdr:to>
      <xdr:col>76</xdr:col>
      <xdr:colOff>114300</xdr:colOff>
      <xdr:row>96</xdr:row>
      <xdr:rowOff>97810</xdr:rowOff>
    </xdr:to>
    <xdr:cxnSp macro="">
      <xdr:nvCxnSpPr>
        <xdr:cNvPr id="701" name="直線コネクタ 700">
          <a:extLst>
            <a:ext uri="{FF2B5EF4-FFF2-40B4-BE49-F238E27FC236}">
              <a16:creationId xmlns:a16="http://schemas.microsoft.com/office/drawing/2014/main" id="{71E894C0-6547-4515-B2D4-E6AF92CCC036}"/>
            </a:ext>
          </a:extLst>
        </xdr:cNvPr>
        <xdr:cNvCxnSpPr/>
      </xdr:nvCxnSpPr>
      <xdr:spPr>
        <a:xfrm>
          <a:off x="13703300" y="16453346"/>
          <a:ext cx="889000" cy="10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4DD706AF-8FE9-48FC-98AB-559A11498352}"/>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46835EDA-EBBD-41F8-8BBA-02CEE98B6596}"/>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93466</xdr:rowOff>
    </xdr:from>
    <xdr:to>
      <xdr:col>71</xdr:col>
      <xdr:colOff>177800</xdr:colOff>
      <xdr:row>95</xdr:row>
      <xdr:rowOff>165596</xdr:rowOff>
    </xdr:to>
    <xdr:cxnSp macro="">
      <xdr:nvCxnSpPr>
        <xdr:cNvPr id="704" name="直線コネクタ 703">
          <a:extLst>
            <a:ext uri="{FF2B5EF4-FFF2-40B4-BE49-F238E27FC236}">
              <a16:creationId xmlns:a16="http://schemas.microsoft.com/office/drawing/2014/main" id="{097FFEF7-4B4A-4B1B-A94E-F0D9FDAE3DA7}"/>
            </a:ext>
          </a:extLst>
        </xdr:cNvPr>
        <xdr:cNvCxnSpPr/>
      </xdr:nvCxnSpPr>
      <xdr:spPr>
        <a:xfrm>
          <a:off x="12814300" y="16381216"/>
          <a:ext cx="889000" cy="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D81A2429-72BB-468B-B21E-080DD5010E2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1C2F3668-C3D6-4B9E-AAC3-F2633F06BC7E}"/>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34657B63-FDD3-4FAA-96A7-9178BC6B7078}"/>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941FC1C2-879A-4585-9FC6-8CC0316753E8}"/>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4B68CAA2-355D-4034-9108-7BBE7B45C8C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808647AF-8353-450E-A21A-51860E4C630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9414FF85-8746-412A-B57B-CCD001A3517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D2FFF0F-657B-4BC7-BDA7-05D3A63BCA9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80D9ECF6-1B3E-4575-AEB2-886AC0B9CF7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36212</xdr:rowOff>
    </xdr:from>
    <xdr:to>
      <xdr:col>85</xdr:col>
      <xdr:colOff>177800</xdr:colOff>
      <xdr:row>96</xdr:row>
      <xdr:rowOff>137812</xdr:rowOff>
    </xdr:to>
    <xdr:sp macro="" textlink="">
      <xdr:nvSpPr>
        <xdr:cNvPr id="714" name="楕円 713">
          <a:extLst>
            <a:ext uri="{FF2B5EF4-FFF2-40B4-BE49-F238E27FC236}">
              <a16:creationId xmlns:a16="http://schemas.microsoft.com/office/drawing/2014/main" id="{BEC85D50-AD91-4D24-A3E3-8E14E604D25D}"/>
            </a:ext>
          </a:extLst>
        </xdr:cNvPr>
        <xdr:cNvSpPr/>
      </xdr:nvSpPr>
      <xdr:spPr>
        <a:xfrm>
          <a:off x="16268700" y="164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14639</xdr:rowOff>
    </xdr:from>
    <xdr:ext cx="599010" cy="259045"/>
    <xdr:sp macro="" textlink="">
      <xdr:nvSpPr>
        <xdr:cNvPr id="715" name="公債費該当値テキスト">
          <a:extLst>
            <a:ext uri="{FF2B5EF4-FFF2-40B4-BE49-F238E27FC236}">
              <a16:creationId xmlns:a16="http://schemas.microsoft.com/office/drawing/2014/main" id="{C0DC34F4-4BA8-4382-B83A-1747438B24BD}"/>
            </a:ext>
          </a:extLst>
        </xdr:cNvPr>
        <xdr:cNvSpPr txBox="1"/>
      </xdr:nvSpPr>
      <xdr:spPr>
        <a:xfrm>
          <a:off x="16370300" y="16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54138</xdr:rowOff>
    </xdr:from>
    <xdr:to>
      <xdr:col>81</xdr:col>
      <xdr:colOff>101600</xdr:colOff>
      <xdr:row>96</xdr:row>
      <xdr:rowOff>155738</xdr:rowOff>
    </xdr:to>
    <xdr:sp macro="" textlink="">
      <xdr:nvSpPr>
        <xdr:cNvPr id="716" name="楕円 715">
          <a:extLst>
            <a:ext uri="{FF2B5EF4-FFF2-40B4-BE49-F238E27FC236}">
              <a16:creationId xmlns:a16="http://schemas.microsoft.com/office/drawing/2014/main" id="{8CBF3686-611A-40E2-9161-631F633B372E}"/>
            </a:ext>
          </a:extLst>
        </xdr:cNvPr>
        <xdr:cNvSpPr/>
      </xdr:nvSpPr>
      <xdr:spPr>
        <a:xfrm>
          <a:off x="15430500" y="165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815</xdr:rowOff>
    </xdr:from>
    <xdr:ext cx="599010" cy="259045"/>
    <xdr:sp macro="" textlink="">
      <xdr:nvSpPr>
        <xdr:cNvPr id="717" name="テキスト ボックス 716">
          <a:extLst>
            <a:ext uri="{FF2B5EF4-FFF2-40B4-BE49-F238E27FC236}">
              <a16:creationId xmlns:a16="http://schemas.microsoft.com/office/drawing/2014/main" id="{06D41F08-4434-4C97-B0F1-3980F9C3F560}"/>
            </a:ext>
          </a:extLst>
        </xdr:cNvPr>
        <xdr:cNvSpPr txBox="1"/>
      </xdr:nvSpPr>
      <xdr:spPr>
        <a:xfrm>
          <a:off x="15181795" y="1628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47010</xdr:rowOff>
    </xdr:from>
    <xdr:to>
      <xdr:col>76</xdr:col>
      <xdr:colOff>165100</xdr:colOff>
      <xdr:row>96</xdr:row>
      <xdr:rowOff>148610</xdr:rowOff>
    </xdr:to>
    <xdr:sp macro="" textlink="">
      <xdr:nvSpPr>
        <xdr:cNvPr id="718" name="楕円 717">
          <a:extLst>
            <a:ext uri="{FF2B5EF4-FFF2-40B4-BE49-F238E27FC236}">
              <a16:creationId xmlns:a16="http://schemas.microsoft.com/office/drawing/2014/main" id="{79938358-789C-49E1-8EE3-10A5A6A7E695}"/>
            </a:ext>
          </a:extLst>
        </xdr:cNvPr>
        <xdr:cNvSpPr/>
      </xdr:nvSpPr>
      <xdr:spPr>
        <a:xfrm>
          <a:off x="145415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165137</xdr:rowOff>
    </xdr:from>
    <xdr:ext cx="599010" cy="259045"/>
    <xdr:sp macro="" textlink="">
      <xdr:nvSpPr>
        <xdr:cNvPr id="719" name="テキスト ボックス 718">
          <a:extLst>
            <a:ext uri="{FF2B5EF4-FFF2-40B4-BE49-F238E27FC236}">
              <a16:creationId xmlns:a16="http://schemas.microsoft.com/office/drawing/2014/main" id="{D65F4A1C-0384-43B6-8CCD-F12B118293B4}"/>
            </a:ext>
          </a:extLst>
        </xdr:cNvPr>
        <xdr:cNvSpPr txBox="1"/>
      </xdr:nvSpPr>
      <xdr:spPr>
        <a:xfrm>
          <a:off x="14292795" y="1628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114796</xdr:rowOff>
    </xdr:from>
    <xdr:to>
      <xdr:col>72</xdr:col>
      <xdr:colOff>38100</xdr:colOff>
      <xdr:row>96</xdr:row>
      <xdr:rowOff>44946</xdr:rowOff>
    </xdr:to>
    <xdr:sp macro="" textlink="">
      <xdr:nvSpPr>
        <xdr:cNvPr id="720" name="楕円 719">
          <a:extLst>
            <a:ext uri="{FF2B5EF4-FFF2-40B4-BE49-F238E27FC236}">
              <a16:creationId xmlns:a16="http://schemas.microsoft.com/office/drawing/2014/main" id="{76B24993-E857-46C9-934E-C14E08418C19}"/>
            </a:ext>
          </a:extLst>
        </xdr:cNvPr>
        <xdr:cNvSpPr/>
      </xdr:nvSpPr>
      <xdr:spPr>
        <a:xfrm>
          <a:off x="13652500" y="164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61473</xdr:rowOff>
    </xdr:from>
    <xdr:ext cx="599010" cy="259045"/>
    <xdr:sp macro="" textlink="">
      <xdr:nvSpPr>
        <xdr:cNvPr id="721" name="テキスト ボックス 720">
          <a:extLst>
            <a:ext uri="{FF2B5EF4-FFF2-40B4-BE49-F238E27FC236}">
              <a16:creationId xmlns:a16="http://schemas.microsoft.com/office/drawing/2014/main" id="{0E95A37F-D360-453D-81CD-84A433935B83}"/>
            </a:ext>
          </a:extLst>
        </xdr:cNvPr>
        <xdr:cNvSpPr txBox="1"/>
      </xdr:nvSpPr>
      <xdr:spPr>
        <a:xfrm>
          <a:off x="13403795" y="161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42666</xdr:rowOff>
    </xdr:from>
    <xdr:to>
      <xdr:col>67</xdr:col>
      <xdr:colOff>101600</xdr:colOff>
      <xdr:row>95</xdr:row>
      <xdr:rowOff>144266</xdr:rowOff>
    </xdr:to>
    <xdr:sp macro="" textlink="">
      <xdr:nvSpPr>
        <xdr:cNvPr id="722" name="楕円 721">
          <a:extLst>
            <a:ext uri="{FF2B5EF4-FFF2-40B4-BE49-F238E27FC236}">
              <a16:creationId xmlns:a16="http://schemas.microsoft.com/office/drawing/2014/main" id="{D816999C-6F76-4A40-9A91-006B17F85EB8}"/>
            </a:ext>
          </a:extLst>
        </xdr:cNvPr>
        <xdr:cNvSpPr/>
      </xdr:nvSpPr>
      <xdr:spPr>
        <a:xfrm>
          <a:off x="12763500" y="163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160793</xdr:rowOff>
    </xdr:from>
    <xdr:ext cx="599010" cy="259045"/>
    <xdr:sp macro="" textlink="">
      <xdr:nvSpPr>
        <xdr:cNvPr id="723" name="テキスト ボックス 722">
          <a:extLst>
            <a:ext uri="{FF2B5EF4-FFF2-40B4-BE49-F238E27FC236}">
              <a16:creationId xmlns:a16="http://schemas.microsoft.com/office/drawing/2014/main" id="{9031E7C6-F1A9-4D7F-BB8A-A28E5D7AB367}"/>
            </a:ext>
          </a:extLst>
        </xdr:cNvPr>
        <xdr:cNvSpPr txBox="1"/>
      </xdr:nvSpPr>
      <xdr:spPr>
        <a:xfrm>
          <a:off x="12514795" y="1610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5BA4BD1E-0D4A-40BE-B83A-5530030B3F8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1BF963A9-211E-4931-BF7A-C95BF433D8E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7BFD4568-CDF9-4AAB-A583-1FCFFF08E2A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231E0ED6-71EB-44AA-BE59-96CEF622313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34E87734-AF4B-4D9E-92A9-50111C3EAD3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93FA439-BB5F-4296-843F-C152602426F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CC0F49EB-FBF0-4488-85E1-F5875225CCD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CA422150-86D3-46CD-A94F-0428C32BBD8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408E2BF7-1DA8-4E6C-A07F-132CD86ADAA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6D148A13-5E8D-4AF8-8AFD-FE52259502D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434728BC-793A-402C-8CB3-F1D3FB434D5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634C1C14-CD23-46AE-A669-054205046D9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CFD35983-9D7F-4158-92D7-E33D0C6899F7}"/>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56E89D8D-E955-48FC-AEA7-0D02F182DAEF}"/>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729B2E59-CFD0-4237-95D9-3BC4E2DD56F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8BC7EEAD-FB47-4545-8DB3-DB5793AFA4B2}"/>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488C7297-1C8D-45D6-A3A7-34D6CE9DD60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BFB0DCEC-D149-48F5-8273-92C29CD4251F}"/>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ABCE3183-5ED0-45D5-A65E-D9F0DF87C25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3E0C17E0-55FB-4745-99AB-901102EFA74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FF462E0-DB89-41BB-8974-034BC15BB8D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CA00F2CC-2A39-4910-890F-EFAF3192028B}"/>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B8ECBBF2-857B-4171-90E5-9707D01FF698}"/>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3B0BAABD-C5B9-4CC7-94FE-766B1D41A086}"/>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446172D2-2B31-49DD-B9B8-FE8F033BA443}"/>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38A208D7-DF80-424F-9CA1-EA22BD4FAA0D}"/>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8823739E-5A1B-4D16-8A16-81E4ADAE53D1}"/>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97F3955E-9259-46CD-86EF-E0F4245C2AC3}"/>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677D7E22-E06B-4C74-B313-B1F5E2C71B5C}"/>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12B19DE3-7FFA-44C3-8ABA-51A3A02155E9}"/>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25169820-85F9-4F66-8BC3-04515EEB823A}"/>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4038794B-707E-42B9-A8A0-CBE79A800A1C}"/>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E3DCD1DB-0F00-475D-A89C-2D39B17B2439}"/>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42A817D7-57F2-4773-8B41-A63414D4DE7C}"/>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F1CA4C45-3CFE-440E-9807-E6931331A843}"/>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2E3D8BA9-21EB-49BB-8BFA-857E7ECD5A4C}"/>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418A535D-2B48-47BD-8368-9786662121EA}"/>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F731452C-51A0-4DEB-866D-F4013ADC34F5}"/>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B45199A4-7FEC-43E6-A909-0CD9EC032E3F}"/>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9343363F-F87C-4AA5-94D9-6D66D163C01A}"/>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EAE91AE5-1584-45D0-AE29-2EC9AF998D8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BCF3C60C-76A7-4E1E-B9A6-579560DAF34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1C9E9CBA-B72A-4EF0-AF3C-ADCC4958823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E8CE668A-6DA9-44EA-B267-A5929CF923D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AC7938EB-A1F5-4C31-A502-D640CAEE7FD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528631BB-5486-450D-A60F-6003579428F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21F62C59-A5E3-4251-8C02-902D3484EE86}"/>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664758B4-5A30-475A-ABA7-B5AC2668DF1F}"/>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456E23D3-EA50-4C97-8A63-45F88978F05F}"/>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70DCB4EC-B917-4431-A89D-C63DF9962F5C}"/>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462FF378-ECC9-4A98-89F6-426A675BE9CD}"/>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3A00B2BB-3D79-4B0F-A5FA-63F4603A5034}"/>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34F7E513-2E13-4D3A-86B7-ECB3ED2E7F83}"/>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9718220A-ACCD-4745-AEFC-75C7A926E23C}"/>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32E77C55-E0F0-45F7-923A-7ECFC1EA4B93}"/>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1373EF14-1C0D-4150-B1B7-8488A7BE00D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8F788652-2915-418F-8CC8-BF90C10C13A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985F1E46-4C07-468B-809F-70AFC004894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AF756550-315F-44E7-9174-586FCD14CAB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2D8D534D-95A2-4946-BEE6-CD84C8D247B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C822B73E-D2FC-4707-B007-626F4124F87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AD328CF9-3DFD-4151-BF82-5CE3AD214CC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75DA3D39-294E-4D43-8F30-5399DE11134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6C6624F0-5BFC-441B-AB68-EB6BFDB5B42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3257CEE8-9BA4-4A9D-AC9F-02B9D4CC39D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C66A4F96-33D2-4E0D-A0F6-55587041211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A9F74981-7882-4D2F-A038-F7B0078097FF}"/>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E9FB7F8A-00F8-4605-AC44-C5E15447237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96BEF4C6-B328-4420-B329-67B0203B2E26}"/>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897A78C2-26F5-468E-AFC5-E1DAA14ADD5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8160943-2FCC-4437-8760-18707638B8E5}"/>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D3E5464E-4E70-4140-95F8-E6962CA39195}"/>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2804EF0E-38E0-4513-8B9C-AFA6ACA8D1D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CA3E9792-D19C-452B-9CAC-305F4D6F302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AB3BFE83-7BA5-429C-9C50-26A23F22F4D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23262A83-ADE6-451A-814D-2E6522AEB7D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83F22C0-E9F4-4FCF-9EEC-E6291D36CC3E}"/>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E42D83A2-9B9D-4E23-A033-8FA710986E07}"/>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2C1B2F7F-13A0-451F-848F-C1BC1E51E47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2F1BCD1B-3932-47B5-91FC-E7771841FE5F}"/>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281F7F42-41AA-4F7C-A20A-08784F570DB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FB4D77D9-23AF-4683-B69F-E0F9B0EB4BE3}"/>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AB91C0A4-E0FD-4645-99A4-EC98460B5FF7}"/>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5D063B3-CDF8-4CAE-81B9-2A4FFABE3ED6}"/>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34EA2DD-B0E0-4972-9873-22598361CD1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6F7BB189-3003-465B-9D11-BB8D4134D19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EA51B13C-F7D9-40C0-B487-B0571D34A90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9412C074-8B2A-423F-B36A-0DE220594A7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EC317B12-B57D-4E96-8815-1790D890998A}"/>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F33A36E-EDF9-40E3-B46F-5B1CC5D1587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54E4CEA-5D5E-4CF0-81B3-CE2A89EE02A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9A0A4C4F-8ABE-4507-AAF2-2777F8D5158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26BCE047-AAE5-44E9-A9EF-D53EC88F2A2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D86AB4F0-278F-4485-AC13-0EAB15E013B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949ACB39-C1CA-4441-85BF-B613C68CD711}"/>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A8FE5DE8-EEE2-4E64-B439-047100482792}"/>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92225382-0B24-41A3-BB0C-39D4A15A1FB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B9F4D637-8EF3-4336-8221-43B4C7298265}"/>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EB507849-98FD-415E-AC14-AE49849A1D5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C50C5ABB-2171-4501-8769-B1B0ED684A0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63880741-8DE1-4FCB-B99B-A78271BC470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C071591A-64AD-49A7-AFA7-A15C30014BFA}"/>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BA290508-B4E8-4795-9EE7-89B982EA116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2F92EF41-3D9B-4B89-B611-1D55BA64FFE9}"/>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AC671DAF-E56B-4ED3-AFEC-75E4D5D70FF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82B82914-3BE4-4401-B0DE-AC6CE916787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795AC412-990D-4EDF-B636-318DA31CE95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年度の歳出総額は </a:t>
          </a:r>
          <a:r>
            <a:rPr kumimoji="1" lang="en-US" altLang="ja-JP" sz="1200">
              <a:latin typeface="ＭＳ Ｐゴシック" panose="020B0600070205080204" pitchFamily="50" charset="-128"/>
              <a:ea typeface="ＭＳ Ｐゴシック" panose="020B0600070205080204" pitchFamily="50" charset="-128"/>
            </a:rPr>
            <a:t>7,588,756</a:t>
          </a:r>
          <a:r>
            <a:rPr kumimoji="1" lang="ja-JP" altLang="en-US" sz="1200">
              <a:latin typeface="ＭＳ Ｐゴシック" panose="020B0600070205080204" pitchFamily="50" charset="-128"/>
              <a:ea typeface="ＭＳ Ｐゴシック" panose="020B0600070205080204" pitchFamily="50" charset="-128"/>
            </a:rPr>
            <a:t>千円となっており、住民一人当たりのコストは </a:t>
          </a:r>
          <a:r>
            <a:rPr kumimoji="1" lang="en-US" altLang="ja-JP" sz="1200">
              <a:latin typeface="ＭＳ Ｐゴシック" panose="020B0600070205080204" pitchFamily="50" charset="-128"/>
              <a:ea typeface="ＭＳ Ｐゴシック" panose="020B0600070205080204" pitchFamily="50" charset="-128"/>
            </a:rPr>
            <a:t>1,042,412</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・構成項目別に見ると、議会費、労働費、消防費、災害復旧費において、類似団体平均より高くなっている。</a:t>
          </a:r>
        </a:p>
        <a:p>
          <a:r>
            <a:rPr kumimoji="1" lang="ja-JP" altLang="en-US" sz="1200">
              <a:latin typeface="ＭＳ Ｐゴシック" panose="020B0600070205080204" pitchFamily="50" charset="-128"/>
              <a:ea typeface="ＭＳ Ｐゴシック" panose="020B0600070205080204" pitchFamily="50" charset="-128"/>
            </a:rPr>
            <a:t>・消防費の住民一人当たりコストは </a:t>
          </a:r>
          <a:r>
            <a:rPr kumimoji="1" lang="en-US" altLang="ja-JP" sz="1200">
              <a:latin typeface="ＭＳ Ｐゴシック" panose="020B0600070205080204" pitchFamily="50" charset="-128"/>
              <a:ea typeface="ＭＳ Ｐゴシック" panose="020B0600070205080204" pitchFamily="50" charset="-128"/>
            </a:rPr>
            <a:t>65,366</a:t>
          </a:r>
          <a:r>
            <a:rPr kumimoji="1" lang="ja-JP" altLang="en-US" sz="1200">
              <a:latin typeface="ＭＳ Ｐゴシック" panose="020B0600070205080204" pitchFamily="50" charset="-128"/>
              <a:ea typeface="ＭＳ Ｐゴシック" panose="020B0600070205080204" pitchFamily="50" charset="-128"/>
            </a:rPr>
            <a:t>円（構成比 </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％）となっており、鰺ヶ沢地区消防事務組合負担金等が多額であることが要因となり、類似団体と比較し</a:t>
          </a:r>
          <a:r>
            <a:rPr kumimoji="1" lang="en-US" altLang="ja-JP" sz="1200">
              <a:latin typeface="ＭＳ Ｐゴシック" panose="020B0600070205080204" pitchFamily="50" charset="-128"/>
              <a:ea typeface="ＭＳ Ｐゴシック" panose="020B0600070205080204" pitchFamily="50" charset="-128"/>
            </a:rPr>
            <a:t>19,573</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42.7</a:t>
          </a:r>
          <a:r>
            <a:rPr kumimoji="1" lang="ja-JP" altLang="en-US" sz="1200">
              <a:latin typeface="ＭＳ Ｐゴシック" panose="020B0600070205080204" pitchFamily="50" charset="-128"/>
              <a:ea typeface="ＭＳ Ｐゴシック" panose="020B0600070205080204" pitchFamily="50" charset="-128"/>
            </a:rPr>
            <a:t>％）高い状況となっている。消防事務組合及び消防署、分署への負担金が高止まりしていることから、当面はコスト高のまま推移することが見込まれる。</a:t>
          </a:r>
        </a:p>
        <a:p>
          <a:r>
            <a:rPr kumimoji="1" lang="ja-JP" altLang="en-US" sz="1200">
              <a:latin typeface="ＭＳ Ｐゴシック" panose="020B0600070205080204" pitchFamily="50" charset="-128"/>
              <a:ea typeface="ＭＳ Ｐゴシック" panose="020B0600070205080204" pitchFamily="50" charset="-128"/>
            </a:rPr>
            <a:t>・災害復旧費については、性質別歳出決算分析表の分析欄と同様である。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年度決算においては、災害対応等で</a:t>
          </a: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百万円の財政調整基金の取り崩しを行ったことにより、実質単年度収支は</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百万円の赤字となったが、実質収支は</a:t>
          </a:r>
          <a:r>
            <a:rPr kumimoji="1" lang="en-US" altLang="ja-JP" sz="1200">
              <a:latin typeface="ＭＳ ゴシック" pitchFamily="49" charset="-128"/>
              <a:ea typeface="ＭＳ ゴシック" pitchFamily="49" charset="-128"/>
            </a:rPr>
            <a:t>164</a:t>
          </a:r>
          <a:r>
            <a:rPr kumimoji="1" lang="ja-JP" altLang="en-US" sz="1200">
              <a:latin typeface="ＭＳ ゴシック" pitchFamily="49" charset="-128"/>
              <a:ea typeface="ＭＳ ゴシック" pitchFamily="49" charset="-128"/>
            </a:rPr>
            <a:t>百万円の黒字となった。</a:t>
          </a:r>
        </a:p>
        <a:p>
          <a:r>
            <a:rPr kumimoji="1" lang="ja-JP" altLang="en-US" sz="1200">
              <a:latin typeface="ＭＳ ゴシック" pitchFamily="49" charset="-128"/>
              <a:ea typeface="ＭＳ ゴシック" pitchFamily="49" charset="-128"/>
            </a:rPr>
            <a:t>　基金に依存しない財政運営を行うことが当面の課題となっており、そのためには、コンパクトで身の丈に合った歳出構造を構築し、限られた財源で最大の効果を上げる体制づくりを行っていくとともに、臨時的な財政需要に対応できるよう、基金残高の安定的な確保に努め、健全な財政運営を行っていくことが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年度決算において連結実質赤字は発生しておらず、すべての会計において黒字を達成している。一般会計及び特別会計総額では実質収支</a:t>
          </a:r>
          <a:r>
            <a:rPr kumimoji="1" lang="en-US" altLang="ja-JP" sz="1200">
              <a:latin typeface="ＭＳ ゴシック" pitchFamily="49" charset="-128"/>
              <a:ea typeface="ＭＳ ゴシック" pitchFamily="49" charset="-128"/>
            </a:rPr>
            <a:t>308</a:t>
          </a:r>
          <a:r>
            <a:rPr kumimoji="1" lang="ja-JP" altLang="en-US" sz="1200">
              <a:latin typeface="ＭＳ ゴシック" pitchFamily="49" charset="-128"/>
              <a:ea typeface="ＭＳ ゴシック" pitchFamily="49" charset="-128"/>
            </a:rPr>
            <a:t>百万円の黒字決算となり、水道事業会計では資金剰余</a:t>
          </a:r>
          <a:r>
            <a:rPr kumimoji="1" lang="en-US" altLang="ja-JP" sz="1200">
              <a:latin typeface="ＭＳ ゴシック" pitchFamily="49" charset="-128"/>
              <a:ea typeface="ＭＳ ゴシック" pitchFamily="49" charset="-128"/>
            </a:rPr>
            <a:t>145</a:t>
          </a:r>
          <a:r>
            <a:rPr kumimoji="1" lang="ja-JP" altLang="en-US" sz="1200">
              <a:latin typeface="ＭＳ ゴシック" pitchFamily="49" charset="-128"/>
              <a:ea typeface="ＭＳ ゴシック" pitchFamily="49" charset="-128"/>
            </a:rPr>
            <a:t>百万円を計上している。</a:t>
          </a:r>
        </a:p>
        <a:p>
          <a:r>
            <a:rPr kumimoji="1" lang="ja-JP" altLang="en-US" sz="1200">
              <a:latin typeface="ＭＳ ゴシック" pitchFamily="49" charset="-128"/>
              <a:ea typeface="ＭＳ ゴシック" pitchFamily="49" charset="-128"/>
            </a:rPr>
            <a:t>　連結実質収支全体の主な割合を占める一般会計等では、平成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年度以降赤字は発生しておらず、毎年着実に一定の黒字を維持している。</a:t>
          </a:r>
        </a:p>
        <a:p>
          <a:r>
            <a:rPr kumimoji="1" lang="ja-JP" altLang="en-US" sz="1200">
              <a:latin typeface="ＭＳ ゴシック" pitchFamily="49" charset="-128"/>
              <a:ea typeface="ＭＳ ゴシック" pitchFamily="49" charset="-128"/>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p>
        <a:p>
          <a:r>
            <a:rPr kumimoji="1" lang="ja-JP" altLang="en-US" sz="1200">
              <a:latin typeface="ＭＳ ゴシック" pitchFamily="49" charset="-128"/>
              <a:ea typeface="ＭＳ ゴシック" pitchFamily="49" charset="-128"/>
            </a:rPr>
            <a:t>　下水道事業特別会計においては、繰出基準に基づく繰出金のほか、料金収入で賄えない汚水維持管理費の補てんを目的とした基準外繰出しを実施してきた結果、毎年わずかな黒字を計上している。</a:t>
          </a:r>
        </a:p>
        <a:p>
          <a:r>
            <a:rPr kumimoji="1" lang="ja-JP" altLang="en-US" sz="1200">
              <a:latin typeface="ＭＳ ゴシック" pitchFamily="49" charset="-128"/>
              <a:ea typeface="ＭＳ ゴシック" pitchFamily="49" charset="-128"/>
            </a:rPr>
            <a:t>　企業会計である水道事業会計において資金不足は生じておらず、平成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年度をピークに現金が減少傾向にあるものの、毎年度、一定額の資金剰余が生じている。</a:t>
          </a:r>
        </a:p>
        <a:p>
          <a:r>
            <a:rPr kumimoji="1" lang="ja-JP" altLang="en-US" sz="1200">
              <a:latin typeface="ＭＳ ゴシック" pitchFamily="49" charset="-128"/>
              <a:ea typeface="ＭＳ ゴシック" pitchFamily="49" charset="-128"/>
            </a:rPr>
            <a:t>　以上のとおり、全会計ともに黒字となっており、今後も各会計の黒字を堅持するため、従来からの行財政改革と併せて、公営事業では料金の適正化と一般会計からの適切な繰出しを継続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7867632</v>
      </c>
      <c r="BO4" s="371"/>
      <c r="BP4" s="371"/>
      <c r="BQ4" s="371"/>
      <c r="BR4" s="371"/>
      <c r="BS4" s="371"/>
      <c r="BT4" s="371"/>
      <c r="BU4" s="372"/>
      <c r="BV4" s="370">
        <v>7591149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3.5</v>
      </c>
      <c r="CU4" s="377"/>
      <c r="CV4" s="377"/>
      <c r="CW4" s="377"/>
      <c r="CX4" s="377"/>
      <c r="CY4" s="377"/>
      <c r="CZ4" s="377"/>
      <c r="DA4" s="378"/>
      <c r="DB4" s="376">
        <v>3.7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7588756</v>
      </c>
      <c r="BO5" s="408"/>
      <c r="BP5" s="408"/>
      <c r="BQ5" s="408"/>
      <c r="BR5" s="408"/>
      <c r="BS5" s="408"/>
      <c r="BT5" s="408"/>
      <c r="BU5" s="409"/>
      <c r="BV5" s="407">
        <v>7393417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92.2</v>
      </c>
      <c r="CU5" s="405"/>
      <c r="CV5" s="405"/>
      <c r="CW5" s="405"/>
      <c r="CX5" s="405"/>
      <c r="CY5" s="405"/>
      <c r="CZ5" s="405"/>
      <c r="DA5" s="406"/>
      <c r="DB5" s="404">
        <v>90.8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278876</v>
      </c>
      <c r="BO6" s="408"/>
      <c r="BP6" s="408"/>
      <c r="BQ6" s="408"/>
      <c r="BR6" s="408"/>
      <c r="BS6" s="408"/>
      <c r="BT6" s="408"/>
      <c r="BU6" s="409"/>
      <c r="BV6" s="407">
        <v>197732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92.9</v>
      </c>
      <c r="CU6" s="445"/>
      <c r="CV6" s="445"/>
      <c r="CW6" s="445"/>
      <c r="CX6" s="445"/>
      <c r="CY6" s="445"/>
      <c r="CZ6" s="445"/>
      <c r="DA6" s="446"/>
      <c r="DB6" s="444">
        <v>92.9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115140</v>
      </c>
      <c r="BO7" s="408"/>
      <c r="BP7" s="408"/>
      <c r="BQ7" s="408"/>
      <c r="BR7" s="408"/>
      <c r="BS7" s="408"/>
      <c r="BT7" s="408"/>
      <c r="BU7" s="409"/>
      <c r="BV7" s="407">
        <v>21965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4626176</v>
      </c>
      <c r="CU7" s="408"/>
      <c r="CV7" s="408"/>
      <c r="CW7" s="408"/>
      <c r="CX7" s="408"/>
      <c r="CY7" s="408"/>
      <c r="CZ7" s="408"/>
      <c r="DA7" s="409"/>
      <c r="DB7" s="407">
        <v>4724059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163736</v>
      </c>
      <c r="BO8" s="408"/>
      <c r="BP8" s="408"/>
      <c r="BQ8" s="408"/>
      <c r="BR8" s="408"/>
      <c r="BS8" s="408"/>
      <c r="BT8" s="408"/>
      <c r="BU8" s="409"/>
      <c r="BV8" s="407">
        <v>175767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0.17</v>
      </c>
      <c r="CU8" s="448"/>
      <c r="CV8" s="448"/>
      <c r="CW8" s="448"/>
      <c r="CX8" s="448"/>
      <c r="CY8" s="448"/>
      <c r="CZ8" s="448"/>
      <c r="DA8" s="449"/>
      <c r="DB8" s="447">
        <v>0.17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7346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-12031</v>
      </c>
      <c r="BO9" s="408"/>
      <c r="BP9" s="408"/>
      <c r="BQ9" s="408"/>
      <c r="BR9" s="408"/>
      <c r="BS9" s="408"/>
      <c r="BT9" s="408"/>
      <c r="BU9" s="409"/>
      <c r="BV9" s="407">
        <v>86978</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15.5</v>
      </c>
      <c r="CU9" s="405"/>
      <c r="CV9" s="405"/>
      <c r="CW9" s="405"/>
      <c r="CX9" s="405"/>
      <c r="CY9" s="405"/>
      <c r="CZ9" s="405"/>
      <c r="DA9" s="406"/>
      <c r="DB9" s="404">
        <v>15.7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8429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1770</v>
      </c>
      <c r="BO10" s="408"/>
      <c r="BP10" s="408"/>
      <c r="BQ10" s="408"/>
      <c r="BR10" s="408"/>
      <c r="BS10" s="408"/>
      <c r="BT10" s="408"/>
      <c r="BU10" s="409"/>
      <c r="BV10" s="407">
        <v>1796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7280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106</v>
      </c>
      <c r="AV12" s="440"/>
      <c r="AW12" s="440"/>
      <c r="AX12" s="440"/>
      <c r="AY12" s="441" t="s">
        <v>137</v>
      </c>
      <c r="AZ12" s="442"/>
      <c r="BA12" s="442"/>
      <c r="BB12" s="442"/>
      <c r="BC12" s="442"/>
      <c r="BD12" s="442"/>
      <c r="BE12" s="442"/>
      <c r="BF12" s="442"/>
      <c r="BG12" s="442"/>
      <c r="BH12" s="442"/>
      <c r="BI12" s="442"/>
      <c r="BJ12" s="442"/>
      <c r="BK12" s="442"/>
      <c r="BL12" s="442"/>
      <c r="BM12" s="443"/>
      <c r="BN12" s="407">
        <v>150000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7257</v>
      </c>
      <c r="S13" s="492"/>
      <c r="T13" s="492"/>
      <c r="U13" s="492"/>
      <c r="V13" s="493"/>
      <c r="W13" s="423" t="s">
        <v>141</v>
      </c>
      <c r="X13" s="424"/>
      <c r="Y13" s="424"/>
      <c r="Z13" s="424"/>
      <c r="AA13" s="424"/>
      <c r="AB13" s="414"/>
      <c r="AC13" s="458">
        <v>745</v>
      </c>
      <c r="AD13" s="459"/>
      <c r="AE13" s="459"/>
      <c r="AF13" s="459"/>
      <c r="AG13" s="501"/>
      <c r="AH13" s="458">
        <v>920</v>
      </c>
      <c r="AI13" s="459"/>
      <c r="AJ13" s="459"/>
      <c r="AK13" s="459"/>
      <c r="AL13" s="460"/>
      <c r="AM13" s="436" t="s">
        <v>142</v>
      </c>
      <c r="AN13" s="437"/>
      <c r="AO13" s="437"/>
      <c r="AP13" s="437"/>
      <c r="AQ13" s="437"/>
      <c r="AR13" s="437"/>
      <c r="AS13" s="437"/>
      <c r="AT13" s="438"/>
      <c r="AU13" s="439" t="s">
        <v>127</v>
      </c>
      <c r="AV13" s="440"/>
      <c r="AW13" s="440"/>
      <c r="AX13" s="440"/>
      <c r="AY13" s="441" t="s">
        <v>143</v>
      </c>
      <c r="AZ13" s="442"/>
      <c r="BA13" s="442"/>
      <c r="BB13" s="442"/>
      <c r="BC13" s="442"/>
      <c r="BD13" s="442"/>
      <c r="BE13" s="442"/>
      <c r="BF13" s="442"/>
      <c r="BG13" s="442"/>
      <c r="BH13" s="442"/>
      <c r="BI13" s="442"/>
      <c r="BJ13" s="442"/>
      <c r="BK13" s="442"/>
      <c r="BL13" s="442"/>
      <c r="BM13" s="443"/>
      <c r="BN13" s="407">
        <v>-160261</v>
      </c>
      <c r="BO13" s="408"/>
      <c r="BP13" s="408"/>
      <c r="BQ13" s="408"/>
      <c r="BR13" s="408"/>
      <c r="BS13" s="408"/>
      <c r="BT13" s="408"/>
      <c r="BU13" s="409"/>
      <c r="BV13" s="407">
        <v>88774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9.3000000000000007</v>
      </c>
      <c r="CU13" s="405"/>
      <c r="CV13" s="405"/>
      <c r="CW13" s="405"/>
      <c r="CX13" s="405"/>
      <c r="CY13" s="405"/>
      <c r="CZ13" s="405"/>
      <c r="DA13" s="406"/>
      <c r="DB13" s="404">
        <v>9.5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7538</v>
      </c>
      <c r="S14" s="492"/>
      <c r="T14" s="492"/>
      <c r="U14" s="492"/>
      <c r="V14" s="493"/>
      <c r="W14" s="397"/>
      <c r="X14" s="398"/>
      <c r="Y14" s="398"/>
      <c r="Z14" s="398"/>
      <c r="AA14" s="398"/>
      <c r="AB14" s="387"/>
      <c r="AC14" s="494">
        <v>23.2</v>
      </c>
      <c r="AD14" s="495"/>
      <c r="AE14" s="495"/>
      <c r="AF14" s="495"/>
      <c r="AG14" s="496"/>
      <c r="AH14" s="494">
        <v>25.1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33.6</v>
      </c>
      <c r="CU14" s="506"/>
      <c r="CV14" s="506"/>
      <c r="CW14" s="506"/>
      <c r="CX14" s="506"/>
      <c r="CY14" s="506"/>
      <c r="CZ14" s="506"/>
      <c r="DA14" s="507"/>
      <c r="DB14" s="505">
        <v>29.1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7529</v>
      </c>
      <c r="S15" s="492"/>
      <c r="T15" s="492"/>
      <c r="U15" s="492"/>
      <c r="V15" s="493"/>
      <c r="W15" s="423" t="s">
        <v>147</v>
      </c>
      <c r="X15" s="424"/>
      <c r="Y15" s="424"/>
      <c r="Z15" s="424"/>
      <c r="AA15" s="424"/>
      <c r="AB15" s="414"/>
      <c r="AC15" s="458">
        <v>598</v>
      </c>
      <c r="AD15" s="459"/>
      <c r="AE15" s="459"/>
      <c r="AF15" s="459"/>
      <c r="AG15" s="501"/>
      <c r="AH15" s="458">
        <v>743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762522</v>
      </c>
      <c r="BO15" s="371"/>
      <c r="BP15" s="371"/>
      <c r="BQ15" s="371"/>
      <c r="BR15" s="371"/>
      <c r="BS15" s="371"/>
      <c r="BT15" s="371"/>
      <c r="BU15" s="372"/>
      <c r="BV15" s="370">
        <v>740488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18.600000000000001</v>
      </c>
      <c r="AD16" s="495"/>
      <c r="AE16" s="495"/>
      <c r="AF16" s="495"/>
      <c r="AG16" s="496"/>
      <c r="AH16" s="494">
        <v>20.3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4402920</v>
      </c>
      <c r="BO16" s="408"/>
      <c r="BP16" s="408"/>
      <c r="BQ16" s="408"/>
      <c r="BR16" s="408"/>
      <c r="BS16" s="408"/>
      <c r="BT16" s="408"/>
      <c r="BU16" s="409"/>
      <c r="BV16" s="407">
        <v>4395029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1872</v>
      </c>
      <c r="AD17" s="459"/>
      <c r="AE17" s="459"/>
      <c r="AF17" s="459"/>
      <c r="AG17" s="501"/>
      <c r="AH17" s="458">
        <v>2005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948586</v>
      </c>
      <c r="BO17" s="408"/>
      <c r="BP17" s="408"/>
      <c r="BQ17" s="408"/>
      <c r="BR17" s="408"/>
      <c r="BS17" s="408"/>
      <c r="BT17" s="408"/>
      <c r="BU17" s="409"/>
      <c r="BV17" s="407">
        <v>919585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488.91</v>
      </c>
      <c r="M18" s="531"/>
      <c r="N18" s="531"/>
      <c r="O18" s="531"/>
      <c r="P18" s="531"/>
      <c r="Q18" s="531"/>
      <c r="R18" s="532"/>
      <c r="S18" s="532"/>
      <c r="T18" s="532"/>
      <c r="U18" s="532"/>
      <c r="V18" s="533"/>
      <c r="W18" s="425"/>
      <c r="X18" s="426"/>
      <c r="Y18" s="426"/>
      <c r="Z18" s="426"/>
      <c r="AA18" s="426"/>
      <c r="AB18" s="417"/>
      <c r="AC18" s="534">
        <v>58.2</v>
      </c>
      <c r="AD18" s="535"/>
      <c r="AE18" s="535"/>
      <c r="AF18" s="535"/>
      <c r="AG18" s="536"/>
      <c r="AH18" s="534">
        <v>54.7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4292823</v>
      </c>
      <c r="BO18" s="408"/>
      <c r="BP18" s="408"/>
      <c r="BQ18" s="408"/>
      <c r="BR18" s="408"/>
      <c r="BS18" s="408"/>
      <c r="BT18" s="408"/>
      <c r="BU18" s="409"/>
      <c r="BV18" s="407">
        <v>4300812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15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5800810</v>
      </c>
      <c r="BO19" s="408"/>
      <c r="BP19" s="408"/>
      <c r="BQ19" s="408"/>
      <c r="BR19" s="408"/>
      <c r="BS19" s="408"/>
      <c r="BT19" s="408"/>
      <c r="BU19" s="409"/>
      <c r="BV19" s="407">
        <v>5693272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3047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7670888</v>
      </c>
      <c r="BO22" s="371"/>
      <c r="BP22" s="371"/>
      <c r="BQ22" s="371"/>
      <c r="BR22" s="371"/>
      <c r="BS22" s="371"/>
      <c r="BT22" s="371"/>
      <c r="BU22" s="372"/>
      <c r="BV22" s="370">
        <v>8036498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5887813</v>
      </c>
      <c r="BO23" s="408"/>
      <c r="BP23" s="408"/>
      <c r="BQ23" s="408"/>
      <c r="BR23" s="408"/>
      <c r="BS23" s="408"/>
      <c r="BT23" s="408"/>
      <c r="BU23" s="409"/>
      <c r="BV23" s="407">
        <v>6017416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7100</v>
      </c>
      <c r="R24" s="459"/>
      <c r="S24" s="459"/>
      <c r="T24" s="459"/>
      <c r="U24" s="459"/>
      <c r="V24" s="501"/>
      <c r="W24" s="553"/>
      <c r="X24" s="554"/>
      <c r="Y24" s="555"/>
      <c r="Z24" s="457" t="s">
        <v>172</v>
      </c>
      <c r="AA24" s="437"/>
      <c r="AB24" s="437"/>
      <c r="AC24" s="437"/>
      <c r="AD24" s="437"/>
      <c r="AE24" s="437"/>
      <c r="AF24" s="437"/>
      <c r="AG24" s="438"/>
      <c r="AH24" s="458">
        <v>104</v>
      </c>
      <c r="AI24" s="459"/>
      <c r="AJ24" s="459"/>
      <c r="AK24" s="459"/>
      <c r="AL24" s="501"/>
      <c r="AM24" s="458">
        <v>314912</v>
      </c>
      <c r="AN24" s="459"/>
      <c r="AO24" s="459"/>
      <c r="AP24" s="459"/>
      <c r="AQ24" s="459"/>
      <c r="AR24" s="501"/>
      <c r="AS24" s="458">
        <v>3028</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5457198</v>
      </c>
      <c r="BO24" s="408"/>
      <c r="BP24" s="408"/>
      <c r="BQ24" s="408"/>
      <c r="BR24" s="408"/>
      <c r="BS24" s="408"/>
      <c r="BT24" s="408"/>
      <c r="BU24" s="409"/>
      <c r="BV24" s="407">
        <v>5627083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5720</v>
      </c>
      <c r="R25" s="459"/>
      <c r="S25" s="459"/>
      <c r="T25" s="459"/>
      <c r="U25" s="459"/>
      <c r="V25" s="501"/>
      <c r="W25" s="553"/>
      <c r="X25" s="554"/>
      <c r="Y25" s="555"/>
      <c r="Z25" s="457" t="s">
        <v>175</v>
      </c>
      <c r="AA25" s="437"/>
      <c r="AB25" s="437"/>
      <c r="AC25" s="437"/>
      <c r="AD25" s="437"/>
      <c r="AE25" s="437"/>
      <c r="AF25" s="437"/>
      <c r="AG25" s="438"/>
      <c r="AH25" s="458" t="s">
        <v>139</v>
      </c>
      <c r="AI25" s="459"/>
      <c r="AJ25" s="459"/>
      <c r="AK25" s="459"/>
      <c r="AL25" s="501"/>
      <c r="AM25" s="458" t="s">
        <v>131</v>
      </c>
      <c r="AN25" s="459"/>
      <c r="AO25" s="459"/>
      <c r="AP25" s="459"/>
      <c r="AQ25" s="459"/>
      <c r="AR25" s="501"/>
      <c r="AS25" s="458" t="s">
        <v>139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102680</v>
      </c>
      <c r="BO25" s="371"/>
      <c r="BP25" s="371"/>
      <c r="BQ25" s="371"/>
      <c r="BR25" s="371"/>
      <c r="BS25" s="371"/>
      <c r="BT25" s="371"/>
      <c r="BU25" s="372"/>
      <c r="BV25" s="370">
        <v>202876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5310</v>
      </c>
      <c r="R26" s="459"/>
      <c r="S26" s="459"/>
      <c r="T26" s="459"/>
      <c r="U26" s="459"/>
      <c r="V26" s="501"/>
      <c r="W26" s="553"/>
      <c r="X26" s="554"/>
      <c r="Y26" s="555"/>
      <c r="Z26" s="457" t="s">
        <v>178</v>
      </c>
      <c r="AA26" s="559"/>
      <c r="AB26" s="559"/>
      <c r="AC26" s="559"/>
      <c r="AD26" s="559"/>
      <c r="AE26" s="559"/>
      <c r="AF26" s="559"/>
      <c r="AG26" s="560"/>
      <c r="AH26" s="458" t="s">
        <v>139</v>
      </c>
      <c r="AI26" s="459"/>
      <c r="AJ26" s="459"/>
      <c r="AK26" s="459"/>
      <c r="AL26" s="501"/>
      <c r="AM26" s="458" t="s">
        <v>179</v>
      </c>
      <c r="AN26" s="459"/>
      <c r="AO26" s="459"/>
      <c r="AP26" s="459"/>
      <c r="AQ26" s="459"/>
      <c r="AR26" s="501"/>
      <c r="AS26" s="458" t="s">
        <v>131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2690</v>
      </c>
      <c r="R27" s="459"/>
      <c r="S27" s="459"/>
      <c r="T27" s="459"/>
      <c r="U27" s="459"/>
      <c r="V27" s="501"/>
      <c r="W27" s="553"/>
      <c r="X27" s="554"/>
      <c r="Y27" s="555"/>
      <c r="Z27" s="457" t="s">
        <v>182</v>
      </c>
      <c r="AA27" s="437"/>
      <c r="AB27" s="437"/>
      <c r="AC27" s="437"/>
      <c r="AD27" s="437"/>
      <c r="AE27" s="437"/>
      <c r="AF27" s="437"/>
      <c r="AG27" s="438"/>
      <c r="AH27" s="458">
        <v>1</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54469</v>
      </c>
      <c r="BO27" s="527"/>
      <c r="BP27" s="527"/>
      <c r="BQ27" s="527"/>
      <c r="BR27" s="527"/>
      <c r="BS27" s="527"/>
      <c r="BT27" s="527"/>
      <c r="BU27" s="528"/>
      <c r="BV27" s="526">
        <v>54469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2310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139</v>
      </c>
      <c r="AN28" s="459"/>
      <c r="AO28" s="459"/>
      <c r="AP28" s="459"/>
      <c r="AQ28" s="459"/>
      <c r="AR28" s="501"/>
      <c r="AS28" s="458" t="s">
        <v>179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1815614</v>
      </c>
      <c r="BO28" s="371"/>
      <c r="BP28" s="371"/>
      <c r="BQ28" s="371"/>
      <c r="BR28" s="371"/>
      <c r="BS28" s="371"/>
      <c r="BT28" s="371"/>
      <c r="BU28" s="372"/>
      <c r="BV28" s="370">
        <v>1963844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10</v>
      </c>
      <c r="M29" s="459"/>
      <c r="N29" s="459"/>
      <c r="O29" s="459"/>
      <c r="P29" s="501"/>
      <c r="Q29" s="458">
        <v>2200</v>
      </c>
      <c r="R29" s="459"/>
      <c r="S29" s="459"/>
      <c r="T29" s="459"/>
      <c r="U29" s="459"/>
      <c r="V29" s="501"/>
      <c r="W29" s="556"/>
      <c r="X29" s="557"/>
      <c r="Y29" s="558"/>
      <c r="Z29" s="457" t="s">
        <v>189</v>
      </c>
      <c r="AA29" s="437"/>
      <c r="AB29" s="437"/>
      <c r="AC29" s="437"/>
      <c r="AD29" s="437"/>
      <c r="AE29" s="437"/>
      <c r="AF29" s="437"/>
      <c r="AG29" s="438"/>
      <c r="AH29" s="458">
        <v>105</v>
      </c>
      <c r="AI29" s="459"/>
      <c r="AJ29" s="459"/>
      <c r="AK29" s="459"/>
      <c r="AL29" s="501"/>
      <c r="AM29" s="458">
        <v>318265</v>
      </c>
      <c r="AN29" s="459"/>
      <c r="AO29" s="459"/>
      <c r="AP29" s="459"/>
      <c r="AQ29" s="459"/>
      <c r="AR29" s="501"/>
      <c r="AS29" s="458">
        <v>3031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250957</v>
      </c>
      <c r="BO29" s="408"/>
      <c r="BP29" s="408"/>
      <c r="BQ29" s="408"/>
      <c r="BR29" s="408"/>
      <c r="BS29" s="408"/>
      <c r="BT29" s="408"/>
      <c r="BU29" s="409"/>
      <c r="BV29" s="407">
        <v>160954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93.4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1618973</v>
      </c>
      <c r="BO30" s="527"/>
      <c r="BP30" s="527"/>
      <c r="BQ30" s="527"/>
      <c r="BR30" s="527"/>
      <c r="BS30" s="527"/>
      <c r="BT30" s="527"/>
      <c r="BU30" s="528"/>
      <c r="BV30" s="526">
        <v>1470404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青森県市町村総合事務組合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株式会社ふかうら開発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国民健康保険事業特別会計（直診勘定）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青森県市町村職員退職手当組合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しらかみ十二湖株式会社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西海岸衛生処理組合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一般財団法人深浦町食産業振興公社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西北五広域福祉事務組合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訪問看護ステーション特別会計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青森県交通災害共済組合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鰺ヶ沢地区消防事務組合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つがる西北五広域連合（一般会計）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つがる西北五広域連合（病院事業会計）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青森県後期高齢者医療広域連合（一般会計）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青森県後期高齢者医療広域連合（後期高齢者医療特別会計）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0RPRq1y63G8/eFkI/OwpncxuSc15To2vYeq5dTuqnvvdMJ0ZYtxgZ7uYNKj0xs1TSHAfH9OkFtQ3my+IYJjnA==" saltValue="G9i2fmVXQdxnTd2UtWsGI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566</v>
      </c>
      <c r="D34" s="1151"/>
      <c r="E34" s="1152"/>
      <c r="F34" s="32">
        <v>2.04</v>
      </c>
      <c r="G34" s="33">
        <v>2.37</v>
      </c>
      <c r="H34" s="33">
        <v>1.95</v>
      </c>
      <c r="I34" s="33">
        <v>3.72</v>
      </c>
      <c r="J34" s="34">
        <v>3.53</v>
      </c>
      <c r="K34" s="22"/>
      <c r="L34" s="22"/>
      <c r="M34" s="22"/>
      <c r="N34" s="22"/>
      <c r="O34" s="22"/>
      <c r="P34" s="22"/>
    </row>
    <row r="35" spans="1:16" ht="39" customHeight="1" x14ac:dyDescent="0.15">
      <c r="A35" s="22"/>
      <c r="B35" s="35"/>
      <c r="C35" s="1145" t="s">
        <v>567</v>
      </c>
      <c r="D35" s="1146"/>
      <c r="E35" s="1147"/>
      <c r="F35" s="36">
        <v>3.07</v>
      </c>
      <c r="G35" s="37">
        <v>2.37</v>
      </c>
      <c r="H35" s="37">
        <v>2.17</v>
      </c>
      <c r="I35" s="37">
        <v>2.83</v>
      </c>
      <c r="J35" s="38">
        <v>3.12</v>
      </c>
      <c r="K35" s="22"/>
      <c r="L35" s="22"/>
      <c r="M35" s="22"/>
      <c r="N35" s="22"/>
      <c r="O35" s="22"/>
      <c r="P35" s="22"/>
    </row>
    <row r="36" spans="1:16" ht="39" customHeight="1" x14ac:dyDescent="0.15">
      <c r="A36" s="22"/>
      <c r="B36" s="35"/>
      <c r="C36" s="1145" t="s">
        <v>568</v>
      </c>
      <c r="D36" s="1146"/>
      <c r="E36" s="1147"/>
      <c r="F36" s="36">
        <v>1.25</v>
      </c>
      <c r="G36" s="37">
        <v>0.99</v>
      </c>
      <c r="H36" s="37">
        <v>0.48</v>
      </c>
      <c r="I36" s="37">
        <v>0.83</v>
      </c>
      <c r="J36" s="38">
        <v>1.83</v>
      </c>
      <c r="K36" s="22"/>
      <c r="L36" s="22"/>
      <c r="M36" s="22"/>
      <c r="N36" s="22"/>
      <c r="O36" s="22"/>
      <c r="P36" s="22"/>
    </row>
    <row r="37" spans="1:16" ht="39" customHeight="1" x14ac:dyDescent="0.15">
      <c r="A37" s="22"/>
      <c r="B37" s="35"/>
      <c r="C37" s="1145" t="s">
        <v>569</v>
      </c>
      <c r="D37" s="1146"/>
      <c r="E37" s="1147"/>
      <c r="F37" s="36">
        <v>0.64</v>
      </c>
      <c r="G37" s="37">
        <v>0.78</v>
      </c>
      <c r="H37" s="37">
        <v>0.53</v>
      </c>
      <c r="I37" s="37">
        <v>0.55000000000000004</v>
      </c>
      <c r="J37" s="38">
        <v>0.7</v>
      </c>
      <c r="K37" s="22"/>
      <c r="L37" s="22"/>
      <c r="M37" s="22"/>
      <c r="N37" s="22"/>
      <c r="O37" s="22"/>
      <c r="P37" s="22"/>
    </row>
    <row r="38" spans="1:16" ht="39" customHeight="1" x14ac:dyDescent="0.15">
      <c r="A38" s="22"/>
      <c r="B38" s="35"/>
      <c r="C38" s="1145" t="s">
        <v>570</v>
      </c>
      <c r="D38" s="1146"/>
      <c r="E38" s="1147"/>
      <c r="F38" s="36">
        <v>0.25</v>
      </c>
      <c r="G38" s="37">
        <v>0.2</v>
      </c>
      <c r="H38" s="37">
        <v>0.11</v>
      </c>
      <c r="I38" s="37">
        <v>0.39</v>
      </c>
      <c r="J38" s="38">
        <v>0.34</v>
      </c>
      <c r="K38" s="22"/>
      <c r="L38" s="22"/>
      <c r="M38" s="22"/>
      <c r="N38" s="22"/>
      <c r="O38" s="22"/>
      <c r="P38" s="22"/>
    </row>
    <row r="39" spans="1:16" ht="39" customHeight="1" x14ac:dyDescent="0.15">
      <c r="A39" s="22"/>
      <c r="B39" s="35"/>
      <c r="C39" s="1145" t="s">
        <v>571</v>
      </c>
      <c r="D39" s="1146"/>
      <c r="E39" s="1147"/>
      <c r="F39" s="36">
        <v>0.02</v>
      </c>
      <c r="G39" s="37">
        <v>0.06</v>
      </c>
      <c r="H39" s="37">
        <v>0.12</v>
      </c>
      <c r="I39" s="37">
        <v>0.02</v>
      </c>
      <c r="J39" s="38">
        <v>0.13</v>
      </c>
      <c r="K39" s="22"/>
      <c r="L39" s="22"/>
      <c r="M39" s="22"/>
      <c r="N39" s="22"/>
      <c r="O39" s="22"/>
      <c r="P39" s="22"/>
    </row>
    <row r="40" spans="1:16" ht="39" customHeight="1" x14ac:dyDescent="0.15">
      <c r="A40" s="22"/>
      <c r="B40" s="35"/>
      <c r="C40" s="1145" t="s">
        <v>572</v>
      </c>
      <c r="D40" s="1146"/>
      <c r="E40" s="1147"/>
      <c r="F40" s="36">
        <v>0.22</v>
      </c>
      <c r="G40" s="37">
        <v>0.04</v>
      </c>
      <c r="H40" s="37">
        <v>0.04</v>
      </c>
      <c r="I40" s="37">
        <v>0.09</v>
      </c>
      <c r="J40" s="38">
        <v>0.04</v>
      </c>
      <c r="K40" s="22"/>
      <c r="L40" s="22"/>
      <c r="M40" s="22"/>
      <c r="N40" s="22"/>
      <c r="O40" s="22"/>
      <c r="P40" s="22"/>
    </row>
    <row r="41" spans="1:16" ht="39" customHeight="1" x14ac:dyDescent="0.15">
      <c r="A41" s="22"/>
      <c r="B41" s="35"/>
      <c r="C41" s="1145" t="s">
        <v>573</v>
      </c>
      <c r="D41" s="1146"/>
      <c r="E41" s="1147"/>
      <c r="F41" s="36">
        <v>0.06</v>
      </c>
      <c r="G41" s="37">
        <v>0.02</v>
      </c>
      <c r="H41" s="37">
        <v>0.03</v>
      </c>
      <c r="I41" s="37">
        <v>0.04</v>
      </c>
      <c r="J41" s="38">
        <v>0.04</v>
      </c>
      <c r="K41" s="22"/>
      <c r="L41" s="22"/>
      <c r="M41" s="22"/>
      <c r="N41" s="22"/>
      <c r="O41" s="22"/>
      <c r="P41" s="22"/>
    </row>
    <row r="42" spans="1:16" ht="39" customHeight="1" x14ac:dyDescent="0.15">
      <c r="A42" s="22"/>
      <c r="B42" s="39"/>
      <c r="C42" s="1145" t="s">
        <v>574</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575</v>
      </c>
      <c r="D43" s="1149"/>
      <c r="E43" s="1150"/>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X0OZwe65z8UNCpbsLNhPRlC2UdwTM/RAOB31SFZM8baz4Li7ksTgzZFSdMSkHNonDi47yaZFC4u8lTyce6OHA==" saltValue="ATuf1xiWTyKCY3QypLpM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1083</v>
      </c>
      <c r="L45" s="60">
        <v>1005</v>
      </c>
      <c r="M45" s="60">
        <v>941</v>
      </c>
      <c r="N45" s="60">
        <v>896</v>
      </c>
      <c r="O45" s="61">
        <v>900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15</v>
      </c>
      <c r="F48" s="1161"/>
      <c r="G48" s="1161"/>
      <c r="H48" s="1161"/>
      <c r="I48" s="1161"/>
      <c r="J48" s="1162"/>
      <c r="K48" s="63">
        <v>265</v>
      </c>
      <c r="L48" s="64">
        <v>255</v>
      </c>
      <c r="M48" s="64">
        <v>289</v>
      </c>
      <c r="N48" s="64">
        <v>271</v>
      </c>
      <c r="O48" s="65">
        <v>296</v>
      </c>
      <c r="P48" s="48"/>
      <c r="Q48" s="48"/>
      <c r="R48" s="48"/>
      <c r="S48" s="48"/>
      <c r="T48" s="48"/>
      <c r="U48" s="48"/>
    </row>
    <row r="49" spans="1:21" ht="30.75" customHeight="1" x14ac:dyDescent="0.15">
      <c r="A49" s="48"/>
      <c r="B49" s="1155"/>
      <c r="C49" s="1156"/>
      <c r="D49" s="62"/>
      <c r="E49" s="1161" t="s">
        <v>16</v>
      </c>
      <c r="F49" s="1161"/>
      <c r="G49" s="1161"/>
      <c r="H49" s="1161"/>
      <c r="I49" s="1161"/>
      <c r="J49" s="1162"/>
      <c r="K49" s="63">
        <v>31</v>
      </c>
      <c r="L49" s="64">
        <v>30</v>
      </c>
      <c r="M49" s="64">
        <v>28</v>
      </c>
      <c r="N49" s="64">
        <v>33</v>
      </c>
      <c r="O49" s="65">
        <v>32</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2</v>
      </c>
      <c r="M51" s="64">
        <v>1</v>
      </c>
      <c r="N51" s="64">
        <v>2</v>
      </c>
      <c r="O51" s="65">
        <v>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934</v>
      </c>
      <c r="L52" s="64">
        <v>934</v>
      </c>
      <c r="M52" s="64">
        <v>907</v>
      </c>
      <c r="N52" s="64">
        <v>870</v>
      </c>
      <c r="O52" s="65">
        <v>866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445</v>
      </c>
      <c r="L53" s="69">
        <v>358</v>
      </c>
      <c r="M53" s="69">
        <v>352</v>
      </c>
      <c r="N53" s="69">
        <v>332</v>
      </c>
      <c r="O53" s="70">
        <v>363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584</v>
      </c>
      <c r="L58" s="84" t="s">
        <v>519</v>
      </c>
      <c r="M58" s="84" t="s">
        <v>519</v>
      </c>
      <c r="N58" s="84" t="s">
        <v>519</v>
      </c>
      <c r="O58" s="85" t="s">
        <v>519</v>
      </c>
    </row>
    <row r="59" spans="1:21" ht="31.5" customHeight="1" x14ac:dyDescent="0.15">
      <c r="B59" s="1171"/>
      <c r="C59" s="1172"/>
      <c r="D59" s="1178" t="s">
        <v>28</v>
      </c>
      <c r="E59" s="1179"/>
      <c r="F59" s="1179"/>
      <c r="G59" s="1179"/>
      <c r="H59" s="1179"/>
      <c r="I59" s="1179"/>
      <c r="J59" s="1180"/>
      <c r="K59" s="86" t="s">
        <v>519</v>
      </c>
      <c r="L59" s="87" t="s">
        <v>519</v>
      </c>
      <c r="M59" s="87" t="s">
        <v>519</v>
      </c>
      <c r="N59" s="87" t="s">
        <v>519</v>
      </c>
      <c r="O59" s="88" t="s">
        <v>519</v>
      </c>
    </row>
    <row r="60" spans="1:21" ht="31.5" customHeight="1" thickBot="1" x14ac:dyDescent="0.2">
      <c r="B60" s="1173"/>
      <c r="C60" s="1174"/>
      <c r="D60" s="1181" t="s">
        <v>29</v>
      </c>
      <c r="E60" s="1182"/>
      <c r="F60" s="1182"/>
      <c r="G60" s="1182"/>
      <c r="H60" s="1182"/>
      <c r="I60" s="1182"/>
      <c r="J60" s="1183"/>
      <c r="K60" s="89" t="s">
        <v>519</v>
      </c>
      <c r="L60" s="90" t="s">
        <v>519</v>
      </c>
      <c r="M60" s="90" t="s">
        <v>519</v>
      </c>
      <c r="N60" s="90" t="s">
        <v>519</v>
      </c>
      <c r="O60" s="91" t="s">
        <v>519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86husBGgHiYYkulSwlNo6F/YKBkrZ+MFAeYu4pdiBllgMG8GmbLThd7zzr2uDetBQVXPnKPCjGJ3mwJ9Uj5ig==" saltValue="pbfS0Zu3ZL/7dLGx2xXSD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3"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8679</v>
      </c>
      <c r="J41" s="356">
        <v>8325</v>
      </c>
      <c r="K41" s="356">
        <v>8344</v>
      </c>
      <c r="L41" s="356">
        <v>8036</v>
      </c>
      <c r="M41" s="357">
        <v>7671</v>
      </c>
    </row>
    <row r="42" spans="2:13" ht="27.75" customHeight="1" x14ac:dyDescent="0.15">
      <c r="B42" s="1186"/>
      <c r="C42" s="1187"/>
      <c r="D42" s="106"/>
      <c r="E42" s="1192" t="s">
        <v>34</v>
      </c>
      <c r="F42" s="1192"/>
      <c r="G42" s="1192"/>
      <c r="H42" s="1193"/>
      <c r="I42" s="358" t="s">
        <v>519</v>
      </c>
      <c r="J42" s="359" t="s">
        <v>519</v>
      </c>
      <c r="K42" s="359" t="s">
        <v>519</v>
      </c>
      <c r="L42" s="359" t="s">
        <v>519</v>
      </c>
      <c r="M42" s="360" t="s">
        <v>519</v>
      </c>
    </row>
    <row r="43" spans="2:13" ht="27.75" customHeight="1" x14ac:dyDescent="0.15">
      <c r="B43" s="1186"/>
      <c r="C43" s="1187"/>
      <c r="D43" s="106"/>
      <c r="E43" s="1192" t="s">
        <v>35</v>
      </c>
      <c r="F43" s="1192"/>
      <c r="G43" s="1192"/>
      <c r="H43" s="1193"/>
      <c r="I43" s="358">
        <v>3823</v>
      </c>
      <c r="J43" s="359">
        <v>3756</v>
      </c>
      <c r="K43" s="359">
        <v>3688</v>
      </c>
      <c r="L43" s="359">
        <v>3553</v>
      </c>
      <c r="M43" s="360">
        <v>3712</v>
      </c>
    </row>
    <row r="44" spans="2:13" ht="27.75" customHeight="1" x14ac:dyDescent="0.15">
      <c r="B44" s="1186"/>
      <c r="C44" s="1187"/>
      <c r="D44" s="106"/>
      <c r="E44" s="1192" t="s">
        <v>36</v>
      </c>
      <c r="F44" s="1192"/>
      <c r="G44" s="1192"/>
      <c r="H44" s="1193"/>
      <c r="I44" s="358">
        <v>254</v>
      </c>
      <c r="J44" s="359">
        <v>245</v>
      </c>
      <c r="K44" s="359">
        <v>222</v>
      </c>
      <c r="L44" s="359">
        <v>196</v>
      </c>
      <c r="M44" s="360">
        <v>168</v>
      </c>
    </row>
    <row r="45" spans="2:13" ht="27.75" customHeight="1" x14ac:dyDescent="0.15">
      <c r="B45" s="1186"/>
      <c r="C45" s="1187"/>
      <c r="D45" s="106"/>
      <c r="E45" s="1192" t="s">
        <v>37</v>
      </c>
      <c r="F45" s="1192"/>
      <c r="G45" s="1192"/>
      <c r="H45" s="1193"/>
      <c r="I45" s="358">
        <v>881</v>
      </c>
      <c r="J45" s="359">
        <v>854</v>
      </c>
      <c r="K45" s="359">
        <v>797</v>
      </c>
      <c r="L45" s="359">
        <v>854</v>
      </c>
      <c r="M45" s="360">
        <v>858</v>
      </c>
    </row>
    <row r="46" spans="2:13" ht="27.75" customHeight="1" x14ac:dyDescent="0.15">
      <c r="B46" s="1186"/>
      <c r="C46" s="1187"/>
      <c r="D46" s="107"/>
      <c r="E46" s="1192" t="s">
        <v>38</v>
      </c>
      <c r="F46" s="1192"/>
      <c r="G46" s="1192"/>
      <c r="H46" s="1193"/>
      <c r="I46" s="358">
        <v>57</v>
      </c>
      <c r="J46" s="359">
        <v>21</v>
      </c>
      <c r="K46" s="359">
        <v>59</v>
      </c>
      <c r="L46" s="359">
        <v>44</v>
      </c>
      <c r="M46" s="360">
        <v>68</v>
      </c>
    </row>
    <row r="47" spans="2:13" ht="27.75" customHeight="1" x14ac:dyDescent="0.15">
      <c r="B47" s="1186"/>
      <c r="C47" s="1187"/>
      <c r="D47" s="108"/>
      <c r="E47" s="1194" t="s">
        <v>39</v>
      </c>
      <c r="F47" s="1195"/>
      <c r="G47" s="1195"/>
      <c r="H47" s="1196"/>
      <c r="I47" s="358" t="s">
        <v>519</v>
      </c>
      <c r="J47" s="359" t="s">
        <v>519</v>
      </c>
      <c r="K47" s="359" t="s">
        <v>519</v>
      </c>
      <c r="L47" s="359" t="s">
        <v>519</v>
      </c>
      <c r="M47" s="360" t="s">
        <v>519</v>
      </c>
    </row>
    <row r="48" spans="2:13" ht="27.75" customHeight="1" x14ac:dyDescent="0.15">
      <c r="B48" s="1186"/>
      <c r="C48" s="1187"/>
      <c r="D48" s="106"/>
      <c r="E48" s="1192" t="s">
        <v>40</v>
      </c>
      <c r="F48" s="1192"/>
      <c r="G48" s="1192"/>
      <c r="H48" s="1193"/>
      <c r="I48" s="358" t="s">
        <v>519</v>
      </c>
      <c r="J48" s="359" t="s">
        <v>519</v>
      </c>
      <c r="K48" s="359" t="s">
        <v>519</v>
      </c>
      <c r="L48" s="359" t="s">
        <v>519</v>
      </c>
      <c r="M48" s="360" t="s">
        <v>519</v>
      </c>
    </row>
    <row r="49" spans="2:13" ht="27.75" customHeight="1" x14ac:dyDescent="0.15">
      <c r="B49" s="1188"/>
      <c r="C49" s="1189"/>
      <c r="D49" s="106"/>
      <c r="E49" s="1192" t="s">
        <v>41</v>
      </c>
      <c r="F49" s="1192"/>
      <c r="G49" s="1192"/>
      <c r="H49" s="1193"/>
      <c r="I49" s="358" t="s">
        <v>519</v>
      </c>
      <c r="J49" s="359" t="s">
        <v>519</v>
      </c>
      <c r="K49" s="359" t="s">
        <v>519</v>
      </c>
      <c r="L49" s="359" t="s">
        <v>519</v>
      </c>
      <c r="M49" s="360" t="s">
        <v>519</v>
      </c>
    </row>
    <row r="50" spans="2:13" ht="27.75" customHeight="1" x14ac:dyDescent="0.15">
      <c r="B50" s="1197" t="s">
        <v>42</v>
      </c>
      <c r="C50" s="1198"/>
      <c r="D50" s="109"/>
      <c r="E50" s="1192" t="s">
        <v>43</v>
      </c>
      <c r="F50" s="1192"/>
      <c r="G50" s="1192"/>
      <c r="H50" s="1193"/>
      <c r="I50" s="358">
        <v>2965</v>
      </c>
      <c r="J50" s="359">
        <v>2762</v>
      </c>
      <c r="K50" s="359">
        <v>3019</v>
      </c>
      <c r="L50" s="359">
        <v>3549</v>
      </c>
      <c r="M50" s="360">
        <v>3626</v>
      </c>
    </row>
    <row r="51" spans="2:13" ht="27.75" customHeight="1" x14ac:dyDescent="0.15">
      <c r="B51" s="1186"/>
      <c r="C51" s="1187"/>
      <c r="D51" s="106"/>
      <c r="E51" s="1192" t="s">
        <v>44</v>
      </c>
      <c r="F51" s="1192"/>
      <c r="G51" s="1192"/>
      <c r="H51" s="1193"/>
      <c r="I51" s="358">
        <v>38</v>
      </c>
      <c r="J51" s="359">
        <v>33</v>
      </c>
      <c r="K51" s="359">
        <v>29</v>
      </c>
      <c r="L51" s="359">
        <v>24</v>
      </c>
      <c r="M51" s="360">
        <v>19</v>
      </c>
    </row>
    <row r="52" spans="2:13" ht="27.75" customHeight="1" x14ac:dyDescent="0.15">
      <c r="B52" s="1188"/>
      <c r="C52" s="1189"/>
      <c r="D52" s="106"/>
      <c r="E52" s="1192" t="s">
        <v>45</v>
      </c>
      <c r="F52" s="1192"/>
      <c r="G52" s="1192"/>
      <c r="H52" s="1193"/>
      <c r="I52" s="358">
        <v>8826</v>
      </c>
      <c r="J52" s="359">
        <v>8551</v>
      </c>
      <c r="K52" s="359">
        <v>8376</v>
      </c>
      <c r="L52" s="359">
        <v>7987</v>
      </c>
      <c r="M52" s="360">
        <v>7564</v>
      </c>
    </row>
    <row r="53" spans="2:13" ht="27.75" customHeight="1" thickBot="1" x14ac:dyDescent="0.2">
      <c r="B53" s="1199" t="s">
        <v>46</v>
      </c>
      <c r="C53" s="1200"/>
      <c r="D53" s="110"/>
      <c r="E53" s="1201" t="s">
        <v>47</v>
      </c>
      <c r="F53" s="1201"/>
      <c r="G53" s="1201"/>
      <c r="H53" s="1202"/>
      <c r="I53" s="361">
        <v>1865</v>
      </c>
      <c r="J53" s="362">
        <v>1854</v>
      </c>
      <c r="K53" s="362">
        <v>1686</v>
      </c>
      <c r="L53" s="362">
        <v>1123</v>
      </c>
      <c r="M53" s="363">
        <v>1268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fjpNXI5zxAAQYk3/fZw264l34YmGObP8n8aJi4J3KwuauN8KqhVy1BCvC5XjAsm9Pl2f9iFROi+y/C2vj6yg==" saltValue="nU/q1lxdjMXPSTFGp0ua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2"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1912</v>
      </c>
      <c r="G55" s="122">
        <v>1964</v>
      </c>
      <c r="H55" s="123">
        <v>1816</v>
      </c>
    </row>
    <row r="56" spans="2:8" ht="52.5" customHeight="1" x14ac:dyDescent="0.15">
      <c r="B56" s="124"/>
      <c r="C56" s="1213" t="s">
        <v>51</v>
      </c>
      <c r="D56" s="1213"/>
      <c r="E56" s="1214"/>
      <c r="F56" s="125">
        <v>161</v>
      </c>
      <c r="G56" s="125">
        <v>161</v>
      </c>
      <c r="H56" s="126">
        <v>251</v>
      </c>
    </row>
    <row r="57" spans="2:8" ht="53.25" customHeight="1" x14ac:dyDescent="0.15">
      <c r="B57" s="124"/>
      <c r="C57" s="1215" t="s">
        <v>52</v>
      </c>
      <c r="D57" s="1215"/>
      <c r="E57" s="1216"/>
      <c r="F57" s="127">
        <v>1016</v>
      </c>
      <c r="G57" s="127">
        <v>1470</v>
      </c>
      <c r="H57" s="128">
        <v>1619</v>
      </c>
    </row>
    <row r="58" spans="2:8" ht="45.75" customHeight="1" x14ac:dyDescent="0.15">
      <c r="B58" s="129"/>
      <c r="C58" s="1203" t="s">
        <v>599</v>
      </c>
      <c r="D58" s="1204"/>
      <c r="E58" s="1205"/>
      <c r="F58" s="130">
        <v>322</v>
      </c>
      <c r="G58" s="130">
        <v>742</v>
      </c>
      <c r="H58" s="131">
        <v>869</v>
      </c>
    </row>
    <row r="59" spans="2:8" ht="45.75" customHeight="1" x14ac:dyDescent="0.15">
      <c r="B59" s="129"/>
      <c r="C59" s="1203" t="s">
        <v>582</v>
      </c>
      <c r="D59" s="1204"/>
      <c r="E59" s="1205"/>
      <c r="F59" s="130">
        <v>477</v>
      </c>
      <c r="G59" s="130">
        <v>477</v>
      </c>
      <c r="H59" s="131">
        <v>477</v>
      </c>
    </row>
    <row r="60" spans="2:8" ht="45.75" customHeight="1" x14ac:dyDescent="0.15">
      <c r="B60" s="129"/>
      <c r="C60" s="1203" t="s">
        <v>600</v>
      </c>
      <c r="D60" s="1204"/>
      <c r="E60" s="1205"/>
      <c r="F60" s="130">
        <v>70</v>
      </c>
      <c r="G60" s="130">
        <v>91</v>
      </c>
      <c r="H60" s="131">
        <v>117</v>
      </c>
    </row>
    <row r="61" spans="2:8" ht="45.75" customHeight="1" x14ac:dyDescent="0.15">
      <c r="B61" s="129"/>
      <c r="C61" s="1203" t="s">
        <v>601</v>
      </c>
      <c r="D61" s="1204"/>
      <c r="E61" s="1205"/>
      <c r="F61" s="130">
        <v>100</v>
      </c>
      <c r="G61" s="130">
        <v>100</v>
      </c>
      <c r="H61" s="131">
        <v>100</v>
      </c>
    </row>
    <row r="62" spans="2:8" ht="45.75" customHeight="1" thickBot="1" x14ac:dyDescent="0.2">
      <c r="B62" s="132"/>
      <c r="C62" s="1206" t="s">
        <v>583</v>
      </c>
      <c r="D62" s="1207"/>
      <c r="E62" s="1208"/>
      <c r="F62" s="133">
        <v>19</v>
      </c>
      <c r="G62" s="133">
        <v>22</v>
      </c>
      <c r="H62" s="134">
        <v>21</v>
      </c>
    </row>
    <row r="63" spans="2:8" ht="52.5" customHeight="1" thickBot="1" x14ac:dyDescent="0.2">
      <c r="B63" s="135"/>
      <c r="C63" s="1209" t="s">
        <v>53</v>
      </c>
      <c r="D63" s="1209"/>
      <c r="E63" s="1210"/>
      <c r="F63" s="136">
        <v>3089</v>
      </c>
      <c r="G63" s="136">
        <v>3595</v>
      </c>
      <c r="H63" s="137">
        <v>3686</v>
      </c>
    </row>
    <row r="64" spans="2:8" x14ac:dyDescent="0.15"/>
  </sheetData>
  <sheetProtection algorithmName="SHA-512" hashValue="CFglVAZiAs606a45WCNPM3MlL8zwVgv7gOFp38bF89PzJBVTZ4cPOCZtPWjmlxY9V0EHdVI0+hLEnpmkhW+CFw==" saltValue="iw7rRMep1EfjMj88C2nS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133397</v>
      </c>
      <c r="E3" s="156"/>
      <c r="F3" s="157">
        <v>167497</v>
      </c>
      <c r="G3" s="158"/>
      <c r="H3" s="159"/>
    </row>
    <row r="4" spans="1:8" x14ac:dyDescent="0.15">
      <c r="A4" s="160"/>
      <c r="B4" s="161"/>
      <c r="C4" s="162"/>
      <c r="D4" s="163">
        <v>67826</v>
      </c>
      <c r="E4" s="164"/>
      <c r="F4" s="165">
        <v>82571</v>
      </c>
      <c r="G4" s="166"/>
      <c r="H4" s="167"/>
    </row>
    <row r="5" spans="1:8" x14ac:dyDescent="0.15">
      <c r="A5" s="148" t="s">
        <v>552</v>
      </c>
      <c r="B5" s="153"/>
      <c r="C5" s="154"/>
      <c r="D5" s="155">
        <v>129977</v>
      </c>
      <c r="E5" s="156"/>
      <c r="F5" s="157">
        <v>190274</v>
      </c>
      <c r="G5" s="158"/>
      <c r="H5" s="159"/>
    </row>
    <row r="6" spans="1:8" x14ac:dyDescent="0.15">
      <c r="A6" s="160"/>
      <c r="B6" s="161"/>
      <c r="C6" s="162"/>
      <c r="D6" s="163">
        <v>47183</v>
      </c>
      <c r="E6" s="164"/>
      <c r="F6" s="165">
        <v>88584</v>
      </c>
      <c r="G6" s="166"/>
      <c r="H6" s="167"/>
    </row>
    <row r="7" spans="1:8" x14ac:dyDescent="0.15">
      <c r="A7" s="148" t="s">
        <v>553</v>
      </c>
      <c r="B7" s="153"/>
      <c r="C7" s="154"/>
      <c r="D7" s="155">
        <v>132041</v>
      </c>
      <c r="E7" s="156"/>
      <c r="F7" s="157">
        <v>200194</v>
      </c>
      <c r="G7" s="158"/>
      <c r="H7" s="159"/>
    </row>
    <row r="8" spans="1:8" x14ac:dyDescent="0.15">
      <c r="A8" s="160"/>
      <c r="B8" s="161"/>
      <c r="C8" s="162"/>
      <c r="D8" s="163">
        <v>72871</v>
      </c>
      <c r="E8" s="164"/>
      <c r="F8" s="165">
        <v>106422</v>
      </c>
      <c r="G8" s="166"/>
      <c r="H8" s="167"/>
    </row>
    <row r="9" spans="1:8" x14ac:dyDescent="0.15">
      <c r="A9" s="148" t="s">
        <v>554</v>
      </c>
      <c r="B9" s="153"/>
      <c r="C9" s="154"/>
      <c r="D9" s="155">
        <v>113172</v>
      </c>
      <c r="E9" s="156"/>
      <c r="F9" s="157">
        <v>196914</v>
      </c>
      <c r="G9" s="158"/>
      <c r="H9" s="159"/>
    </row>
    <row r="10" spans="1:8" x14ac:dyDescent="0.15">
      <c r="A10" s="160"/>
      <c r="B10" s="161"/>
      <c r="C10" s="162"/>
      <c r="D10" s="163">
        <v>43397</v>
      </c>
      <c r="E10" s="164"/>
      <c r="F10" s="165">
        <v>98966</v>
      </c>
      <c r="G10" s="166"/>
      <c r="H10" s="167"/>
    </row>
    <row r="11" spans="1:8" x14ac:dyDescent="0.15">
      <c r="A11" s="148" t="s">
        <v>555</v>
      </c>
      <c r="B11" s="153"/>
      <c r="C11" s="154"/>
      <c r="D11" s="155">
        <v>101358</v>
      </c>
      <c r="E11" s="156"/>
      <c r="F11" s="157">
        <v>204757</v>
      </c>
      <c r="G11" s="158"/>
      <c r="H11" s="159"/>
    </row>
    <row r="12" spans="1:8" x14ac:dyDescent="0.15">
      <c r="A12" s="160"/>
      <c r="B12" s="161"/>
      <c r="C12" s="168"/>
      <c r="D12" s="163">
        <v>51789</v>
      </c>
      <c r="E12" s="164"/>
      <c r="F12" s="165">
        <v>106071</v>
      </c>
      <c r="G12" s="166"/>
      <c r="H12" s="167"/>
    </row>
    <row r="13" spans="1:8" x14ac:dyDescent="0.15">
      <c r="A13" s="148"/>
      <c r="B13" s="153"/>
      <c r="C13" s="169"/>
      <c r="D13" s="170">
        <v>121989</v>
      </c>
      <c r="E13" s="171"/>
      <c r="F13" s="172">
        <v>191927</v>
      </c>
      <c r="G13" s="173"/>
      <c r="H13" s="159"/>
    </row>
    <row r="14" spans="1:8" x14ac:dyDescent="0.15">
      <c r="A14" s="160"/>
      <c r="B14" s="161"/>
      <c r="C14" s="162"/>
      <c r="D14" s="163">
        <v>56613</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2.0499999999999998</v>
      </c>
      <c r="C19" s="174">
        <f>ROUND(VALUE(SUBSTITUTE(実質収支比率等に係る経年分析!G$48,"▲","-")),2)</f>
        <v>2.38</v>
      </c>
      <c r="D19" s="174">
        <f>ROUND(VALUE(SUBSTITUTE(実質収支比率等に係る経年分析!H$48,"▲","-")),2)</f>
        <v>1.96</v>
      </c>
      <c r="E19" s="174">
        <f>ROUND(VALUE(SUBSTITUTE(実質収支比率等に係る経年分析!I$48,"▲","-")),2)</f>
        <v>3.72</v>
      </c>
      <c r="F19" s="174">
        <f>ROUND(VALUE(SUBSTITUTE(実質収支比率等に係る経年分析!J$48,"▲","-")),2)</f>
        <v>3.54</v>
      </c>
    </row>
    <row r="20" spans="1:11" x14ac:dyDescent="0.15">
      <c r="A20" s="174" t="s">
        <v>57</v>
      </c>
      <c r="B20" s="174">
        <f>ROUND(VALUE(SUBSTITUTE(実質収支比率等に係る経年分析!F$47,"▲","-")),2)</f>
        <v>45.23</v>
      </c>
      <c r="C20" s="174">
        <f>ROUND(VALUE(SUBSTITUTE(実質収支比率等に係る経年分析!G$47,"▲","-")),2)</f>
        <v>43.3</v>
      </c>
      <c r="D20" s="174">
        <f>ROUND(VALUE(SUBSTITUTE(実質収支比率等に係る経年分析!H$47,"▲","-")),2)</f>
        <v>42.2</v>
      </c>
      <c r="E20" s="174">
        <f>ROUND(VALUE(SUBSTITUTE(実質収支比率等に係る経年分析!I$47,"▲","-")),2)</f>
        <v>41.57</v>
      </c>
      <c r="F20" s="174">
        <f>ROUND(VALUE(SUBSTITUTE(実質収支比率等に係る経年分析!J$47,"▲","-")),2)</f>
        <v>39.25</v>
      </c>
    </row>
    <row r="21" spans="1:11" x14ac:dyDescent="0.15">
      <c r="A21" s="174" t="s">
        <v>58</v>
      </c>
      <c r="B21" s="174">
        <f>IF(ISNUMBER(VALUE(SUBSTITUTE(実質収支比率等に係る経年分析!F$49,"▲","-"))),ROUND(VALUE(SUBSTITUTE(実質収支比率等に係る経年分析!F$49,"▲","-")),2),NA())</f>
        <v>1.84</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-0.32</v>
      </c>
      <c r="E21" s="174">
        <f>IF(ISNUMBER(VALUE(SUBSTITUTE(実質収支比率等に係る経年分析!I$49,"▲","-"))),ROUND(VALUE(SUBSTITUTE(実質収支比率等に係る経年分析!I$49,"▲","-")),2),NA())</f>
        <v>1.88</v>
      </c>
      <c r="F21" s="174">
        <f>IF(ISNUMBER(VALUE(SUBSTITUTE(実質収支比率等に係る経年分析!J$49,"▲","-"))),ROUND(VALUE(SUBSTITUTE(実質収支比率等に係る経年分析!J$49,"▲","-")),2),NA())</f>
        <v>-3.46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訪問看護ステーション特別会計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国民健康保険事業特別会計（直診勘定）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15">
      <c r="A33" s="175" t="str">
        <f>IF(連結実質赤字比率に係る赤字・黒字の構成分析!C$37="",NA(),連結実質赤字比率に係る赤字・黒字の構成分析!C$37)</f>
        <v>国民健康保険事業特別会計（事業勘定）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0.55000000000000004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3.53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934</v>
      </c>
      <c r="E42" s="176"/>
      <c r="F42" s="176"/>
      <c r="G42" s="176">
        <f>'実質公債費比率（分子）の構造'!L$52</f>
        <v>934</v>
      </c>
      <c r="H42" s="176"/>
      <c r="I42" s="176"/>
      <c r="J42" s="176">
        <f>'実質公債費比率（分子）の構造'!M$52</f>
        <v>907</v>
      </c>
      <c r="K42" s="176"/>
      <c r="L42" s="176"/>
      <c r="M42" s="176">
        <f>'実質公債費比率（分子）の構造'!N$52</f>
        <v>870</v>
      </c>
      <c r="N42" s="176"/>
      <c r="O42" s="176"/>
      <c r="P42" s="176">
        <f>'実質公債費比率（分子）の構造'!O$52</f>
        <v>866</v>
      </c>
    </row>
    <row r="43" spans="1:16" x14ac:dyDescent="0.15">
      <c r="A43" s="176" t="s">
        <v>66</v>
      </c>
      <c r="B43" s="176">
        <f>'実質公債費比率（分子）の構造'!K$51</f>
        <v>0</v>
      </c>
      <c r="C43" s="176"/>
      <c r="D43" s="176"/>
      <c r="E43" s="176">
        <f>'実質公債費比率（分子）の構造'!L$51</f>
        <v>2</v>
      </c>
      <c r="F43" s="176"/>
      <c r="G43" s="176"/>
      <c r="H43" s="176">
        <f>'実質公債費比率（分子）の構造'!M$51</f>
        <v>1</v>
      </c>
      <c r="I43" s="176"/>
      <c r="J43" s="176"/>
      <c r="K43" s="176">
        <f>'実質公債費比率（分子）の構造'!N$51</f>
        <v>2</v>
      </c>
      <c r="L43" s="176"/>
      <c r="M43" s="176"/>
      <c r="N43" s="176">
        <f>'実質公債費比率（分子）の構造'!O$51</f>
        <v>1</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31</v>
      </c>
      <c r="C45" s="176"/>
      <c r="D45" s="176"/>
      <c r="E45" s="176">
        <f>'実質公債費比率（分子）の構造'!L$49</f>
        <v>30</v>
      </c>
      <c r="F45" s="176"/>
      <c r="G45" s="176"/>
      <c r="H45" s="176">
        <f>'実質公債費比率（分子）の構造'!M$49</f>
        <v>28</v>
      </c>
      <c r="I45" s="176"/>
      <c r="J45" s="176"/>
      <c r="K45" s="176">
        <f>'実質公債費比率（分子）の構造'!N$49</f>
        <v>33</v>
      </c>
      <c r="L45" s="176"/>
      <c r="M45" s="176"/>
      <c r="N45" s="176">
        <f>'実質公債費比率（分子）の構造'!O$49</f>
        <v>32</v>
      </c>
      <c r="O45" s="176"/>
      <c r="P45" s="176"/>
    </row>
    <row r="46" spans="1:16" x14ac:dyDescent="0.15">
      <c r="A46" s="176" t="s">
        <v>69</v>
      </c>
      <c r="B46" s="176">
        <f>'実質公債費比率（分子）の構造'!K$48</f>
        <v>265</v>
      </c>
      <c r="C46" s="176"/>
      <c r="D46" s="176"/>
      <c r="E46" s="176">
        <f>'実質公債費比率（分子）の構造'!L$48</f>
        <v>255</v>
      </c>
      <c r="F46" s="176"/>
      <c r="G46" s="176"/>
      <c r="H46" s="176">
        <f>'実質公債費比率（分子）の構造'!M$48</f>
        <v>289</v>
      </c>
      <c r="I46" s="176"/>
      <c r="J46" s="176"/>
      <c r="K46" s="176">
        <f>'実質公債費比率（分子）の構造'!N$48</f>
        <v>271</v>
      </c>
      <c r="L46" s="176"/>
      <c r="M46" s="176"/>
      <c r="N46" s="176">
        <f>'実質公債費比率（分子）の構造'!O$48</f>
        <v>296</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1083</v>
      </c>
      <c r="C49" s="176"/>
      <c r="D49" s="176"/>
      <c r="E49" s="176">
        <f>'実質公債費比率（分子）の構造'!L$45</f>
        <v>1005</v>
      </c>
      <c r="F49" s="176"/>
      <c r="G49" s="176"/>
      <c r="H49" s="176">
        <f>'実質公債費比率（分子）の構造'!M$45</f>
        <v>941</v>
      </c>
      <c r="I49" s="176"/>
      <c r="J49" s="176"/>
      <c r="K49" s="176">
        <f>'実質公債費比率（分子）の構造'!N$45</f>
        <v>896</v>
      </c>
      <c r="L49" s="176"/>
      <c r="M49" s="176"/>
      <c r="N49" s="176">
        <f>'実質公債費比率（分子）の構造'!O$45</f>
        <v>900</v>
      </c>
      <c r="O49" s="176"/>
      <c r="P49" s="176"/>
    </row>
    <row r="50" spans="1:16" x14ac:dyDescent="0.15">
      <c r="A50" s="176" t="s">
        <v>72</v>
      </c>
      <c r="B50" s="176" t="e">
        <f>NA()</f>
        <v>#N/A</v>
      </c>
      <c r="C50" s="176">
        <f>IF(ISNUMBER('実質公債費比率（分子）の構造'!K$53),'実質公債費比率（分子）の構造'!K$53,NA())</f>
        <v>445</v>
      </c>
      <c r="D50" s="176" t="e">
        <f>NA()</f>
        <v>#N/A</v>
      </c>
      <c r="E50" s="176" t="e">
        <f>NA()</f>
        <v>#N/A</v>
      </c>
      <c r="F50" s="176">
        <f>IF(ISNUMBER('実質公債費比率（分子）の構造'!L$53),'実質公債費比率（分子）の構造'!L$53,NA())</f>
        <v>358</v>
      </c>
      <c r="G50" s="176" t="e">
        <f>NA()</f>
        <v>#N/A</v>
      </c>
      <c r="H50" s="176" t="e">
        <f>NA()</f>
        <v>#N/A</v>
      </c>
      <c r="I50" s="176">
        <f>IF(ISNUMBER('実質公債費比率（分子）の構造'!M$53),'実質公債費比率（分子）の構造'!M$53,NA())</f>
        <v>352</v>
      </c>
      <c r="J50" s="176" t="e">
        <f>NA()</f>
        <v>#N/A</v>
      </c>
      <c r="K50" s="176" t="e">
        <f>NA()</f>
        <v>#N/A</v>
      </c>
      <c r="L50" s="176">
        <f>IF(ISNUMBER('実質公債費比率（分子）の構造'!N$53),'実質公債費比率（分子）の構造'!N$53,NA())</f>
        <v>332</v>
      </c>
      <c r="M50" s="176" t="e">
        <f>NA()</f>
        <v>#N/A</v>
      </c>
      <c r="N50" s="176" t="e">
        <f>NA()</f>
        <v>#N/A</v>
      </c>
      <c r="O50" s="176">
        <f>IF(ISNUMBER('実質公債費比率（分子）の構造'!O$53),'実質公債費比率（分子）の構造'!O$53,NA())</f>
        <v>363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8826</v>
      </c>
      <c r="E56" s="175"/>
      <c r="F56" s="175"/>
      <c r="G56" s="175">
        <f>'将来負担比率（分子）の構造'!J$52</f>
        <v>8551</v>
      </c>
      <c r="H56" s="175"/>
      <c r="I56" s="175"/>
      <c r="J56" s="175">
        <f>'将来負担比率（分子）の構造'!K$52</f>
        <v>8376</v>
      </c>
      <c r="K56" s="175"/>
      <c r="L56" s="175"/>
      <c r="M56" s="175">
        <f>'将来負担比率（分子）の構造'!L$52</f>
        <v>7987</v>
      </c>
      <c r="N56" s="175"/>
      <c r="O56" s="175"/>
      <c r="P56" s="175">
        <f>'将来負担比率（分子）の構造'!M$52</f>
        <v>7564</v>
      </c>
    </row>
    <row r="57" spans="1:16" x14ac:dyDescent="0.15">
      <c r="A57" s="175" t="s">
        <v>44</v>
      </c>
      <c r="B57" s="175"/>
      <c r="C57" s="175"/>
      <c r="D57" s="175">
        <f>'将来負担比率（分子）の構造'!I$51</f>
        <v>38</v>
      </c>
      <c r="E57" s="175"/>
      <c r="F57" s="175"/>
      <c r="G57" s="175">
        <f>'将来負担比率（分子）の構造'!J$51</f>
        <v>33</v>
      </c>
      <c r="H57" s="175"/>
      <c r="I57" s="175"/>
      <c r="J57" s="175">
        <f>'将来負担比率（分子）の構造'!K$51</f>
        <v>29</v>
      </c>
      <c r="K57" s="175"/>
      <c r="L57" s="175"/>
      <c r="M57" s="175">
        <f>'将来負担比率（分子）の構造'!L$51</f>
        <v>24</v>
      </c>
      <c r="N57" s="175"/>
      <c r="O57" s="175"/>
      <c r="P57" s="175">
        <f>'将来負担比率（分子）の構造'!M$51</f>
        <v>19</v>
      </c>
    </row>
    <row r="58" spans="1:16" x14ac:dyDescent="0.15">
      <c r="A58" s="175" t="s">
        <v>43</v>
      </c>
      <c r="B58" s="175"/>
      <c r="C58" s="175"/>
      <c r="D58" s="175">
        <f>'将来負担比率（分子）の構造'!I$50</f>
        <v>2965</v>
      </c>
      <c r="E58" s="175"/>
      <c r="F58" s="175"/>
      <c r="G58" s="175">
        <f>'将来負担比率（分子）の構造'!J$50</f>
        <v>2762</v>
      </c>
      <c r="H58" s="175"/>
      <c r="I58" s="175"/>
      <c r="J58" s="175">
        <f>'将来負担比率（分子）の構造'!K$50</f>
        <v>3019</v>
      </c>
      <c r="K58" s="175"/>
      <c r="L58" s="175"/>
      <c r="M58" s="175">
        <f>'将来負担比率（分子）の構造'!L$50</f>
        <v>3549</v>
      </c>
      <c r="N58" s="175"/>
      <c r="O58" s="175"/>
      <c r="P58" s="175">
        <f>'将来負担比率（分子）の構造'!M$50</f>
        <v>3626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57</v>
      </c>
      <c r="C61" s="175"/>
      <c r="D61" s="175"/>
      <c r="E61" s="175">
        <f>'将来負担比率（分子）の構造'!J$46</f>
        <v>21</v>
      </c>
      <c r="F61" s="175"/>
      <c r="G61" s="175"/>
      <c r="H61" s="175">
        <f>'将来負担比率（分子）の構造'!K$46</f>
        <v>59</v>
      </c>
      <c r="I61" s="175"/>
      <c r="J61" s="175"/>
      <c r="K61" s="175">
        <f>'将来負担比率（分子）の構造'!L$46</f>
        <v>44</v>
      </c>
      <c r="L61" s="175"/>
      <c r="M61" s="175"/>
      <c r="N61" s="175">
        <f>'将来負担比率（分子）の構造'!M$46</f>
        <v>68</v>
      </c>
      <c r="O61" s="175"/>
      <c r="P61" s="175"/>
    </row>
    <row r="62" spans="1:16" x14ac:dyDescent="0.15">
      <c r="A62" s="175" t="s">
        <v>37</v>
      </c>
      <c r="B62" s="175">
        <f>'将来負担比率（分子）の構造'!I$45</f>
        <v>881</v>
      </c>
      <c r="C62" s="175"/>
      <c r="D62" s="175"/>
      <c r="E62" s="175">
        <f>'将来負担比率（分子）の構造'!J$45</f>
        <v>854</v>
      </c>
      <c r="F62" s="175"/>
      <c r="G62" s="175"/>
      <c r="H62" s="175">
        <f>'将来負担比率（分子）の構造'!K$45</f>
        <v>797</v>
      </c>
      <c r="I62" s="175"/>
      <c r="J62" s="175"/>
      <c r="K62" s="175">
        <f>'将来負担比率（分子）の構造'!L$45</f>
        <v>854</v>
      </c>
      <c r="L62" s="175"/>
      <c r="M62" s="175"/>
      <c r="N62" s="175">
        <f>'将来負担比率（分子）の構造'!M$45</f>
        <v>858</v>
      </c>
      <c r="O62" s="175"/>
      <c r="P62" s="175"/>
    </row>
    <row r="63" spans="1:16" x14ac:dyDescent="0.15">
      <c r="A63" s="175" t="s">
        <v>36</v>
      </c>
      <c r="B63" s="175">
        <f>'将来負担比率（分子）の構造'!I$44</f>
        <v>254</v>
      </c>
      <c r="C63" s="175"/>
      <c r="D63" s="175"/>
      <c r="E63" s="175">
        <f>'将来負担比率（分子）の構造'!J$44</f>
        <v>245</v>
      </c>
      <c r="F63" s="175"/>
      <c r="G63" s="175"/>
      <c r="H63" s="175">
        <f>'将来負担比率（分子）の構造'!K$44</f>
        <v>222</v>
      </c>
      <c r="I63" s="175"/>
      <c r="J63" s="175"/>
      <c r="K63" s="175">
        <f>'将来負担比率（分子）の構造'!L$44</f>
        <v>196</v>
      </c>
      <c r="L63" s="175"/>
      <c r="M63" s="175"/>
      <c r="N63" s="175">
        <f>'将来負担比率（分子）の構造'!M$44</f>
        <v>168</v>
      </c>
      <c r="O63" s="175"/>
      <c r="P63" s="175"/>
    </row>
    <row r="64" spans="1:16" x14ac:dyDescent="0.15">
      <c r="A64" s="175" t="s">
        <v>35</v>
      </c>
      <c r="B64" s="175">
        <f>'将来負担比率（分子）の構造'!I$43</f>
        <v>3823</v>
      </c>
      <c r="C64" s="175"/>
      <c r="D64" s="175"/>
      <c r="E64" s="175">
        <f>'将来負担比率（分子）の構造'!J$43</f>
        <v>3756</v>
      </c>
      <c r="F64" s="175"/>
      <c r="G64" s="175"/>
      <c r="H64" s="175">
        <f>'将来負担比率（分子）の構造'!K$43</f>
        <v>3688</v>
      </c>
      <c r="I64" s="175"/>
      <c r="J64" s="175"/>
      <c r="K64" s="175">
        <f>'将来負担比率（分子）の構造'!L$43</f>
        <v>3553</v>
      </c>
      <c r="L64" s="175"/>
      <c r="M64" s="175"/>
      <c r="N64" s="175">
        <f>'将来負担比率（分子）の構造'!M$43</f>
        <v>3712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8679</v>
      </c>
      <c r="C66" s="175"/>
      <c r="D66" s="175"/>
      <c r="E66" s="175">
        <f>'将来負担比率（分子）の構造'!J$41</f>
        <v>8325</v>
      </c>
      <c r="F66" s="175"/>
      <c r="G66" s="175"/>
      <c r="H66" s="175">
        <f>'将来負担比率（分子）の構造'!K$41</f>
        <v>8344</v>
      </c>
      <c r="I66" s="175"/>
      <c r="J66" s="175"/>
      <c r="K66" s="175">
        <f>'将来負担比率（分子）の構造'!L$41</f>
        <v>8036</v>
      </c>
      <c r="L66" s="175"/>
      <c r="M66" s="175"/>
      <c r="N66" s="175">
        <f>'将来負担比率（分子）の構造'!M$41</f>
        <v>7671</v>
      </c>
      <c r="O66" s="175"/>
      <c r="P66" s="175"/>
    </row>
    <row r="67" spans="1:16" x14ac:dyDescent="0.15">
      <c r="A67" s="175" t="s">
        <v>76</v>
      </c>
      <c r="B67" s="175" t="e">
        <f>NA()</f>
        <v>#N/A</v>
      </c>
      <c r="C67" s="175">
        <f>IF(ISNUMBER('将来負担比率（分子）の構造'!I$53), IF('将来負担比率（分子）の構造'!I$53 &lt; 0, 0, '将来負担比率（分子）の構造'!I$53), NA())</f>
        <v>1865</v>
      </c>
      <c r="D67" s="175" t="e">
        <f>NA()</f>
        <v>#N/A</v>
      </c>
      <c r="E67" s="175" t="e">
        <f>NA()</f>
        <v>#N/A</v>
      </c>
      <c r="F67" s="175">
        <f>IF(ISNUMBER('将来負担比率（分子）の構造'!J$53), IF('将来負担比率（分子）の構造'!J$53 &lt; 0, 0, '将来負担比率（分子）の構造'!J$53), NA())</f>
        <v>1854</v>
      </c>
      <c r="G67" s="175" t="e">
        <f>NA()</f>
        <v>#N/A</v>
      </c>
      <c r="H67" s="175" t="e">
        <f>NA()</f>
        <v>#N/A</v>
      </c>
      <c r="I67" s="175">
        <f>IF(ISNUMBER('将来負担比率（分子）の構造'!K$53), IF('将来負担比率（分子）の構造'!K$53 &lt; 0, 0, '将来負担比率（分子）の構造'!K$53), NA())</f>
        <v>1686</v>
      </c>
      <c r="J67" s="175" t="e">
        <f>NA()</f>
        <v>#N/A</v>
      </c>
      <c r="K67" s="175" t="e">
        <f>NA()</f>
        <v>#N/A</v>
      </c>
      <c r="L67" s="175">
        <f>IF(ISNUMBER('将来負担比率（分子）の構造'!L$53), IF('将来負担比率（分子）の構造'!L$53 &lt; 0, 0, '将来負担比率（分子）の構造'!L$53), NA())</f>
        <v>1123</v>
      </c>
      <c r="M67" s="175" t="e">
        <f>NA()</f>
        <v>#N/A</v>
      </c>
      <c r="N67" s="175" t="e">
        <f>NA()</f>
        <v>#N/A</v>
      </c>
      <c r="O67" s="175">
        <f>IF(ISNUMBER('将来負担比率（分子）の構造'!M$53), IF('将来負担比率（分子）の構造'!M$53 &lt; 0, 0, '将来負担比率（分子）の構造'!M$53), NA())</f>
        <v>1268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1912</v>
      </c>
      <c r="C72" s="179">
        <f>基金残高に係る経年分析!G55</f>
        <v>1964</v>
      </c>
      <c r="D72" s="179">
        <f>基金残高に係る経年分析!H55</f>
        <v>1816</v>
      </c>
    </row>
    <row r="73" spans="1:16" x14ac:dyDescent="0.15">
      <c r="A73" s="178" t="s">
        <v>79</v>
      </c>
      <c r="B73" s="179">
        <f>基金残高に係る経年分析!F56</f>
        <v>161</v>
      </c>
      <c r="C73" s="179">
        <f>基金残高に係る経年分析!G56</f>
        <v>161</v>
      </c>
      <c r="D73" s="179">
        <f>基金残高に係る経年分析!H56</f>
        <v>251</v>
      </c>
    </row>
    <row r="74" spans="1:16" x14ac:dyDescent="0.15">
      <c r="A74" s="178" t="s">
        <v>80</v>
      </c>
      <c r="B74" s="179">
        <f>基金残高に係る経年分析!F57</f>
        <v>1016</v>
      </c>
      <c r="C74" s="179">
        <f>基金残高に係る経年分析!G57</f>
        <v>1470</v>
      </c>
      <c r="D74" s="179">
        <f>基金残高に係る経年分析!H57</f>
        <v>1619</v>
      </c>
    </row>
  </sheetData>
  <sheetProtection algorithmName="SHA-512" hashValue="xJ6fLo2o3pRhscKQQ1r1sCAEg2pJJffZYAg5Ww+DtPGNQ7WqMPimzYuYkk2FYRe/dj6N9n6VLh5O4pTI9deUtg==" saltValue="mkJyKWnJDM14RkJ0AHNy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693795</v>
      </c>
      <c r="S5" s="613"/>
      <c r="T5" s="613"/>
      <c r="U5" s="613"/>
      <c r="V5" s="613"/>
      <c r="W5" s="613"/>
      <c r="X5" s="613"/>
      <c r="Y5" s="614"/>
      <c r="Z5" s="615">
        <v>8.8000000000000007</v>
      </c>
      <c r="AA5" s="615"/>
      <c r="AB5" s="615"/>
      <c r="AC5" s="615"/>
      <c r="AD5" s="616">
        <v>693795</v>
      </c>
      <c r="AE5" s="616"/>
      <c r="AF5" s="616"/>
      <c r="AG5" s="616"/>
      <c r="AH5" s="616"/>
      <c r="AI5" s="616"/>
      <c r="AJ5" s="616"/>
      <c r="AK5" s="616"/>
      <c r="AL5" s="617">
        <v>15</v>
      </c>
      <c r="AM5" s="618"/>
      <c r="AN5" s="618"/>
      <c r="AO5" s="619"/>
      <c r="AP5" s="609" t="s">
        <v>232</v>
      </c>
      <c r="AQ5" s="610"/>
      <c r="AR5" s="610"/>
      <c r="AS5" s="610"/>
      <c r="AT5" s="610"/>
      <c r="AU5" s="610"/>
      <c r="AV5" s="610"/>
      <c r="AW5" s="610"/>
      <c r="AX5" s="610"/>
      <c r="AY5" s="610"/>
      <c r="AZ5" s="610"/>
      <c r="BA5" s="610"/>
      <c r="BB5" s="610"/>
      <c r="BC5" s="610"/>
      <c r="BD5" s="610"/>
      <c r="BE5" s="610"/>
      <c r="BF5" s="611"/>
      <c r="BG5" s="623">
        <v>687204</v>
      </c>
      <c r="BH5" s="624"/>
      <c r="BI5" s="624"/>
      <c r="BJ5" s="624"/>
      <c r="BK5" s="624"/>
      <c r="BL5" s="624"/>
      <c r="BM5" s="624"/>
      <c r="BN5" s="625"/>
      <c r="BO5" s="626">
        <v>99.1</v>
      </c>
      <c r="BP5" s="626"/>
      <c r="BQ5" s="626"/>
      <c r="BR5" s="626"/>
      <c r="BS5" s="627" t="s">
        <v>131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63330</v>
      </c>
      <c r="S6" s="624"/>
      <c r="T6" s="624"/>
      <c r="U6" s="624"/>
      <c r="V6" s="624"/>
      <c r="W6" s="624"/>
      <c r="X6" s="624"/>
      <c r="Y6" s="625"/>
      <c r="Z6" s="626">
        <v>0.8</v>
      </c>
      <c r="AA6" s="626"/>
      <c r="AB6" s="626"/>
      <c r="AC6" s="626"/>
      <c r="AD6" s="627">
        <v>63330</v>
      </c>
      <c r="AE6" s="627"/>
      <c r="AF6" s="627"/>
      <c r="AG6" s="627"/>
      <c r="AH6" s="627"/>
      <c r="AI6" s="627"/>
      <c r="AJ6" s="627"/>
      <c r="AK6" s="627"/>
      <c r="AL6" s="628">
        <v>1.4</v>
      </c>
      <c r="AM6" s="629"/>
      <c r="AN6" s="629"/>
      <c r="AO6" s="630"/>
      <c r="AP6" s="620" t="s">
        <v>237</v>
      </c>
      <c r="AQ6" s="621"/>
      <c r="AR6" s="621"/>
      <c r="AS6" s="621"/>
      <c r="AT6" s="621"/>
      <c r="AU6" s="621"/>
      <c r="AV6" s="621"/>
      <c r="AW6" s="621"/>
      <c r="AX6" s="621"/>
      <c r="AY6" s="621"/>
      <c r="AZ6" s="621"/>
      <c r="BA6" s="621"/>
      <c r="BB6" s="621"/>
      <c r="BC6" s="621"/>
      <c r="BD6" s="621"/>
      <c r="BE6" s="621"/>
      <c r="BF6" s="622"/>
      <c r="BG6" s="623">
        <v>687204</v>
      </c>
      <c r="BH6" s="624"/>
      <c r="BI6" s="624"/>
      <c r="BJ6" s="624"/>
      <c r="BK6" s="624"/>
      <c r="BL6" s="624"/>
      <c r="BM6" s="624"/>
      <c r="BN6" s="625"/>
      <c r="BO6" s="626">
        <v>99.1</v>
      </c>
      <c r="BP6" s="626"/>
      <c r="BQ6" s="626"/>
      <c r="BR6" s="626"/>
      <c r="BS6" s="627" t="s">
        <v>131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86138</v>
      </c>
      <c r="CS6" s="624"/>
      <c r="CT6" s="624"/>
      <c r="CU6" s="624"/>
      <c r="CV6" s="624"/>
      <c r="CW6" s="624"/>
      <c r="CX6" s="624"/>
      <c r="CY6" s="625"/>
      <c r="CZ6" s="617">
        <v>1.1000000000000001</v>
      </c>
      <c r="DA6" s="618"/>
      <c r="DB6" s="618"/>
      <c r="DC6" s="634"/>
      <c r="DD6" s="632" t="s">
        <v>239</v>
      </c>
      <c r="DE6" s="624"/>
      <c r="DF6" s="624"/>
      <c r="DG6" s="624"/>
      <c r="DH6" s="624"/>
      <c r="DI6" s="624"/>
      <c r="DJ6" s="624"/>
      <c r="DK6" s="624"/>
      <c r="DL6" s="624"/>
      <c r="DM6" s="624"/>
      <c r="DN6" s="624"/>
      <c r="DO6" s="624"/>
      <c r="DP6" s="625"/>
      <c r="DQ6" s="632">
        <v>86138</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188</v>
      </c>
      <c r="S7" s="624"/>
      <c r="T7" s="624"/>
      <c r="U7" s="624"/>
      <c r="V7" s="624"/>
      <c r="W7" s="624"/>
      <c r="X7" s="624"/>
      <c r="Y7" s="625"/>
      <c r="Z7" s="626">
        <v>0</v>
      </c>
      <c r="AA7" s="626"/>
      <c r="AB7" s="626"/>
      <c r="AC7" s="626"/>
      <c r="AD7" s="627">
        <v>188</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189975</v>
      </c>
      <c r="BH7" s="624"/>
      <c r="BI7" s="624"/>
      <c r="BJ7" s="624"/>
      <c r="BK7" s="624"/>
      <c r="BL7" s="624"/>
      <c r="BM7" s="624"/>
      <c r="BN7" s="625"/>
      <c r="BO7" s="626">
        <v>27.4</v>
      </c>
      <c r="BP7" s="626"/>
      <c r="BQ7" s="626"/>
      <c r="BR7" s="626"/>
      <c r="BS7" s="627" t="s">
        <v>239</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1400766</v>
      </c>
      <c r="CS7" s="624"/>
      <c r="CT7" s="624"/>
      <c r="CU7" s="624"/>
      <c r="CV7" s="624"/>
      <c r="CW7" s="624"/>
      <c r="CX7" s="624"/>
      <c r="CY7" s="625"/>
      <c r="CZ7" s="626">
        <v>18.5</v>
      </c>
      <c r="DA7" s="626"/>
      <c r="DB7" s="626"/>
      <c r="DC7" s="626"/>
      <c r="DD7" s="632">
        <v>190463</v>
      </c>
      <c r="DE7" s="624"/>
      <c r="DF7" s="624"/>
      <c r="DG7" s="624"/>
      <c r="DH7" s="624"/>
      <c r="DI7" s="624"/>
      <c r="DJ7" s="624"/>
      <c r="DK7" s="624"/>
      <c r="DL7" s="624"/>
      <c r="DM7" s="624"/>
      <c r="DN7" s="624"/>
      <c r="DO7" s="624"/>
      <c r="DP7" s="625"/>
      <c r="DQ7" s="632">
        <v>1182463</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1081</v>
      </c>
      <c r="S8" s="624"/>
      <c r="T8" s="624"/>
      <c r="U8" s="624"/>
      <c r="V8" s="624"/>
      <c r="W8" s="624"/>
      <c r="X8" s="624"/>
      <c r="Y8" s="625"/>
      <c r="Z8" s="626">
        <v>0</v>
      </c>
      <c r="AA8" s="626"/>
      <c r="AB8" s="626"/>
      <c r="AC8" s="626"/>
      <c r="AD8" s="627">
        <v>1081</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10115</v>
      </c>
      <c r="BH8" s="624"/>
      <c r="BI8" s="624"/>
      <c r="BJ8" s="624"/>
      <c r="BK8" s="624"/>
      <c r="BL8" s="624"/>
      <c r="BM8" s="624"/>
      <c r="BN8" s="625"/>
      <c r="BO8" s="626">
        <v>1.5</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1544984</v>
      </c>
      <c r="CS8" s="624"/>
      <c r="CT8" s="624"/>
      <c r="CU8" s="624"/>
      <c r="CV8" s="624"/>
      <c r="CW8" s="624"/>
      <c r="CX8" s="624"/>
      <c r="CY8" s="625"/>
      <c r="CZ8" s="626">
        <v>20.399999999999999</v>
      </c>
      <c r="DA8" s="626"/>
      <c r="DB8" s="626"/>
      <c r="DC8" s="626"/>
      <c r="DD8" s="632" t="s">
        <v>239</v>
      </c>
      <c r="DE8" s="624"/>
      <c r="DF8" s="624"/>
      <c r="DG8" s="624"/>
      <c r="DH8" s="624"/>
      <c r="DI8" s="624"/>
      <c r="DJ8" s="624"/>
      <c r="DK8" s="624"/>
      <c r="DL8" s="624"/>
      <c r="DM8" s="624"/>
      <c r="DN8" s="624"/>
      <c r="DO8" s="624"/>
      <c r="DP8" s="625"/>
      <c r="DQ8" s="632">
        <v>830927</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725</v>
      </c>
      <c r="S9" s="624"/>
      <c r="T9" s="624"/>
      <c r="U9" s="624"/>
      <c r="V9" s="624"/>
      <c r="W9" s="624"/>
      <c r="X9" s="624"/>
      <c r="Y9" s="625"/>
      <c r="Z9" s="626">
        <v>0</v>
      </c>
      <c r="AA9" s="626"/>
      <c r="AB9" s="626"/>
      <c r="AC9" s="626"/>
      <c r="AD9" s="627">
        <v>725</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154100</v>
      </c>
      <c r="BH9" s="624"/>
      <c r="BI9" s="624"/>
      <c r="BJ9" s="624"/>
      <c r="BK9" s="624"/>
      <c r="BL9" s="624"/>
      <c r="BM9" s="624"/>
      <c r="BN9" s="625"/>
      <c r="BO9" s="626">
        <v>22.2</v>
      </c>
      <c r="BP9" s="626"/>
      <c r="BQ9" s="626"/>
      <c r="BR9" s="626"/>
      <c r="BS9" s="627" t="s">
        <v>179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744244</v>
      </c>
      <c r="CS9" s="624"/>
      <c r="CT9" s="624"/>
      <c r="CU9" s="624"/>
      <c r="CV9" s="624"/>
      <c r="CW9" s="624"/>
      <c r="CX9" s="624"/>
      <c r="CY9" s="625"/>
      <c r="CZ9" s="626">
        <v>9.8000000000000007</v>
      </c>
      <c r="DA9" s="626"/>
      <c r="DB9" s="626"/>
      <c r="DC9" s="626"/>
      <c r="DD9" s="632">
        <v>5021</v>
      </c>
      <c r="DE9" s="624"/>
      <c r="DF9" s="624"/>
      <c r="DG9" s="624"/>
      <c r="DH9" s="624"/>
      <c r="DI9" s="624"/>
      <c r="DJ9" s="624"/>
      <c r="DK9" s="624"/>
      <c r="DL9" s="624"/>
      <c r="DM9" s="624"/>
      <c r="DN9" s="624"/>
      <c r="DO9" s="624"/>
      <c r="DP9" s="625"/>
      <c r="DQ9" s="632">
        <v>621676</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13963</v>
      </c>
      <c r="BH10" s="624"/>
      <c r="BI10" s="624"/>
      <c r="BJ10" s="624"/>
      <c r="BK10" s="624"/>
      <c r="BL10" s="624"/>
      <c r="BM10" s="624"/>
      <c r="BN10" s="625"/>
      <c r="BO10" s="626">
        <v>2</v>
      </c>
      <c r="BP10" s="626"/>
      <c r="BQ10" s="626"/>
      <c r="BR10" s="626"/>
      <c r="BS10" s="627" t="s">
        <v>239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13345</v>
      </c>
      <c r="CS10" s="624"/>
      <c r="CT10" s="624"/>
      <c r="CU10" s="624"/>
      <c r="CV10" s="624"/>
      <c r="CW10" s="624"/>
      <c r="CX10" s="624"/>
      <c r="CY10" s="625"/>
      <c r="CZ10" s="626">
        <v>0.2</v>
      </c>
      <c r="DA10" s="626"/>
      <c r="DB10" s="626"/>
      <c r="DC10" s="626"/>
      <c r="DD10" s="632" t="s">
        <v>131</v>
      </c>
      <c r="DE10" s="624"/>
      <c r="DF10" s="624"/>
      <c r="DG10" s="624"/>
      <c r="DH10" s="624"/>
      <c r="DI10" s="624"/>
      <c r="DJ10" s="624"/>
      <c r="DK10" s="624"/>
      <c r="DL10" s="624"/>
      <c r="DM10" s="624"/>
      <c r="DN10" s="624"/>
      <c r="DO10" s="624"/>
      <c r="DP10" s="625"/>
      <c r="DQ10" s="632">
        <v>13345</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184424</v>
      </c>
      <c r="S11" s="624"/>
      <c r="T11" s="624"/>
      <c r="U11" s="624"/>
      <c r="V11" s="624"/>
      <c r="W11" s="624"/>
      <c r="X11" s="624"/>
      <c r="Y11" s="625"/>
      <c r="Z11" s="628">
        <v>2.2999999999999998</v>
      </c>
      <c r="AA11" s="629"/>
      <c r="AB11" s="629"/>
      <c r="AC11" s="635"/>
      <c r="AD11" s="632">
        <v>184424</v>
      </c>
      <c r="AE11" s="624"/>
      <c r="AF11" s="624"/>
      <c r="AG11" s="624"/>
      <c r="AH11" s="624"/>
      <c r="AI11" s="624"/>
      <c r="AJ11" s="624"/>
      <c r="AK11" s="625"/>
      <c r="AL11" s="628">
        <v>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11797</v>
      </c>
      <c r="BH11" s="624"/>
      <c r="BI11" s="624"/>
      <c r="BJ11" s="624"/>
      <c r="BK11" s="624"/>
      <c r="BL11" s="624"/>
      <c r="BM11" s="624"/>
      <c r="BN11" s="625"/>
      <c r="BO11" s="626">
        <v>1.7</v>
      </c>
      <c r="BP11" s="626"/>
      <c r="BQ11" s="626"/>
      <c r="BR11" s="626"/>
      <c r="BS11" s="627" t="s">
        <v>239</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670239</v>
      </c>
      <c r="CS11" s="624"/>
      <c r="CT11" s="624"/>
      <c r="CU11" s="624"/>
      <c r="CV11" s="624"/>
      <c r="CW11" s="624"/>
      <c r="CX11" s="624"/>
      <c r="CY11" s="625"/>
      <c r="CZ11" s="626">
        <v>8.8000000000000007</v>
      </c>
      <c r="DA11" s="626"/>
      <c r="DB11" s="626"/>
      <c r="DC11" s="626"/>
      <c r="DD11" s="632">
        <v>313733</v>
      </c>
      <c r="DE11" s="624"/>
      <c r="DF11" s="624"/>
      <c r="DG11" s="624"/>
      <c r="DH11" s="624"/>
      <c r="DI11" s="624"/>
      <c r="DJ11" s="624"/>
      <c r="DK11" s="624"/>
      <c r="DL11" s="624"/>
      <c r="DM11" s="624"/>
      <c r="DN11" s="624"/>
      <c r="DO11" s="624"/>
      <c r="DP11" s="625"/>
      <c r="DQ11" s="632">
        <v>308766</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416193</v>
      </c>
      <c r="BH12" s="624"/>
      <c r="BI12" s="624"/>
      <c r="BJ12" s="624"/>
      <c r="BK12" s="624"/>
      <c r="BL12" s="624"/>
      <c r="BM12" s="624"/>
      <c r="BN12" s="625"/>
      <c r="BO12" s="626">
        <v>60</v>
      </c>
      <c r="BP12" s="626"/>
      <c r="BQ12" s="626"/>
      <c r="BR12" s="626"/>
      <c r="BS12" s="627" t="s">
        <v>239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327894</v>
      </c>
      <c r="CS12" s="624"/>
      <c r="CT12" s="624"/>
      <c r="CU12" s="624"/>
      <c r="CV12" s="624"/>
      <c r="CW12" s="624"/>
      <c r="CX12" s="624"/>
      <c r="CY12" s="625"/>
      <c r="CZ12" s="626">
        <v>4.3</v>
      </c>
      <c r="DA12" s="626"/>
      <c r="DB12" s="626"/>
      <c r="DC12" s="626"/>
      <c r="DD12" s="632">
        <v>15569</v>
      </c>
      <c r="DE12" s="624"/>
      <c r="DF12" s="624"/>
      <c r="DG12" s="624"/>
      <c r="DH12" s="624"/>
      <c r="DI12" s="624"/>
      <c r="DJ12" s="624"/>
      <c r="DK12" s="624"/>
      <c r="DL12" s="624"/>
      <c r="DM12" s="624"/>
      <c r="DN12" s="624"/>
      <c r="DO12" s="624"/>
      <c r="DP12" s="625"/>
      <c r="DQ12" s="632">
        <v>278649</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355784</v>
      </c>
      <c r="BH13" s="624"/>
      <c r="BI13" s="624"/>
      <c r="BJ13" s="624"/>
      <c r="BK13" s="624"/>
      <c r="BL13" s="624"/>
      <c r="BM13" s="624"/>
      <c r="BN13" s="625"/>
      <c r="BO13" s="626">
        <v>51.3</v>
      </c>
      <c r="BP13" s="626"/>
      <c r="BQ13" s="626"/>
      <c r="BR13" s="626"/>
      <c r="BS13" s="627" t="s">
        <v>239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451060</v>
      </c>
      <c r="CS13" s="624"/>
      <c r="CT13" s="624"/>
      <c r="CU13" s="624"/>
      <c r="CV13" s="624"/>
      <c r="CW13" s="624"/>
      <c r="CX13" s="624"/>
      <c r="CY13" s="625"/>
      <c r="CZ13" s="626">
        <v>5.9</v>
      </c>
      <c r="DA13" s="626"/>
      <c r="DB13" s="626"/>
      <c r="DC13" s="626"/>
      <c r="DD13" s="632">
        <v>79033</v>
      </c>
      <c r="DE13" s="624"/>
      <c r="DF13" s="624"/>
      <c r="DG13" s="624"/>
      <c r="DH13" s="624"/>
      <c r="DI13" s="624"/>
      <c r="DJ13" s="624"/>
      <c r="DK13" s="624"/>
      <c r="DL13" s="624"/>
      <c r="DM13" s="624"/>
      <c r="DN13" s="624"/>
      <c r="DO13" s="624"/>
      <c r="DP13" s="625"/>
      <c r="DQ13" s="632">
        <v>384680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210</v>
      </c>
      <c r="S14" s="624"/>
      <c r="T14" s="624"/>
      <c r="U14" s="624"/>
      <c r="V14" s="624"/>
      <c r="W14" s="624"/>
      <c r="X14" s="624"/>
      <c r="Y14" s="625"/>
      <c r="Z14" s="626">
        <v>0</v>
      </c>
      <c r="AA14" s="626"/>
      <c r="AB14" s="626"/>
      <c r="AC14" s="626"/>
      <c r="AD14" s="627">
        <v>210</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27415</v>
      </c>
      <c r="BH14" s="624"/>
      <c r="BI14" s="624"/>
      <c r="BJ14" s="624"/>
      <c r="BK14" s="624"/>
      <c r="BL14" s="624"/>
      <c r="BM14" s="624"/>
      <c r="BN14" s="625"/>
      <c r="BO14" s="626">
        <v>4</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475863</v>
      </c>
      <c r="CS14" s="624"/>
      <c r="CT14" s="624"/>
      <c r="CU14" s="624"/>
      <c r="CV14" s="624"/>
      <c r="CW14" s="624"/>
      <c r="CX14" s="624"/>
      <c r="CY14" s="625"/>
      <c r="CZ14" s="626">
        <v>6.3</v>
      </c>
      <c r="DA14" s="626"/>
      <c r="DB14" s="626"/>
      <c r="DC14" s="626"/>
      <c r="DD14" s="632">
        <v>3344</v>
      </c>
      <c r="DE14" s="624"/>
      <c r="DF14" s="624"/>
      <c r="DG14" s="624"/>
      <c r="DH14" s="624"/>
      <c r="DI14" s="624"/>
      <c r="DJ14" s="624"/>
      <c r="DK14" s="624"/>
      <c r="DL14" s="624"/>
      <c r="DM14" s="624"/>
      <c r="DN14" s="624"/>
      <c r="DO14" s="624"/>
      <c r="DP14" s="625"/>
      <c r="DQ14" s="632">
        <v>469987</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239</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53621</v>
      </c>
      <c r="BH15" s="624"/>
      <c r="BI15" s="624"/>
      <c r="BJ15" s="624"/>
      <c r="BK15" s="624"/>
      <c r="BL15" s="624"/>
      <c r="BM15" s="624"/>
      <c r="BN15" s="625"/>
      <c r="BO15" s="626">
        <v>7.7</v>
      </c>
      <c r="BP15" s="626"/>
      <c r="BQ15" s="626"/>
      <c r="BR15" s="626"/>
      <c r="BS15" s="627" t="s">
        <v>239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552158</v>
      </c>
      <c r="CS15" s="624"/>
      <c r="CT15" s="624"/>
      <c r="CU15" s="624"/>
      <c r="CV15" s="624"/>
      <c r="CW15" s="624"/>
      <c r="CX15" s="624"/>
      <c r="CY15" s="625"/>
      <c r="CZ15" s="626">
        <v>7.3</v>
      </c>
      <c r="DA15" s="626"/>
      <c r="DB15" s="626"/>
      <c r="DC15" s="626"/>
      <c r="DD15" s="632">
        <v>130726</v>
      </c>
      <c r="DE15" s="624"/>
      <c r="DF15" s="624"/>
      <c r="DG15" s="624"/>
      <c r="DH15" s="624"/>
      <c r="DI15" s="624"/>
      <c r="DJ15" s="624"/>
      <c r="DK15" s="624"/>
      <c r="DL15" s="624"/>
      <c r="DM15" s="624"/>
      <c r="DN15" s="624"/>
      <c r="DO15" s="624"/>
      <c r="DP15" s="625"/>
      <c r="DQ15" s="632">
        <v>341996</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3684</v>
      </c>
      <c r="S16" s="624"/>
      <c r="T16" s="624"/>
      <c r="U16" s="624"/>
      <c r="V16" s="624"/>
      <c r="W16" s="624"/>
      <c r="X16" s="624"/>
      <c r="Y16" s="625"/>
      <c r="Z16" s="626">
        <v>0</v>
      </c>
      <c r="AA16" s="626"/>
      <c r="AB16" s="626"/>
      <c r="AC16" s="626"/>
      <c r="AD16" s="627">
        <v>3684</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420590</v>
      </c>
      <c r="CS16" s="624"/>
      <c r="CT16" s="624"/>
      <c r="CU16" s="624"/>
      <c r="CV16" s="624"/>
      <c r="CW16" s="624"/>
      <c r="CX16" s="624"/>
      <c r="CY16" s="625"/>
      <c r="CZ16" s="626">
        <v>5.5</v>
      </c>
      <c r="DA16" s="626"/>
      <c r="DB16" s="626"/>
      <c r="DC16" s="626"/>
      <c r="DD16" s="632" t="s">
        <v>239</v>
      </c>
      <c r="DE16" s="624"/>
      <c r="DF16" s="624"/>
      <c r="DG16" s="624"/>
      <c r="DH16" s="624"/>
      <c r="DI16" s="624"/>
      <c r="DJ16" s="624"/>
      <c r="DK16" s="624"/>
      <c r="DL16" s="624"/>
      <c r="DM16" s="624"/>
      <c r="DN16" s="624"/>
      <c r="DO16" s="624"/>
      <c r="DP16" s="625"/>
      <c r="DQ16" s="632">
        <v>106522</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8710</v>
      </c>
      <c r="S17" s="624"/>
      <c r="T17" s="624"/>
      <c r="U17" s="624"/>
      <c r="V17" s="624"/>
      <c r="W17" s="624"/>
      <c r="X17" s="624"/>
      <c r="Y17" s="625"/>
      <c r="Z17" s="626">
        <v>0.1</v>
      </c>
      <c r="AA17" s="626"/>
      <c r="AB17" s="626"/>
      <c r="AC17" s="626"/>
      <c r="AD17" s="627">
        <v>8710</v>
      </c>
      <c r="AE17" s="627"/>
      <c r="AF17" s="627"/>
      <c r="AG17" s="627"/>
      <c r="AH17" s="627"/>
      <c r="AI17" s="627"/>
      <c r="AJ17" s="627"/>
      <c r="AK17" s="627"/>
      <c r="AL17" s="628">
        <v>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239</v>
      </c>
      <c r="BP17" s="626"/>
      <c r="BQ17" s="626"/>
      <c r="BR17" s="626"/>
      <c r="BS17" s="627" t="s">
        <v>239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901475</v>
      </c>
      <c r="CS17" s="624"/>
      <c r="CT17" s="624"/>
      <c r="CU17" s="624"/>
      <c r="CV17" s="624"/>
      <c r="CW17" s="624"/>
      <c r="CX17" s="624"/>
      <c r="CY17" s="625"/>
      <c r="CZ17" s="626">
        <v>11.9</v>
      </c>
      <c r="DA17" s="626"/>
      <c r="DB17" s="626"/>
      <c r="DC17" s="626"/>
      <c r="DD17" s="632" t="s">
        <v>131</v>
      </c>
      <c r="DE17" s="624"/>
      <c r="DF17" s="624"/>
      <c r="DG17" s="624"/>
      <c r="DH17" s="624"/>
      <c r="DI17" s="624"/>
      <c r="DJ17" s="624"/>
      <c r="DK17" s="624"/>
      <c r="DL17" s="624"/>
      <c r="DM17" s="624"/>
      <c r="DN17" s="624"/>
      <c r="DO17" s="624"/>
      <c r="DP17" s="625"/>
      <c r="DQ17" s="632">
        <v>896785</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1818</v>
      </c>
      <c r="S18" s="624"/>
      <c r="T18" s="624"/>
      <c r="U18" s="624"/>
      <c r="V18" s="624"/>
      <c r="W18" s="624"/>
      <c r="X18" s="624"/>
      <c r="Y18" s="625"/>
      <c r="Z18" s="626">
        <v>0</v>
      </c>
      <c r="AA18" s="626"/>
      <c r="AB18" s="626"/>
      <c r="AC18" s="626"/>
      <c r="AD18" s="627">
        <v>1818</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179</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1818</v>
      </c>
      <c r="S19" s="624"/>
      <c r="T19" s="624"/>
      <c r="U19" s="624"/>
      <c r="V19" s="624"/>
      <c r="W19" s="624"/>
      <c r="X19" s="624"/>
      <c r="Y19" s="625"/>
      <c r="Z19" s="626">
        <v>0</v>
      </c>
      <c r="AA19" s="626"/>
      <c r="AB19" s="626"/>
      <c r="AC19" s="626"/>
      <c r="AD19" s="627">
        <v>1818</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6591</v>
      </c>
      <c r="BH19" s="624"/>
      <c r="BI19" s="624"/>
      <c r="BJ19" s="624"/>
      <c r="BK19" s="624"/>
      <c r="BL19" s="624"/>
      <c r="BM19" s="624"/>
      <c r="BN19" s="625"/>
      <c r="BO19" s="626">
        <v>0.9</v>
      </c>
      <c r="BP19" s="626"/>
      <c r="BQ19" s="626"/>
      <c r="BR19" s="626"/>
      <c r="BS19" s="627" t="s">
        <v>239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239</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239</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6591</v>
      </c>
      <c r="BH20" s="624"/>
      <c r="BI20" s="624"/>
      <c r="BJ20" s="624"/>
      <c r="BK20" s="624"/>
      <c r="BL20" s="624"/>
      <c r="BM20" s="624"/>
      <c r="BN20" s="625"/>
      <c r="BO20" s="626">
        <v>0.9</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7588756</v>
      </c>
      <c r="CS20" s="624"/>
      <c r="CT20" s="624"/>
      <c r="CU20" s="624"/>
      <c r="CV20" s="624"/>
      <c r="CW20" s="624"/>
      <c r="CX20" s="624"/>
      <c r="CY20" s="625"/>
      <c r="CZ20" s="626">
        <v>100</v>
      </c>
      <c r="DA20" s="626"/>
      <c r="DB20" s="626"/>
      <c r="DC20" s="626"/>
      <c r="DD20" s="632">
        <v>737889</v>
      </c>
      <c r="DE20" s="624"/>
      <c r="DF20" s="624"/>
      <c r="DG20" s="624"/>
      <c r="DH20" s="624"/>
      <c r="DI20" s="624"/>
      <c r="DJ20" s="624"/>
      <c r="DK20" s="624"/>
      <c r="DL20" s="624"/>
      <c r="DM20" s="624"/>
      <c r="DN20" s="624"/>
      <c r="DO20" s="624"/>
      <c r="DP20" s="625"/>
      <c r="DQ20" s="632">
        <v>5521934</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4184728</v>
      </c>
      <c r="S21" s="624"/>
      <c r="T21" s="624"/>
      <c r="U21" s="624"/>
      <c r="V21" s="624"/>
      <c r="W21" s="624"/>
      <c r="X21" s="624"/>
      <c r="Y21" s="625"/>
      <c r="Z21" s="626">
        <v>53.2</v>
      </c>
      <c r="AA21" s="626"/>
      <c r="AB21" s="626"/>
      <c r="AC21" s="626"/>
      <c r="AD21" s="627">
        <v>3640398</v>
      </c>
      <c r="AE21" s="627"/>
      <c r="AF21" s="627"/>
      <c r="AG21" s="627"/>
      <c r="AH21" s="627"/>
      <c r="AI21" s="627"/>
      <c r="AJ21" s="627"/>
      <c r="AK21" s="627"/>
      <c r="AL21" s="628">
        <v>78.8</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6591</v>
      </c>
      <c r="BH21" s="624"/>
      <c r="BI21" s="624"/>
      <c r="BJ21" s="624"/>
      <c r="BK21" s="624"/>
      <c r="BL21" s="624"/>
      <c r="BM21" s="624"/>
      <c r="BN21" s="625"/>
      <c r="BO21" s="626">
        <v>0.9</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3640398</v>
      </c>
      <c r="S22" s="624"/>
      <c r="T22" s="624"/>
      <c r="U22" s="624"/>
      <c r="V22" s="624"/>
      <c r="W22" s="624"/>
      <c r="X22" s="624"/>
      <c r="Y22" s="625"/>
      <c r="Z22" s="626">
        <v>46.3</v>
      </c>
      <c r="AA22" s="626"/>
      <c r="AB22" s="626"/>
      <c r="AC22" s="626"/>
      <c r="AD22" s="627">
        <v>3640398</v>
      </c>
      <c r="AE22" s="627"/>
      <c r="AF22" s="627"/>
      <c r="AG22" s="627"/>
      <c r="AH22" s="627"/>
      <c r="AI22" s="627"/>
      <c r="AJ22" s="627"/>
      <c r="AK22" s="627"/>
      <c r="AL22" s="628">
        <v>78.8</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544328</v>
      </c>
      <c r="S23" s="624"/>
      <c r="T23" s="624"/>
      <c r="U23" s="624"/>
      <c r="V23" s="624"/>
      <c r="W23" s="624"/>
      <c r="X23" s="624"/>
      <c r="Y23" s="625"/>
      <c r="Z23" s="626">
        <v>6.9</v>
      </c>
      <c r="AA23" s="626"/>
      <c r="AB23" s="626"/>
      <c r="AC23" s="626"/>
      <c r="AD23" s="627" t="s">
        <v>239</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131</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2</v>
      </c>
      <c r="S24" s="624"/>
      <c r="T24" s="624"/>
      <c r="U24" s="624"/>
      <c r="V24" s="624"/>
      <c r="W24" s="624"/>
      <c r="X24" s="624"/>
      <c r="Y24" s="625"/>
      <c r="Z24" s="626">
        <v>0</v>
      </c>
      <c r="AA24" s="626"/>
      <c r="AB24" s="626"/>
      <c r="AC24" s="626"/>
      <c r="AD24" s="627" t="s">
        <v>239</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239</v>
      </c>
      <c r="BP24" s="626"/>
      <c r="BQ24" s="626"/>
      <c r="BR24" s="626"/>
      <c r="BS24" s="627" t="s">
        <v>131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2693578</v>
      </c>
      <c r="CS24" s="613"/>
      <c r="CT24" s="613"/>
      <c r="CU24" s="613"/>
      <c r="CV24" s="613"/>
      <c r="CW24" s="613"/>
      <c r="CX24" s="613"/>
      <c r="CY24" s="614"/>
      <c r="CZ24" s="617">
        <v>35.5</v>
      </c>
      <c r="DA24" s="618"/>
      <c r="DB24" s="618"/>
      <c r="DC24" s="634"/>
      <c r="DD24" s="653">
        <v>2077867</v>
      </c>
      <c r="DE24" s="613"/>
      <c r="DF24" s="613"/>
      <c r="DG24" s="613"/>
      <c r="DH24" s="613"/>
      <c r="DI24" s="613"/>
      <c r="DJ24" s="613"/>
      <c r="DK24" s="614"/>
      <c r="DL24" s="653">
        <v>1961773</v>
      </c>
      <c r="DM24" s="613"/>
      <c r="DN24" s="613"/>
      <c r="DO24" s="613"/>
      <c r="DP24" s="613"/>
      <c r="DQ24" s="613"/>
      <c r="DR24" s="613"/>
      <c r="DS24" s="613"/>
      <c r="DT24" s="613"/>
      <c r="DU24" s="613"/>
      <c r="DV24" s="614"/>
      <c r="DW24" s="617">
        <v>42.1</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5142693</v>
      </c>
      <c r="S25" s="624"/>
      <c r="T25" s="624"/>
      <c r="U25" s="624"/>
      <c r="V25" s="624"/>
      <c r="W25" s="624"/>
      <c r="X25" s="624"/>
      <c r="Y25" s="625"/>
      <c r="Z25" s="626">
        <v>65.400000000000006</v>
      </c>
      <c r="AA25" s="626"/>
      <c r="AB25" s="626"/>
      <c r="AC25" s="626"/>
      <c r="AD25" s="627">
        <v>4598363</v>
      </c>
      <c r="AE25" s="627"/>
      <c r="AF25" s="627"/>
      <c r="AG25" s="627"/>
      <c r="AH25" s="627"/>
      <c r="AI25" s="627"/>
      <c r="AJ25" s="627"/>
      <c r="AK25" s="627"/>
      <c r="AL25" s="628">
        <v>99.5</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239</v>
      </c>
      <c r="BP25" s="626"/>
      <c r="BQ25" s="626"/>
      <c r="BR25" s="626"/>
      <c r="BS25" s="627" t="s">
        <v>239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1040843</v>
      </c>
      <c r="CS25" s="656"/>
      <c r="CT25" s="656"/>
      <c r="CU25" s="656"/>
      <c r="CV25" s="656"/>
      <c r="CW25" s="656"/>
      <c r="CX25" s="656"/>
      <c r="CY25" s="657"/>
      <c r="CZ25" s="628">
        <v>13.7</v>
      </c>
      <c r="DA25" s="654"/>
      <c r="DB25" s="654"/>
      <c r="DC25" s="658"/>
      <c r="DD25" s="632">
        <v>998523</v>
      </c>
      <c r="DE25" s="656"/>
      <c r="DF25" s="656"/>
      <c r="DG25" s="656"/>
      <c r="DH25" s="656"/>
      <c r="DI25" s="656"/>
      <c r="DJ25" s="656"/>
      <c r="DK25" s="657"/>
      <c r="DL25" s="632">
        <v>887539</v>
      </c>
      <c r="DM25" s="656"/>
      <c r="DN25" s="656"/>
      <c r="DO25" s="656"/>
      <c r="DP25" s="656"/>
      <c r="DQ25" s="656"/>
      <c r="DR25" s="656"/>
      <c r="DS25" s="656"/>
      <c r="DT25" s="656"/>
      <c r="DU25" s="656"/>
      <c r="DV25" s="657"/>
      <c r="DW25" s="628">
        <v>19.100000000000001</v>
      </c>
      <c r="DX25" s="654"/>
      <c r="DY25" s="654"/>
      <c r="DZ25" s="654"/>
      <c r="EA25" s="654"/>
      <c r="EB25" s="654"/>
      <c r="EC25" s="655"/>
    </row>
    <row r="26" spans="2:133" ht="11.25" customHeight="1" x14ac:dyDescent="0.15">
      <c r="B26" s="620" t="s">
        <v>300</v>
      </c>
      <c r="C26" s="621"/>
      <c r="D26" s="621"/>
      <c r="E26" s="621"/>
      <c r="F26" s="621"/>
      <c r="G26" s="621"/>
      <c r="H26" s="621"/>
      <c r="I26" s="621"/>
      <c r="J26" s="621"/>
      <c r="K26" s="621"/>
      <c r="L26" s="621"/>
      <c r="M26" s="621"/>
      <c r="N26" s="621"/>
      <c r="O26" s="621"/>
      <c r="P26" s="621"/>
      <c r="Q26" s="622"/>
      <c r="R26" s="623">
        <v>644</v>
      </c>
      <c r="S26" s="624"/>
      <c r="T26" s="624"/>
      <c r="U26" s="624"/>
      <c r="V26" s="624"/>
      <c r="W26" s="624"/>
      <c r="X26" s="624"/>
      <c r="Y26" s="625"/>
      <c r="Z26" s="626">
        <v>0</v>
      </c>
      <c r="AA26" s="626"/>
      <c r="AB26" s="626"/>
      <c r="AC26" s="626"/>
      <c r="AD26" s="627">
        <v>644</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131</v>
      </c>
      <c r="BP26" s="626"/>
      <c r="BQ26" s="626"/>
      <c r="BR26" s="626"/>
      <c r="BS26" s="627" t="s">
        <v>179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598330</v>
      </c>
      <c r="CS26" s="624"/>
      <c r="CT26" s="624"/>
      <c r="CU26" s="624"/>
      <c r="CV26" s="624"/>
      <c r="CW26" s="624"/>
      <c r="CX26" s="624"/>
      <c r="CY26" s="625"/>
      <c r="CZ26" s="628">
        <v>7.9</v>
      </c>
      <c r="DA26" s="654"/>
      <c r="DB26" s="654"/>
      <c r="DC26" s="658"/>
      <c r="DD26" s="632">
        <v>584658</v>
      </c>
      <c r="DE26" s="624"/>
      <c r="DF26" s="624"/>
      <c r="DG26" s="624"/>
      <c r="DH26" s="624"/>
      <c r="DI26" s="624"/>
      <c r="DJ26" s="624"/>
      <c r="DK26" s="625"/>
      <c r="DL26" s="632" t="s">
        <v>239</v>
      </c>
      <c r="DM26" s="624"/>
      <c r="DN26" s="624"/>
      <c r="DO26" s="624"/>
      <c r="DP26" s="624"/>
      <c r="DQ26" s="624"/>
      <c r="DR26" s="624"/>
      <c r="DS26" s="624"/>
      <c r="DT26" s="624"/>
      <c r="DU26" s="624"/>
      <c r="DV26" s="625"/>
      <c r="DW26" s="628" t="s">
        <v>239</v>
      </c>
      <c r="DX26" s="654"/>
      <c r="DY26" s="654"/>
      <c r="DZ26" s="654"/>
      <c r="EA26" s="654"/>
      <c r="EB26" s="654"/>
      <c r="EC26" s="655"/>
    </row>
    <row r="27" spans="2:133" ht="11.25" customHeight="1" x14ac:dyDescent="0.15">
      <c r="B27" s="620" t="s">
        <v>303</v>
      </c>
      <c r="C27" s="621"/>
      <c r="D27" s="621"/>
      <c r="E27" s="621"/>
      <c r="F27" s="621"/>
      <c r="G27" s="621"/>
      <c r="H27" s="621"/>
      <c r="I27" s="621"/>
      <c r="J27" s="621"/>
      <c r="K27" s="621"/>
      <c r="L27" s="621"/>
      <c r="M27" s="621"/>
      <c r="N27" s="621"/>
      <c r="O27" s="621"/>
      <c r="P27" s="621"/>
      <c r="Q27" s="622"/>
      <c r="R27" s="623">
        <v>45141</v>
      </c>
      <c r="S27" s="624"/>
      <c r="T27" s="624"/>
      <c r="U27" s="624"/>
      <c r="V27" s="624"/>
      <c r="W27" s="624"/>
      <c r="X27" s="624"/>
      <c r="Y27" s="625"/>
      <c r="Z27" s="626">
        <v>0.6</v>
      </c>
      <c r="AA27" s="626"/>
      <c r="AB27" s="626"/>
      <c r="AC27" s="626"/>
      <c r="AD27" s="627" t="s">
        <v>239</v>
      </c>
      <c r="AE27" s="627"/>
      <c r="AF27" s="627"/>
      <c r="AG27" s="627"/>
      <c r="AH27" s="627"/>
      <c r="AI27" s="627"/>
      <c r="AJ27" s="627"/>
      <c r="AK27" s="627"/>
      <c r="AL27" s="628" t="s">
        <v>131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693795</v>
      </c>
      <c r="BH27" s="624"/>
      <c r="BI27" s="624"/>
      <c r="BJ27" s="624"/>
      <c r="BK27" s="624"/>
      <c r="BL27" s="624"/>
      <c r="BM27" s="624"/>
      <c r="BN27" s="625"/>
      <c r="BO27" s="626">
        <v>100</v>
      </c>
      <c r="BP27" s="626"/>
      <c r="BQ27" s="626"/>
      <c r="BR27" s="626"/>
      <c r="BS27" s="627" t="s">
        <v>239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751260</v>
      </c>
      <c r="CS27" s="656"/>
      <c r="CT27" s="656"/>
      <c r="CU27" s="656"/>
      <c r="CV27" s="656"/>
      <c r="CW27" s="656"/>
      <c r="CX27" s="656"/>
      <c r="CY27" s="657"/>
      <c r="CZ27" s="628">
        <v>9.9</v>
      </c>
      <c r="DA27" s="654"/>
      <c r="DB27" s="654"/>
      <c r="DC27" s="658"/>
      <c r="DD27" s="632">
        <v>182559</v>
      </c>
      <c r="DE27" s="656"/>
      <c r="DF27" s="656"/>
      <c r="DG27" s="656"/>
      <c r="DH27" s="656"/>
      <c r="DI27" s="656"/>
      <c r="DJ27" s="656"/>
      <c r="DK27" s="657"/>
      <c r="DL27" s="632">
        <v>177449</v>
      </c>
      <c r="DM27" s="656"/>
      <c r="DN27" s="656"/>
      <c r="DO27" s="656"/>
      <c r="DP27" s="656"/>
      <c r="DQ27" s="656"/>
      <c r="DR27" s="656"/>
      <c r="DS27" s="656"/>
      <c r="DT27" s="656"/>
      <c r="DU27" s="656"/>
      <c r="DV27" s="657"/>
      <c r="DW27" s="628">
        <v>3.8</v>
      </c>
      <c r="DX27" s="654"/>
      <c r="DY27" s="654"/>
      <c r="DZ27" s="654"/>
      <c r="EA27" s="654"/>
      <c r="EB27" s="654"/>
      <c r="EC27" s="655"/>
    </row>
    <row r="28" spans="2:133" ht="11.25" customHeight="1" x14ac:dyDescent="0.15">
      <c r="B28" s="620" t="s">
        <v>306</v>
      </c>
      <c r="C28" s="621"/>
      <c r="D28" s="621"/>
      <c r="E28" s="621"/>
      <c r="F28" s="621"/>
      <c r="G28" s="621"/>
      <c r="H28" s="621"/>
      <c r="I28" s="621"/>
      <c r="J28" s="621"/>
      <c r="K28" s="621"/>
      <c r="L28" s="621"/>
      <c r="M28" s="621"/>
      <c r="N28" s="621"/>
      <c r="O28" s="621"/>
      <c r="P28" s="621"/>
      <c r="Q28" s="622"/>
      <c r="R28" s="623">
        <v>15629</v>
      </c>
      <c r="S28" s="624"/>
      <c r="T28" s="624"/>
      <c r="U28" s="624"/>
      <c r="V28" s="624"/>
      <c r="W28" s="624"/>
      <c r="X28" s="624"/>
      <c r="Y28" s="625"/>
      <c r="Z28" s="626">
        <v>0.2</v>
      </c>
      <c r="AA28" s="626"/>
      <c r="AB28" s="626"/>
      <c r="AC28" s="626"/>
      <c r="AD28" s="627">
        <v>12089</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901475</v>
      </c>
      <c r="CS28" s="624"/>
      <c r="CT28" s="624"/>
      <c r="CU28" s="624"/>
      <c r="CV28" s="624"/>
      <c r="CW28" s="624"/>
      <c r="CX28" s="624"/>
      <c r="CY28" s="625"/>
      <c r="CZ28" s="628">
        <v>11.9</v>
      </c>
      <c r="DA28" s="654"/>
      <c r="DB28" s="654"/>
      <c r="DC28" s="658"/>
      <c r="DD28" s="632">
        <v>896785</v>
      </c>
      <c r="DE28" s="624"/>
      <c r="DF28" s="624"/>
      <c r="DG28" s="624"/>
      <c r="DH28" s="624"/>
      <c r="DI28" s="624"/>
      <c r="DJ28" s="624"/>
      <c r="DK28" s="625"/>
      <c r="DL28" s="632">
        <v>896785</v>
      </c>
      <c r="DM28" s="624"/>
      <c r="DN28" s="624"/>
      <c r="DO28" s="624"/>
      <c r="DP28" s="624"/>
      <c r="DQ28" s="624"/>
      <c r="DR28" s="624"/>
      <c r="DS28" s="624"/>
      <c r="DT28" s="624"/>
      <c r="DU28" s="624"/>
      <c r="DV28" s="625"/>
      <c r="DW28" s="628">
        <v>19.3</v>
      </c>
      <c r="DX28" s="654"/>
      <c r="DY28" s="654"/>
      <c r="DZ28" s="654"/>
      <c r="EA28" s="654"/>
      <c r="EB28" s="654"/>
      <c r="EC28" s="655"/>
    </row>
    <row r="29" spans="2:133" ht="11.25" customHeight="1" x14ac:dyDescent="0.15">
      <c r="B29" s="620" t="s">
        <v>308</v>
      </c>
      <c r="C29" s="621"/>
      <c r="D29" s="621"/>
      <c r="E29" s="621"/>
      <c r="F29" s="621"/>
      <c r="G29" s="621"/>
      <c r="H29" s="621"/>
      <c r="I29" s="621"/>
      <c r="J29" s="621"/>
      <c r="K29" s="621"/>
      <c r="L29" s="621"/>
      <c r="M29" s="621"/>
      <c r="N29" s="621"/>
      <c r="O29" s="621"/>
      <c r="P29" s="621"/>
      <c r="Q29" s="622"/>
      <c r="R29" s="623">
        <v>10366</v>
      </c>
      <c r="S29" s="624"/>
      <c r="T29" s="624"/>
      <c r="U29" s="624"/>
      <c r="V29" s="624"/>
      <c r="W29" s="624"/>
      <c r="X29" s="624"/>
      <c r="Y29" s="625"/>
      <c r="Z29" s="626">
        <v>0.1</v>
      </c>
      <c r="AA29" s="626"/>
      <c r="AB29" s="626"/>
      <c r="AC29" s="626"/>
      <c r="AD29" s="627" t="s">
        <v>239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900337</v>
      </c>
      <c r="CS29" s="656"/>
      <c r="CT29" s="656"/>
      <c r="CU29" s="656"/>
      <c r="CV29" s="656"/>
      <c r="CW29" s="656"/>
      <c r="CX29" s="656"/>
      <c r="CY29" s="657"/>
      <c r="CZ29" s="628">
        <v>11.9</v>
      </c>
      <c r="DA29" s="654"/>
      <c r="DB29" s="654"/>
      <c r="DC29" s="658"/>
      <c r="DD29" s="632">
        <v>895647</v>
      </c>
      <c r="DE29" s="656"/>
      <c r="DF29" s="656"/>
      <c r="DG29" s="656"/>
      <c r="DH29" s="656"/>
      <c r="DI29" s="656"/>
      <c r="DJ29" s="656"/>
      <c r="DK29" s="657"/>
      <c r="DL29" s="632">
        <v>895647</v>
      </c>
      <c r="DM29" s="656"/>
      <c r="DN29" s="656"/>
      <c r="DO29" s="656"/>
      <c r="DP29" s="656"/>
      <c r="DQ29" s="656"/>
      <c r="DR29" s="656"/>
      <c r="DS29" s="656"/>
      <c r="DT29" s="656"/>
      <c r="DU29" s="656"/>
      <c r="DV29" s="657"/>
      <c r="DW29" s="628">
        <v>19.2</v>
      </c>
      <c r="DX29" s="654"/>
      <c r="DY29" s="654"/>
      <c r="DZ29" s="654"/>
      <c r="EA29" s="654"/>
      <c r="EB29" s="654"/>
      <c r="EC29" s="655"/>
    </row>
    <row r="30" spans="2:133" ht="11.25" customHeight="1" x14ac:dyDescent="0.15">
      <c r="B30" s="620" t="s">
        <v>311</v>
      </c>
      <c r="C30" s="621"/>
      <c r="D30" s="621"/>
      <c r="E30" s="621"/>
      <c r="F30" s="621"/>
      <c r="G30" s="621"/>
      <c r="H30" s="621"/>
      <c r="I30" s="621"/>
      <c r="J30" s="621"/>
      <c r="K30" s="621"/>
      <c r="L30" s="621"/>
      <c r="M30" s="621"/>
      <c r="N30" s="621"/>
      <c r="O30" s="621"/>
      <c r="P30" s="621"/>
      <c r="Q30" s="622"/>
      <c r="R30" s="623">
        <v>947953</v>
      </c>
      <c r="S30" s="624"/>
      <c r="T30" s="624"/>
      <c r="U30" s="624"/>
      <c r="V30" s="624"/>
      <c r="W30" s="624"/>
      <c r="X30" s="624"/>
      <c r="Y30" s="625"/>
      <c r="Z30" s="626">
        <v>12</v>
      </c>
      <c r="AA30" s="626"/>
      <c r="AB30" s="626"/>
      <c r="AC30" s="626"/>
      <c r="AD30" s="627" t="s">
        <v>239</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882810</v>
      </c>
      <c r="CS30" s="624"/>
      <c r="CT30" s="624"/>
      <c r="CU30" s="624"/>
      <c r="CV30" s="624"/>
      <c r="CW30" s="624"/>
      <c r="CX30" s="624"/>
      <c r="CY30" s="625"/>
      <c r="CZ30" s="628">
        <v>11.6</v>
      </c>
      <c r="DA30" s="654"/>
      <c r="DB30" s="654"/>
      <c r="DC30" s="658"/>
      <c r="DD30" s="632">
        <v>878120</v>
      </c>
      <c r="DE30" s="624"/>
      <c r="DF30" s="624"/>
      <c r="DG30" s="624"/>
      <c r="DH30" s="624"/>
      <c r="DI30" s="624"/>
      <c r="DJ30" s="624"/>
      <c r="DK30" s="625"/>
      <c r="DL30" s="632">
        <v>878120</v>
      </c>
      <c r="DM30" s="624"/>
      <c r="DN30" s="624"/>
      <c r="DO30" s="624"/>
      <c r="DP30" s="624"/>
      <c r="DQ30" s="624"/>
      <c r="DR30" s="624"/>
      <c r="DS30" s="624"/>
      <c r="DT30" s="624"/>
      <c r="DU30" s="624"/>
      <c r="DV30" s="625"/>
      <c r="DW30" s="628">
        <v>18.899999999999999</v>
      </c>
      <c r="DX30" s="654"/>
      <c r="DY30" s="654"/>
      <c r="DZ30" s="654"/>
      <c r="EA30" s="654"/>
      <c r="EB30" s="654"/>
      <c r="EC30" s="655"/>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316</v>
      </c>
      <c r="AQ31" s="670"/>
      <c r="AR31" s="670"/>
      <c r="AS31" s="670"/>
      <c r="AT31" s="675" t="s">
        <v>317</v>
      </c>
      <c r="AU31" s="218"/>
      <c r="AV31" s="218"/>
      <c r="AW31" s="218"/>
      <c r="AX31" s="609" t="s">
        <v>189</v>
      </c>
      <c r="AY31" s="610"/>
      <c r="AZ31" s="610"/>
      <c r="BA31" s="610"/>
      <c r="BB31" s="610"/>
      <c r="BC31" s="610"/>
      <c r="BD31" s="610"/>
      <c r="BE31" s="610"/>
      <c r="BF31" s="611"/>
      <c r="BG31" s="679">
        <v>99.5</v>
      </c>
      <c r="BH31" s="667"/>
      <c r="BI31" s="667"/>
      <c r="BJ31" s="667"/>
      <c r="BK31" s="667"/>
      <c r="BL31" s="667"/>
      <c r="BM31" s="618">
        <v>95.7</v>
      </c>
      <c r="BN31" s="667"/>
      <c r="BO31" s="667"/>
      <c r="BP31" s="667"/>
      <c r="BQ31" s="668"/>
      <c r="BR31" s="679">
        <v>99.1</v>
      </c>
      <c r="BS31" s="667"/>
      <c r="BT31" s="667"/>
      <c r="BU31" s="667"/>
      <c r="BV31" s="667"/>
      <c r="BW31" s="667"/>
      <c r="BX31" s="618">
        <v>95.2</v>
      </c>
      <c r="BY31" s="667"/>
      <c r="BZ31" s="667"/>
      <c r="CA31" s="667"/>
      <c r="CB31" s="668"/>
      <c r="CD31" s="661"/>
      <c r="CE31" s="662"/>
      <c r="CF31" s="620" t="s">
        <v>318</v>
      </c>
      <c r="CG31" s="621"/>
      <c r="CH31" s="621"/>
      <c r="CI31" s="621"/>
      <c r="CJ31" s="621"/>
      <c r="CK31" s="621"/>
      <c r="CL31" s="621"/>
      <c r="CM31" s="621"/>
      <c r="CN31" s="621"/>
      <c r="CO31" s="621"/>
      <c r="CP31" s="621"/>
      <c r="CQ31" s="622"/>
      <c r="CR31" s="623">
        <v>17527</v>
      </c>
      <c r="CS31" s="656"/>
      <c r="CT31" s="656"/>
      <c r="CU31" s="656"/>
      <c r="CV31" s="656"/>
      <c r="CW31" s="656"/>
      <c r="CX31" s="656"/>
      <c r="CY31" s="657"/>
      <c r="CZ31" s="628">
        <v>0.2</v>
      </c>
      <c r="DA31" s="654"/>
      <c r="DB31" s="654"/>
      <c r="DC31" s="658"/>
      <c r="DD31" s="632">
        <v>17527</v>
      </c>
      <c r="DE31" s="656"/>
      <c r="DF31" s="656"/>
      <c r="DG31" s="656"/>
      <c r="DH31" s="656"/>
      <c r="DI31" s="656"/>
      <c r="DJ31" s="656"/>
      <c r="DK31" s="657"/>
      <c r="DL31" s="632">
        <v>17527</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319</v>
      </c>
      <c r="C32" s="621"/>
      <c r="D32" s="621"/>
      <c r="E32" s="621"/>
      <c r="F32" s="621"/>
      <c r="G32" s="621"/>
      <c r="H32" s="621"/>
      <c r="I32" s="621"/>
      <c r="J32" s="621"/>
      <c r="K32" s="621"/>
      <c r="L32" s="621"/>
      <c r="M32" s="621"/>
      <c r="N32" s="621"/>
      <c r="O32" s="621"/>
      <c r="P32" s="621"/>
      <c r="Q32" s="622"/>
      <c r="R32" s="623">
        <v>543743</v>
      </c>
      <c r="S32" s="624"/>
      <c r="T32" s="624"/>
      <c r="U32" s="624"/>
      <c r="V32" s="624"/>
      <c r="W32" s="624"/>
      <c r="X32" s="624"/>
      <c r="Y32" s="625"/>
      <c r="Z32" s="626">
        <v>6.9</v>
      </c>
      <c r="AA32" s="626"/>
      <c r="AB32" s="626"/>
      <c r="AC32" s="626"/>
      <c r="AD32" s="627" t="s">
        <v>239</v>
      </c>
      <c r="AE32" s="627"/>
      <c r="AF32" s="627"/>
      <c r="AG32" s="627"/>
      <c r="AH32" s="627"/>
      <c r="AI32" s="627"/>
      <c r="AJ32" s="627"/>
      <c r="AK32" s="627"/>
      <c r="AL32" s="628" t="s">
        <v>179</v>
      </c>
      <c r="AM32" s="629"/>
      <c r="AN32" s="629"/>
      <c r="AO32" s="630"/>
      <c r="AP32" s="671"/>
      <c r="AQ32" s="672"/>
      <c r="AR32" s="672"/>
      <c r="AS32" s="672"/>
      <c r="AT32" s="676"/>
      <c r="AU32" s="214" t="s">
        <v>320</v>
      </c>
      <c r="AX32" s="620" t="s">
        <v>321</v>
      </c>
      <c r="AY32" s="621"/>
      <c r="AZ32" s="621"/>
      <c r="BA32" s="621"/>
      <c r="BB32" s="621"/>
      <c r="BC32" s="621"/>
      <c r="BD32" s="621"/>
      <c r="BE32" s="621"/>
      <c r="BF32" s="622"/>
      <c r="BG32" s="680">
        <v>99.8</v>
      </c>
      <c r="BH32" s="656"/>
      <c r="BI32" s="656"/>
      <c r="BJ32" s="656"/>
      <c r="BK32" s="656"/>
      <c r="BL32" s="656"/>
      <c r="BM32" s="629">
        <v>98.9</v>
      </c>
      <c r="BN32" s="656"/>
      <c r="BO32" s="656"/>
      <c r="BP32" s="656"/>
      <c r="BQ32" s="678"/>
      <c r="BR32" s="680">
        <v>99.6</v>
      </c>
      <c r="BS32" s="656"/>
      <c r="BT32" s="656"/>
      <c r="BU32" s="656"/>
      <c r="BV32" s="656"/>
      <c r="BW32" s="656"/>
      <c r="BX32" s="629">
        <v>98.7</v>
      </c>
      <c r="BY32" s="656"/>
      <c r="BZ32" s="656"/>
      <c r="CA32" s="656"/>
      <c r="CB32" s="678"/>
      <c r="CD32" s="663"/>
      <c r="CE32" s="664"/>
      <c r="CF32" s="620" t="s">
        <v>322</v>
      </c>
      <c r="CG32" s="621"/>
      <c r="CH32" s="621"/>
      <c r="CI32" s="621"/>
      <c r="CJ32" s="621"/>
      <c r="CK32" s="621"/>
      <c r="CL32" s="621"/>
      <c r="CM32" s="621"/>
      <c r="CN32" s="621"/>
      <c r="CO32" s="621"/>
      <c r="CP32" s="621"/>
      <c r="CQ32" s="622"/>
      <c r="CR32" s="623">
        <v>1138</v>
      </c>
      <c r="CS32" s="624"/>
      <c r="CT32" s="624"/>
      <c r="CU32" s="624"/>
      <c r="CV32" s="624"/>
      <c r="CW32" s="624"/>
      <c r="CX32" s="624"/>
      <c r="CY32" s="625"/>
      <c r="CZ32" s="628">
        <v>0</v>
      </c>
      <c r="DA32" s="654"/>
      <c r="DB32" s="654"/>
      <c r="DC32" s="658"/>
      <c r="DD32" s="632">
        <v>1138</v>
      </c>
      <c r="DE32" s="624"/>
      <c r="DF32" s="624"/>
      <c r="DG32" s="624"/>
      <c r="DH32" s="624"/>
      <c r="DI32" s="624"/>
      <c r="DJ32" s="624"/>
      <c r="DK32" s="625"/>
      <c r="DL32" s="632">
        <v>1138</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323</v>
      </c>
      <c r="C33" s="621"/>
      <c r="D33" s="621"/>
      <c r="E33" s="621"/>
      <c r="F33" s="621"/>
      <c r="G33" s="621"/>
      <c r="H33" s="621"/>
      <c r="I33" s="621"/>
      <c r="J33" s="621"/>
      <c r="K33" s="621"/>
      <c r="L33" s="621"/>
      <c r="M33" s="621"/>
      <c r="N33" s="621"/>
      <c r="O33" s="621"/>
      <c r="P33" s="621"/>
      <c r="Q33" s="622"/>
      <c r="R33" s="623">
        <v>21511</v>
      </c>
      <c r="S33" s="624"/>
      <c r="T33" s="624"/>
      <c r="U33" s="624"/>
      <c r="V33" s="624"/>
      <c r="W33" s="624"/>
      <c r="X33" s="624"/>
      <c r="Y33" s="625"/>
      <c r="Z33" s="626">
        <v>0.3</v>
      </c>
      <c r="AA33" s="626"/>
      <c r="AB33" s="626"/>
      <c r="AC33" s="626"/>
      <c r="AD33" s="627">
        <v>9303</v>
      </c>
      <c r="AE33" s="627"/>
      <c r="AF33" s="627"/>
      <c r="AG33" s="627"/>
      <c r="AH33" s="627"/>
      <c r="AI33" s="627"/>
      <c r="AJ33" s="627"/>
      <c r="AK33" s="627"/>
      <c r="AL33" s="628">
        <v>0.2</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99.2</v>
      </c>
      <c r="BH33" s="682"/>
      <c r="BI33" s="682"/>
      <c r="BJ33" s="682"/>
      <c r="BK33" s="682"/>
      <c r="BL33" s="682"/>
      <c r="BM33" s="683">
        <v>92.4</v>
      </c>
      <c r="BN33" s="682"/>
      <c r="BO33" s="682"/>
      <c r="BP33" s="682"/>
      <c r="BQ33" s="684"/>
      <c r="BR33" s="681">
        <v>98.4</v>
      </c>
      <c r="BS33" s="682"/>
      <c r="BT33" s="682"/>
      <c r="BU33" s="682"/>
      <c r="BV33" s="682"/>
      <c r="BW33" s="682"/>
      <c r="BX33" s="683">
        <v>91.5</v>
      </c>
      <c r="BY33" s="682"/>
      <c r="BZ33" s="682"/>
      <c r="CA33" s="682"/>
      <c r="CB33" s="684"/>
      <c r="CD33" s="620" t="s">
        <v>325</v>
      </c>
      <c r="CE33" s="621"/>
      <c r="CF33" s="621"/>
      <c r="CG33" s="621"/>
      <c r="CH33" s="621"/>
      <c r="CI33" s="621"/>
      <c r="CJ33" s="621"/>
      <c r="CK33" s="621"/>
      <c r="CL33" s="621"/>
      <c r="CM33" s="621"/>
      <c r="CN33" s="621"/>
      <c r="CO33" s="621"/>
      <c r="CP33" s="621"/>
      <c r="CQ33" s="622"/>
      <c r="CR33" s="623">
        <v>3736699</v>
      </c>
      <c r="CS33" s="656"/>
      <c r="CT33" s="656"/>
      <c r="CU33" s="656"/>
      <c r="CV33" s="656"/>
      <c r="CW33" s="656"/>
      <c r="CX33" s="656"/>
      <c r="CY33" s="657"/>
      <c r="CZ33" s="628">
        <v>49.2</v>
      </c>
      <c r="DA33" s="654"/>
      <c r="DB33" s="654"/>
      <c r="DC33" s="658"/>
      <c r="DD33" s="632">
        <v>3152829</v>
      </c>
      <c r="DE33" s="656"/>
      <c r="DF33" s="656"/>
      <c r="DG33" s="656"/>
      <c r="DH33" s="656"/>
      <c r="DI33" s="656"/>
      <c r="DJ33" s="656"/>
      <c r="DK33" s="657"/>
      <c r="DL33" s="632">
        <v>2331050</v>
      </c>
      <c r="DM33" s="656"/>
      <c r="DN33" s="656"/>
      <c r="DO33" s="656"/>
      <c r="DP33" s="656"/>
      <c r="DQ33" s="656"/>
      <c r="DR33" s="656"/>
      <c r="DS33" s="656"/>
      <c r="DT33" s="656"/>
      <c r="DU33" s="656"/>
      <c r="DV33" s="657"/>
      <c r="DW33" s="628">
        <v>50</v>
      </c>
      <c r="DX33" s="654"/>
      <c r="DY33" s="654"/>
      <c r="DZ33" s="654"/>
      <c r="EA33" s="654"/>
      <c r="EB33" s="654"/>
      <c r="EC33" s="655"/>
    </row>
    <row r="34" spans="2:133" ht="11.25" customHeight="1" x14ac:dyDescent="0.15">
      <c r="B34" s="620" t="s">
        <v>326</v>
      </c>
      <c r="C34" s="621"/>
      <c r="D34" s="621"/>
      <c r="E34" s="621"/>
      <c r="F34" s="621"/>
      <c r="G34" s="621"/>
      <c r="H34" s="621"/>
      <c r="I34" s="621"/>
      <c r="J34" s="621"/>
      <c r="K34" s="621"/>
      <c r="L34" s="621"/>
      <c r="M34" s="621"/>
      <c r="N34" s="621"/>
      <c r="O34" s="621"/>
      <c r="P34" s="621"/>
      <c r="Q34" s="622"/>
      <c r="R34" s="623">
        <v>101693</v>
      </c>
      <c r="S34" s="624"/>
      <c r="T34" s="624"/>
      <c r="U34" s="624"/>
      <c r="V34" s="624"/>
      <c r="W34" s="624"/>
      <c r="X34" s="624"/>
      <c r="Y34" s="625"/>
      <c r="Z34" s="626">
        <v>1.3</v>
      </c>
      <c r="AA34" s="626"/>
      <c r="AB34" s="626"/>
      <c r="AC34" s="626"/>
      <c r="AD34" s="627" t="s">
        <v>131</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1053872</v>
      </c>
      <c r="CS34" s="624"/>
      <c r="CT34" s="624"/>
      <c r="CU34" s="624"/>
      <c r="CV34" s="624"/>
      <c r="CW34" s="624"/>
      <c r="CX34" s="624"/>
      <c r="CY34" s="625"/>
      <c r="CZ34" s="628">
        <v>13.9</v>
      </c>
      <c r="DA34" s="654"/>
      <c r="DB34" s="654"/>
      <c r="DC34" s="658"/>
      <c r="DD34" s="632">
        <v>764529</v>
      </c>
      <c r="DE34" s="624"/>
      <c r="DF34" s="624"/>
      <c r="DG34" s="624"/>
      <c r="DH34" s="624"/>
      <c r="DI34" s="624"/>
      <c r="DJ34" s="624"/>
      <c r="DK34" s="625"/>
      <c r="DL34" s="632">
        <v>567952</v>
      </c>
      <c r="DM34" s="624"/>
      <c r="DN34" s="624"/>
      <c r="DO34" s="624"/>
      <c r="DP34" s="624"/>
      <c r="DQ34" s="624"/>
      <c r="DR34" s="624"/>
      <c r="DS34" s="624"/>
      <c r="DT34" s="624"/>
      <c r="DU34" s="624"/>
      <c r="DV34" s="625"/>
      <c r="DW34" s="628">
        <v>12.2</v>
      </c>
      <c r="DX34" s="654"/>
      <c r="DY34" s="654"/>
      <c r="DZ34" s="654"/>
      <c r="EA34" s="654"/>
      <c r="EB34" s="654"/>
      <c r="EC34" s="655"/>
    </row>
    <row r="35" spans="2:133" ht="11.25" customHeight="1" x14ac:dyDescent="0.15">
      <c r="B35" s="620" t="s">
        <v>328</v>
      </c>
      <c r="C35" s="621"/>
      <c r="D35" s="621"/>
      <c r="E35" s="621"/>
      <c r="F35" s="621"/>
      <c r="G35" s="621"/>
      <c r="H35" s="621"/>
      <c r="I35" s="621"/>
      <c r="J35" s="621"/>
      <c r="K35" s="621"/>
      <c r="L35" s="621"/>
      <c r="M35" s="621"/>
      <c r="N35" s="621"/>
      <c r="O35" s="621"/>
      <c r="P35" s="621"/>
      <c r="Q35" s="622"/>
      <c r="R35" s="623">
        <v>305674</v>
      </c>
      <c r="S35" s="624"/>
      <c r="T35" s="624"/>
      <c r="U35" s="624"/>
      <c r="V35" s="624"/>
      <c r="W35" s="624"/>
      <c r="X35" s="624"/>
      <c r="Y35" s="625"/>
      <c r="Z35" s="626">
        <v>3.9</v>
      </c>
      <c r="AA35" s="626"/>
      <c r="AB35" s="626"/>
      <c r="AC35" s="626"/>
      <c r="AD35" s="627" t="s">
        <v>131</v>
      </c>
      <c r="AE35" s="627"/>
      <c r="AF35" s="627"/>
      <c r="AG35" s="627"/>
      <c r="AH35" s="627"/>
      <c r="AI35" s="627"/>
      <c r="AJ35" s="627"/>
      <c r="AK35" s="627"/>
      <c r="AL35" s="628" t="s">
        <v>179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202466</v>
      </c>
      <c r="CS35" s="656"/>
      <c r="CT35" s="656"/>
      <c r="CU35" s="656"/>
      <c r="CV35" s="656"/>
      <c r="CW35" s="656"/>
      <c r="CX35" s="656"/>
      <c r="CY35" s="657"/>
      <c r="CZ35" s="628">
        <v>2.7</v>
      </c>
      <c r="DA35" s="654"/>
      <c r="DB35" s="654"/>
      <c r="DC35" s="658"/>
      <c r="DD35" s="632">
        <v>188478</v>
      </c>
      <c r="DE35" s="656"/>
      <c r="DF35" s="656"/>
      <c r="DG35" s="656"/>
      <c r="DH35" s="656"/>
      <c r="DI35" s="656"/>
      <c r="DJ35" s="656"/>
      <c r="DK35" s="657"/>
      <c r="DL35" s="632">
        <v>181537</v>
      </c>
      <c r="DM35" s="656"/>
      <c r="DN35" s="656"/>
      <c r="DO35" s="656"/>
      <c r="DP35" s="656"/>
      <c r="DQ35" s="656"/>
      <c r="DR35" s="656"/>
      <c r="DS35" s="656"/>
      <c r="DT35" s="656"/>
      <c r="DU35" s="656"/>
      <c r="DV35" s="657"/>
      <c r="DW35" s="628">
        <v>3.9</v>
      </c>
      <c r="DX35" s="654"/>
      <c r="DY35" s="654"/>
      <c r="DZ35" s="654"/>
      <c r="EA35" s="654"/>
      <c r="EB35" s="654"/>
      <c r="EC35" s="655"/>
    </row>
    <row r="36" spans="2:133" ht="11.25" customHeight="1" x14ac:dyDescent="0.15">
      <c r="B36" s="620" t="s">
        <v>332</v>
      </c>
      <c r="C36" s="621"/>
      <c r="D36" s="621"/>
      <c r="E36" s="621"/>
      <c r="F36" s="621"/>
      <c r="G36" s="621"/>
      <c r="H36" s="621"/>
      <c r="I36" s="621"/>
      <c r="J36" s="621"/>
      <c r="K36" s="621"/>
      <c r="L36" s="621"/>
      <c r="M36" s="621"/>
      <c r="N36" s="621"/>
      <c r="O36" s="621"/>
      <c r="P36" s="621"/>
      <c r="Q36" s="622"/>
      <c r="R36" s="623">
        <v>107732</v>
      </c>
      <c r="S36" s="624"/>
      <c r="T36" s="624"/>
      <c r="U36" s="624"/>
      <c r="V36" s="624"/>
      <c r="W36" s="624"/>
      <c r="X36" s="624"/>
      <c r="Y36" s="625"/>
      <c r="Z36" s="626">
        <v>1.4</v>
      </c>
      <c r="AA36" s="626"/>
      <c r="AB36" s="626"/>
      <c r="AC36" s="626"/>
      <c r="AD36" s="627" t="s">
        <v>131</v>
      </c>
      <c r="AE36" s="627"/>
      <c r="AF36" s="627"/>
      <c r="AG36" s="627"/>
      <c r="AH36" s="627"/>
      <c r="AI36" s="627"/>
      <c r="AJ36" s="627"/>
      <c r="AK36" s="627"/>
      <c r="AL36" s="628" t="s">
        <v>239</v>
      </c>
      <c r="AM36" s="629"/>
      <c r="AN36" s="629"/>
      <c r="AO36" s="630"/>
      <c r="AP36" s="222"/>
      <c r="AQ36" s="689" t="s">
        <v>333</v>
      </c>
      <c r="AR36" s="690"/>
      <c r="AS36" s="690"/>
      <c r="AT36" s="690"/>
      <c r="AU36" s="690"/>
      <c r="AV36" s="690"/>
      <c r="AW36" s="690"/>
      <c r="AX36" s="690"/>
      <c r="AY36" s="691"/>
      <c r="AZ36" s="612">
        <v>1082143</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32669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1378505</v>
      </c>
      <c r="CS36" s="624"/>
      <c r="CT36" s="624"/>
      <c r="CU36" s="624"/>
      <c r="CV36" s="624"/>
      <c r="CW36" s="624"/>
      <c r="CX36" s="624"/>
      <c r="CY36" s="625"/>
      <c r="CZ36" s="628">
        <v>18.2</v>
      </c>
      <c r="DA36" s="654"/>
      <c r="DB36" s="654"/>
      <c r="DC36" s="658"/>
      <c r="DD36" s="632">
        <v>1231698</v>
      </c>
      <c r="DE36" s="624"/>
      <c r="DF36" s="624"/>
      <c r="DG36" s="624"/>
      <c r="DH36" s="624"/>
      <c r="DI36" s="624"/>
      <c r="DJ36" s="624"/>
      <c r="DK36" s="625"/>
      <c r="DL36" s="632">
        <v>1000641</v>
      </c>
      <c r="DM36" s="624"/>
      <c r="DN36" s="624"/>
      <c r="DO36" s="624"/>
      <c r="DP36" s="624"/>
      <c r="DQ36" s="624"/>
      <c r="DR36" s="624"/>
      <c r="DS36" s="624"/>
      <c r="DT36" s="624"/>
      <c r="DU36" s="624"/>
      <c r="DV36" s="625"/>
      <c r="DW36" s="628">
        <v>21.5</v>
      </c>
      <c r="DX36" s="654"/>
      <c r="DY36" s="654"/>
      <c r="DZ36" s="654"/>
      <c r="EA36" s="654"/>
      <c r="EB36" s="654"/>
      <c r="EC36" s="655"/>
    </row>
    <row r="37" spans="2:133" ht="11.25" customHeight="1" x14ac:dyDescent="0.15">
      <c r="B37" s="620" t="s">
        <v>336</v>
      </c>
      <c r="C37" s="621"/>
      <c r="D37" s="621"/>
      <c r="E37" s="621"/>
      <c r="F37" s="621"/>
      <c r="G37" s="621"/>
      <c r="H37" s="621"/>
      <c r="I37" s="621"/>
      <c r="J37" s="621"/>
      <c r="K37" s="621"/>
      <c r="L37" s="621"/>
      <c r="M37" s="621"/>
      <c r="N37" s="621"/>
      <c r="O37" s="621"/>
      <c r="P37" s="621"/>
      <c r="Q37" s="622"/>
      <c r="R37" s="623">
        <v>107653</v>
      </c>
      <c r="S37" s="624"/>
      <c r="T37" s="624"/>
      <c r="U37" s="624"/>
      <c r="V37" s="624"/>
      <c r="W37" s="624"/>
      <c r="X37" s="624"/>
      <c r="Y37" s="625"/>
      <c r="Z37" s="626">
        <v>1.4</v>
      </c>
      <c r="AA37" s="626"/>
      <c r="AB37" s="626"/>
      <c r="AC37" s="626"/>
      <c r="AD37" s="627">
        <v>13</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210987</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9768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607797</v>
      </c>
      <c r="CS37" s="656"/>
      <c r="CT37" s="656"/>
      <c r="CU37" s="656"/>
      <c r="CV37" s="656"/>
      <c r="CW37" s="656"/>
      <c r="CX37" s="656"/>
      <c r="CY37" s="657"/>
      <c r="CZ37" s="628">
        <v>8</v>
      </c>
      <c r="DA37" s="654"/>
      <c r="DB37" s="654"/>
      <c r="DC37" s="658"/>
      <c r="DD37" s="632">
        <v>607797</v>
      </c>
      <c r="DE37" s="656"/>
      <c r="DF37" s="656"/>
      <c r="DG37" s="656"/>
      <c r="DH37" s="656"/>
      <c r="DI37" s="656"/>
      <c r="DJ37" s="656"/>
      <c r="DK37" s="657"/>
      <c r="DL37" s="632">
        <v>598033</v>
      </c>
      <c r="DM37" s="656"/>
      <c r="DN37" s="656"/>
      <c r="DO37" s="656"/>
      <c r="DP37" s="656"/>
      <c r="DQ37" s="656"/>
      <c r="DR37" s="656"/>
      <c r="DS37" s="656"/>
      <c r="DT37" s="656"/>
      <c r="DU37" s="656"/>
      <c r="DV37" s="657"/>
      <c r="DW37" s="628">
        <v>12.8</v>
      </c>
      <c r="DX37" s="654"/>
      <c r="DY37" s="654"/>
      <c r="DZ37" s="654"/>
      <c r="EA37" s="654"/>
      <c r="EB37" s="654"/>
      <c r="EC37" s="655"/>
    </row>
    <row r="38" spans="2:133" ht="11.25" customHeight="1" x14ac:dyDescent="0.15">
      <c r="B38" s="620" t="s">
        <v>340</v>
      </c>
      <c r="C38" s="621"/>
      <c r="D38" s="621"/>
      <c r="E38" s="621"/>
      <c r="F38" s="621"/>
      <c r="G38" s="621"/>
      <c r="H38" s="621"/>
      <c r="I38" s="621"/>
      <c r="J38" s="621"/>
      <c r="K38" s="621"/>
      <c r="L38" s="621"/>
      <c r="M38" s="621"/>
      <c r="N38" s="621"/>
      <c r="O38" s="621"/>
      <c r="P38" s="621"/>
      <c r="Q38" s="622"/>
      <c r="R38" s="623">
        <v>517200</v>
      </c>
      <c r="S38" s="624"/>
      <c r="T38" s="624"/>
      <c r="U38" s="624"/>
      <c r="V38" s="624"/>
      <c r="W38" s="624"/>
      <c r="X38" s="624"/>
      <c r="Y38" s="625"/>
      <c r="Z38" s="626">
        <v>6.6</v>
      </c>
      <c r="AA38" s="626"/>
      <c r="AB38" s="626"/>
      <c r="AC38" s="626"/>
      <c r="AD38" s="627" t="s">
        <v>131</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v>121068</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1380</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799388</v>
      </c>
      <c r="CS38" s="624"/>
      <c r="CT38" s="624"/>
      <c r="CU38" s="624"/>
      <c r="CV38" s="624"/>
      <c r="CW38" s="624"/>
      <c r="CX38" s="624"/>
      <c r="CY38" s="625"/>
      <c r="CZ38" s="628">
        <v>10.5</v>
      </c>
      <c r="DA38" s="654"/>
      <c r="DB38" s="654"/>
      <c r="DC38" s="658"/>
      <c r="DD38" s="632">
        <v>669770</v>
      </c>
      <c r="DE38" s="624"/>
      <c r="DF38" s="624"/>
      <c r="DG38" s="624"/>
      <c r="DH38" s="624"/>
      <c r="DI38" s="624"/>
      <c r="DJ38" s="624"/>
      <c r="DK38" s="625"/>
      <c r="DL38" s="632">
        <v>580920</v>
      </c>
      <c r="DM38" s="624"/>
      <c r="DN38" s="624"/>
      <c r="DO38" s="624"/>
      <c r="DP38" s="624"/>
      <c r="DQ38" s="624"/>
      <c r="DR38" s="624"/>
      <c r="DS38" s="624"/>
      <c r="DT38" s="624"/>
      <c r="DU38" s="624"/>
      <c r="DV38" s="625"/>
      <c r="DW38" s="628">
        <v>12.5</v>
      </c>
      <c r="DX38" s="654"/>
      <c r="DY38" s="654"/>
      <c r="DZ38" s="654"/>
      <c r="EA38" s="654"/>
      <c r="EB38" s="654"/>
      <c r="EC38" s="655"/>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345</v>
      </c>
      <c r="AR39" s="687"/>
      <c r="AS39" s="687"/>
      <c r="AT39" s="687"/>
      <c r="AU39" s="687"/>
      <c r="AV39" s="687"/>
      <c r="AW39" s="687"/>
      <c r="AX39" s="687"/>
      <c r="AY39" s="688"/>
      <c r="AZ39" s="623">
        <v>71768</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2124</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298932</v>
      </c>
      <c r="CS39" s="656"/>
      <c r="CT39" s="656"/>
      <c r="CU39" s="656"/>
      <c r="CV39" s="656"/>
      <c r="CW39" s="656"/>
      <c r="CX39" s="656"/>
      <c r="CY39" s="657"/>
      <c r="CZ39" s="628">
        <v>3.9</v>
      </c>
      <c r="DA39" s="654"/>
      <c r="DB39" s="654"/>
      <c r="DC39" s="658"/>
      <c r="DD39" s="632">
        <v>298025</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15">
      <c r="B40" s="620" t="s">
        <v>348</v>
      </c>
      <c r="C40" s="621"/>
      <c r="D40" s="621"/>
      <c r="E40" s="621"/>
      <c r="F40" s="621"/>
      <c r="G40" s="621"/>
      <c r="H40" s="621"/>
      <c r="I40" s="621"/>
      <c r="J40" s="621"/>
      <c r="K40" s="621"/>
      <c r="L40" s="621"/>
      <c r="M40" s="621"/>
      <c r="N40" s="621"/>
      <c r="O40" s="621"/>
      <c r="P40" s="621"/>
      <c r="Q40" s="622"/>
      <c r="R40" s="623">
        <v>37100</v>
      </c>
      <c r="S40" s="624"/>
      <c r="T40" s="624"/>
      <c r="U40" s="624"/>
      <c r="V40" s="624"/>
      <c r="W40" s="624"/>
      <c r="X40" s="624"/>
      <c r="Y40" s="625"/>
      <c r="Z40" s="626">
        <v>0.5</v>
      </c>
      <c r="AA40" s="626"/>
      <c r="AB40" s="626"/>
      <c r="AC40" s="626"/>
      <c r="AD40" s="627" t="s">
        <v>239</v>
      </c>
      <c r="AE40" s="627"/>
      <c r="AF40" s="627"/>
      <c r="AG40" s="627"/>
      <c r="AH40" s="627"/>
      <c r="AI40" s="627"/>
      <c r="AJ40" s="627"/>
      <c r="AK40" s="627"/>
      <c r="AL40" s="628" t="s">
        <v>131</v>
      </c>
      <c r="AM40" s="629"/>
      <c r="AN40" s="629"/>
      <c r="AO40" s="630"/>
      <c r="AQ40" s="686" t="s">
        <v>349</v>
      </c>
      <c r="AR40" s="687"/>
      <c r="AS40" s="687"/>
      <c r="AT40" s="687"/>
      <c r="AU40" s="687"/>
      <c r="AV40" s="687"/>
      <c r="AW40" s="687"/>
      <c r="AX40" s="687"/>
      <c r="AY40" s="688"/>
      <c r="AZ40" s="623">
        <v>3601</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81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3536</v>
      </c>
      <c r="CS40" s="624"/>
      <c r="CT40" s="624"/>
      <c r="CU40" s="624"/>
      <c r="CV40" s="624"/>
      <c r="CW40" s="624"/>
      <c r="CX40" s="624"/>
      <c r="CY40" s="625"/>
      <c r="CZ40" s="628">
        <v>0</v>
      </c>
      <c r="DA40" s="654"/>
      <c r="DB40" s="654"/>
      <c r="DC40" s="658"/>
      <c r="DD40" s="632">
        <v>329</v>
      </c>
      <c r="DE40" s="624"/>
      <c r="DF40" s="624"/>
      <c r="DG40" s="624"/>
      <c r="DH40" s="624"/>
      <c r="DI40" s="624"/>
      <c r="DJ40" s="624"/>
      <c r="DK40" s="625"/>
      <c r="DL40" s="632" t="s">
        <v>239</v>
      </c>
      <c r="DM40" s="624"/>
      <c r="DN40" s="624"/>
      <c r="DO40" s="624"/>
      <c r="DP40" s="624"/>
      <c r="DQ40" s="624"/>
      <c r="DR40" s="624"/>
      <c r="DS40" s="624"/>
      <c r="DT40" s="624"/>
      <c r="DU40" s="624"/>
      <c r="DV40" s="625"/>
      <c r="DW40" s="628" t="s">
        <v>179</v>
      </c>
      <c r="DX40" s="654"/>
      <c r="DY40" s="654"/>
      <c r="DZ40" s="654"/>
      <c r="EA40" s="654"/>
      <c r="EB40" s="654"/>
      <c r="EC40" s="655"/>
    </row>
    <row r="41" spans="2:133" ht="11.25" customHeight="1" x14ac:dyDescent="0.15">
      <c r="B41" s="644" t="s">
        <v>353</v>
      </c>
      <c r="C41" s="645"/>
      <c r="D41" s="645"/>
      <c r="E41" s="645"/>
      <c r="F41" s="645"/>
      <c r="G41" s="645"/>
      <c r="H41" s="645"/>
      <c r="I41" s="645"/>
      <c r="J41" s="645"/>
      <c r="K41" s="645"/>
      <c r="L41" s="645"/>
      <c r="M41" s="645"/>
      <c r="N41" s="645"/>
      <c r="O41" s="645"/>
      <c r="P41" s="645"/>
      <c r="Q41" s="646"/>
      <c r="R41" s="695">
        <v>7867632</v>
      </c>
      <c r="S41" s="696"/>
      <c r="T41" s="696"/>
      <c r="U41" s="696"/>
      <c r="V41" s="696"/>
      <c r="W41" s="696"/>
      <c r="X41" s="696"/>
      <c r="Y41" s="700"/>
      <c r="Z41" s="701">
        <v>100</v>
      </c>
      <c r="AA41" s="701"/>
      <c r="AB41" s="701"/>
      <c r="AC41" s="701"/>
      <c r="AD41" s="702">
        <v>4620412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215003</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459716</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333</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1158479</v>
      </c>
      <c r="CS42" s="656"/>
      <c r="CT42" s="656"/>
      <c r="CU42" s="656"/>
      <c r="CV42" s="656"/>
      <c r="CW42" s="656"/>
      <c r="CX42" s="656"/>
      <c r="CY42" s="657"/>
      <c r="CZ42" s="628">
        <v>15.3</v>
      </c>
      <c r="DA42" s="654"/>
      <c r="DB42" s="654"/>
      <c r="DC42" s="658"/>
      <c r="DD42" s="632">
        <v>291238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30386</v>
      </c>
      <c r="CS43" s="656"/>
      <c r="CT43" s="656"/>
      <c r="CU43" s="656"/>
      <c r="CV43" s="656"/>
      <c r="CW43" s="656"/>
      <c r="CX43" s="656"/>
      <c r="CY43" s="657"/>
      <c r="CZ43" s="628">
        <v>0.4</v>
      </c>
      <c r="DA43" s="654"/>
      <c r="DB43" s="654"/>
      <c r="DC43" s="658"/>
      <c r="DD43" s="632">
        <v>30386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737889</v>
      </c>
      <c r="CS44" s="624"/>
      <c r="CT44" s="624"/>
      <c r="CU44" s="624"/>
      <c r="CV44" s="624"/>
      <c r="CW44" s="624"/>
      <c r="CX44" s="624"/>
      <c r="CY44" s="625"/>
      <c r="CZ44" s="628">
        <v>9.6999999999999993</v>
      </c>
      <c r="DA44" s="629"/>
      <c r="DB44" s="629"/>
      <c r="DC44" s="635"/>
      <c r="DD44" s="632">
        <v>184716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167997</v>
      </c>
      <c r="CS45" s="656"/>
      <c r="CT45" s="656"/>
      <c r="CU45" s="656"/>
      <c r="CV45" s="656"/>
      <c r="CW45" s="656"/>
      <c r="CX45" s="656"/>
      <c r="CY45" s="657"/>
      <c r="CZ45" s="628">
        <v>2.2000000000000002</v>
      </c>
      <c r="DA45" s="654"/>
      <c r="DB45" s="654"/>
      <c r="DC45" s="658"/>
      <c r="DD45" s="632">
        <v>10603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377024</v>
      </c>
      <c r="CS46" s="624"/>
      <c r="CT46" s="624"/>
      <c r="CU46" s="624"/>
      <c r="CV46" s="624"/>
      <c r="CW46" s="624"/>
      <c r="CX46" s="624"/>
      <c r="CY46" s="625"/>
      <c r="CZ46" s="628">
        <v>5</v>
      </c>
      <c r="DA46" s="629"/>
      <c r="DB46" s="629"/>
      <c r="DC46" s="635"/>
      <c r="DD46" s="632">
        <v>170519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v>420590</v>
      </c>
      <c r="CS47" s="656"/>
      <c r="CT47" s="656"/>
      <c r="CU47" s="656"/>
      <c r="CV47" s="656"/>
      <c r="CW47" s="656"/>
      <c r="CX47" s="656"/>
      <c r="CY47" s="657"/>
      <c r="CZ47" s="628">
        <v>5.5</v>
      </c>
      <c r="DA47" s="654"/>
      <c r="DB47" s="654"/>
      <c r="DC47" s="658"/>
      <c r="DD47" s="632">
        <v>106522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239</v>
      </c>
      <c r="CS48" s="624"/>
      <c r="CT48" s="624"/>
      <c r="CU48" s="624"/>
      <c r="CV48" s="624"/>
      <c r="CW48" s="624"/>
      <c r="CX48" s="624"/>
      <c r="CY48" s="625"/>
      <c r="CZ48" s="628" t="s">
        <v>131</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7588756</v>
      </c>
      <c r="CS49" s="682"/>
      <c r="CT49" s="682"/>
      <c r="CU49" s="682"/>
      <c r="CV49" s="682"/>
      <c r="CW49" s="682"/>
      <c r="CX49" s="682"/>
      <c r="CY49" s="711"/>
      <c r="CZ49" s="703">
        <v>100</v>
      </c>
      <c r="DA49" s="712"/>
      <c r="DB49" s="712"/>
      <c r="DC49" s="713"/>
      <c r="DD49" s="714">
        <v>5521934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Kc56nrhvADx/MZCX9Uc+yJGPS6DlG6WuE5nBVO7sM0pYzCJsb4JsRs3t+IaQUJ5kHmHDFsaVlZKHTdeqHf8NQ==" saltValue="TUPbIA7ukc2Juj+QrrGi0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7868</v>
      </c>
      <c r="R7" s="753"/>
      <c r="S7" s="753"/>
      <c r="T7" s="753"/>
      <c r="U7" s="753"/>
      <c r="V7" s="753">
        <v>7589</v>
      </c>
      <c r="W7" s="753"/>
      <c r="X7" s="753"/>
      <c r="Y7" s="753"/>
      <c r="Z7" s="753"/>
      <c r="AA7" s="753">
        <v>279</v>
      </c>
      <c r="AB7" s="753"/>
      <c r="AC7" s="753"/>
      <c r="AD7" s="753"/>
      <c r="AE7" s="754"/>
      <c r="AF7" s="755">
        <v>164</v>
      </c>
      <c r="AG7" s="756"/>
      <c r="AH7" s="756"/>
      <c r="AI7" s="756"/>
      <c r="AJ7" s="757"/>
      <c r="AK7" s="758">
        <v>298</v>
      </c>
      <c r="AL7" s="759"/>
      <c r="AM7" s="759"/>
      <c r="AN7" s="759"/>
      <c r="AO7" s="759"/>
      <c r="AP7" s="759">
        <v>7671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595</v>
      </c>
      <c r="BS7" s="746" t="s">
        <v>596</v>
      </c>
      <c r="BT7" s="747"/>
      <c r="BU7" s="747"/>
      <c r="BV7" s="747"/>
      <c r="BW7" s="747"/>
      <c r="BX7" s="747"/>
      <c r="BY7" s="747"/>
      <c r="BZ7" s="747"/>
      <c r="CA7" s="747"/>
      <c r="CB7" s="747"/>
      <c r="CC7" s="747"/>
      <c r="CD7" s="747"/>
      <c r="CE7" s="747"/>
      <c r="CF7" s="747"/>
      <c r="CG7" s="762"/>
      <c r="CH7" s="743">
        <v>-2</v>
      </c>
      <c r="CI7" s="744"/>
      <c r="CJ7" s="744"/>
      <c r="CK7" s="744"/>
      <c r="CL7" s="745"/>
      <c r="CM7" s="743">
        <v>-58</v>
      </c>
      <c r="CN7" s="744"/>
      <c r="CO7" s="744"/>
      <c r="CP7" s="744"/>
      <c r="CQ7" s="745"/>
      <c r="CR7" s="743">
        <v>51</v>
      </c>
      <c r="CS7" s="744"/>
      <c r="CT7" s="744"/>
      <c r="CU7" s="744"/>
      <c r="CV7" s="745"/>
      <c r="CW7" s="743" t="s">
        <v>584</v>
      </c>
      <c r="CX7" s="744"/>
      <c r="CY7" s="744"/>
      <c r="CZ7" s="744"/>
      <c r="DA7" s="745"/>
      <c r="DB7" s="743">
        <v>28</v>
      </c>
      <c r="DC7" s="744"/>
      <c r="DD7" s="744"/>
      <c r="DE7" s="744"/>
      <c r="DF7" s="745"/>
      <c r="DG7" s="743" t="s">
        <v>584</v>
      </c>
      <c r="DH7" s="744"/>
      <c r="DI7" s="744"/>
      <c r="DJ7" s="744"/>
      <c r="DK7" s="745"/>
      <c r="DL7" s="743">
        <v>47</v>
      </c>
      <c r="DM7" s="744"/>
      <c r="DN7" s="744"/>
      <c r="DO7" s="744"/>
      <c r="DP7" s="745"/>
      <c r="DQ7" s="743">
        <v>42</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595</v>
      </c>
      <c r="BS8" s="773" t="s">
        <v>597</v>
      </c>
      <c r="BT8" s="774"/>
      <c r="BU8" s="774"/>
      <c r="BV8" s="774"/>
      <c r="BW8" s="774"/>
      <c r="BX8" s="774"/>
      <c r="BY8" s="774"/>
      <c r="BZ8" s="774"/>
      <c r="CA8" s="774"/>
      <c r="CB8" s="774"/>
      <c r="CC8" s="774"/>
      <c r="CD8" s="774"/>
      <c r="CE8" s="774"/>
      <c r="CF8" s="774"/>
      <c r="CG8" s="775"/>
      <c r="CH8" s="776">
        <v>5</v>
      </c>
      <c r="CI8" s="777"/>
      <c r="CJ8" s="777"/>
      <c r="CK8" s="777"/>
      <c r="CL8" s="778"/>
      <c r="CM8" s="776">
        <v>-80</v>
      </c>
      <c r="CN8" s="777"/>
      <c r="CO8" s="777"/>
      <c r="CP8" s="777"/>
      <c r="CQ8" s="778"/>
      <c r="CR8" s="776">
        <v>42</v>
      </c>
      <c r="CS8" s="777"/>
      <c r="CT8" s="777"/>
      <c r="CU8" s="777"/>
      <c r="CV8" s="778"/>
      <c r="CW8" s="776" t="s">
        <v>584</v>
      </c>
      <c r="CX8" s="777"/>
      <c r="CY8" s="777"/>
      <c r="CZ8" s="777"/>
      <c r="DA8" s="778"/>
      <c r="DB8" s="776" t="s">
        <v>584</v>
      </c>
      <c r="DC8" s="777"/>
      <c r="DD8" s="777"/>
      <c r="DE8" s="777"/>
      <c r="DF8" s="778"/>
      <c r="DG8" s="776" t="s">
        <v>584</v>
      </c>
      <c r="DH8" s="777"/>
      <c r="DI8" s="777"/>
      <c r="DJ8" s="777"/>
      <c r="DK8" s="778"/>
      <c r="DL8" s="776">
        <v>29</v>
      </c>
      <c r="DM8" s="777"/>
      <c r="DN8" s="777"/>
      <c r="DO8" s="777"/>
      <c r="DP8" s="778"/>
      <c r="DQ8" s="776">
        <v>26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598</v>
      </c>
      <c r="BT9" s="774"/>
      <c r="BU9" s="774"/>
      <c r="BV9" s="774"/>
      <c r="BW9" s="774"/>
      <c r="BX9" s="774"/>
      <c r="BY9" s="774"/>
      <c r="BZ9" s="774"/>
      <c r="CA9" s="774"/>
      <c r="CB9" s="774"/>
      <c r="CC9" s="774"/>
      <c r="CD9" s="774"/>
      <c r="CE9" s="774"/>
      <c r="CF9" s="774"/>
      <c r="CG9" s="775"/>
      <c r="CH9" s="776">
        <v>-5</v>
      </c>
      <c r="CI9" s="777"/>
      <c r="CJ9" s="777"/>
      <c r="CK9" s="777"/>
      <c r="CL9" s="778"/>
      <c r="CM9" s="776">
        <v>20</v>
      </c>
      <c r="CN9" s="777"/>
      <c r="CO9" s="777"/>
      <c r="CP9" s="777"/>
      <c r="CQ9" s="778"/>
      <c r="CR9" s="776">
        <v>3</v>
      </c>
      <c r="CS9" s="777"/>
      <c r="CT9" s="777"/>
      <c r="CU9" s="777"/>
      <c r="CV9" s="778"/>
      <c r="CW9" s="776" t="s">
        <v>584</v>
      </c>
      <c r="CX9" s="777"/>
      <c r="CY9" s="777"/>
      <c r="CZ9" s="777"/>
      <c r="DA9" s="778"/>
      <c r="DB9" s="776" t="s">
        <v>584</v>
      </c>
      <c r="DC9" s="777"/>
      <c r="DD9" s="777"/>
      <c r="DE9" s="777"/>
      <c r="DF9" s="778"/>
      <c r="DG9" s="776" t="s">
        <v>584</v>
      </c>
      <c r="DH9" s="777"/>
      <c r="DI9" s="777"/>
      <c r="DJ9" s="777"/>
      <c r="DK9" s="778"/>
      <c r="DL9" s="776" t="s">
        <v>584</v>
      </c>
      <c r="DM9" s="777"/>
      <c r="DN9" s="777"/>
      <c r="DO9" s="777"/>
      <c r="DP9" s="778"/>
      <c r="DQ9" s="776" t="s">
        <v>584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7868</v>
      </c>
      <c r="R23" s="793"/>
      <c r="S23" s="793"/>
      <c r="T23" s="793"/>
      <c r="U23" s="793"/>
      <c r="V23" s="793">
        <v>7589</v>
      </c>
      <c r="W23" s="793"/>
      <c r="X23" s="793"/>
      <c r="Y23" s="793"/>
      <c r="Z23" s="793"/>
      <c r="AA23" s="793">
        <v>279</v>
      </c>
      <c r="AB23" s="793"/>
      <c r="AC23" s="793"/>
      <c r="AD23" s="793"/>
      <c r="AE23" s="794"/>
      <c r="AF23" s="795">
        <v>164</v>
      </c>
      <c r="AG23" s="793"/>
      <c r="AH23" s="793"/>
      <c r="AI23" s="793"/>
      <c r="AJ23" s="796"/>
      <c r="AK23" s="797"/>
      <c r="AL23" s="798"/>
      <c r="AM23" s="798"/>
      <c r="AN23" s="798"/>
      <c r="AO23" s="798"/>
      <c r="AP23" s="793">
        <v>7671</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1103</v>
      </c>
      <c r="R28" s="823"/>
      <c r="S28" s="823"/>
      <c r="T28" s="823"/>
      <c r="U28" s="823"/>
      <c r="V28" s="823">
        <v>1070</v>
      </c>
      <c r="W28" s="823"/>
      <c r="X28" s="823"/>
      <c r="Y28" s="823"/>
      <c r="Z28" s="823"/>
      <c r="AA28" s="823">
        <v>33</v>
      </c>
      <c r="AB28" s="823"/>
      <c r="AC28" s="823"/>
      <c r="AD28" s="823"/>
      <c r="AE28" s="824"/>
      <c r="AF28" s="825">
        <v>33</v>
      </c>
      <c r="AG28" s="823"/>
      <c r="AH28" s="823"/>
      <c r="AI28" s="823"/>
      <c r="AJ28" s="826"/>
      <c r="AK28" s="827">
        <v>154</v>
      </c>
      <c r="AL28" s="828"/>
      <c r="AM28" s="828"/>
      <c r="AN28" s="828"/>
      <c r="AO28" s="828"/>
      <c r="AP28" s="828" t="s">
        <v>584</v>
      </c>
      <c r="AQ28" s="828"/>
      <c r="AR28" s="828"/>
      <c r="AS28" s="828"/>
      <c r="AT28" s="828"/>
      <c r="AU28" s="828" t="s">
        <v>584</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291</v>
      </c>
      <c r="R29" s="784"/>
      <c r="S29" s="784"/>
      <c r="T29" s="784"/>
      <c r="U29" s="784"/>
      <c r="V29" s="784">
        <v>274</v>
      </c>
      <c r="W29" s="784"/>
      <c r="X29" s="784"/>
      <c r="Y29" s="784"/>
      <c r="Z29" s="784"/>
      <c r="AA29" s="784">
        <v>16</v>
      </c>
      <c r="AB29" s="784"/>
      <c r="AC29" s="784"/>
      <c r="AD29" s="784"/>
      <c r="AE29" s="785"/>
      <c r="AF29" s="786">
        <v>16</v>
      </c>
      <c r="AG29" s="787"/>
      <c r="AH29" s="787"/>
      <c r="AI29" s="787"/>
      <c r="AJ29" s="788"/>
      <c r="AK29" s="834">
        <v>75</v>
      </c>
      <c r="AL29" s="830"/>
      <c r="AM29" s="830"/>
      <c r="AN29" s="830"/>
      <c r="AO29" s="830"/>
      <c r="AP29" s="830">
        <v>585</v>
      </c>
      <c r="AQ29" s="830"/>
      <c r="AR29" s="830"/>
      <c r="AS29" s="830"/>
      <c r="AT29" s="830"/>
      <c r="AU29" s="830">
        <v>161</v>
      </c>
      <c r="AV29" s="830"/>
      <c r="AW29" s="830"/>
      <c r="AX29" s="830"/>
      <c r="AY29" s="830"/>
      <c r="AZ29" s="831" t="s">
        <v>584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157</v>
      </c>
      <c r="R30" s="784"/>
      <c r="S30" s="784"/>
      <c r="T30" s="784"/>
      <c r="U30" s="784"/>
      <c r="V30" s="784">
        <v>155</v>
      </c>
      <c r="W30" s="784"/>
      <c r="X30" s="784"/>
      <c r="Y30" s="784"/>
      <c r="Z30" s="784"/>
      <c r="AA30" s="784">
        <v>2</v>
      </c>
      <c r="AB30" s="784"/>
      <c r="AC30" s="784"/>
      <c r="AD30" s="784"/>
      <c r="AE30" s="785"/>
      <c r="AF30" s="786">
        <v>2</v>
      </c>
      <c r="AG30" s="787"/>
      <c r="AH30" s="787"/>
      <c r="AI30" s="787"/>
      <c r="AJ30" s="788"/>
      <c r="AK30" s="834">
        <v>67</v>
      </c>
      <c r="AL30" s="830"/>
      <c r="AM30" s="830"/>
      <c r="AN30" s="830"/>
      <c r="AO30" s="830"/>
      <c r="AP30" s="830" t="s">
        <v>584</v>
      </c>
      <c r="AQ30" s="830"/>
      <c r="AR30" s="830"/>
      <c r="AS30" s="830"/>
      <c r="AT30" s="830"/>
      <c r="AU30" s="830" t="s">
        <v>584</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1600</v>
      </c>
      <c r="R31" s="784"/>
      <c r="S31" s="784"/>
      <c r="T31" s="784"/>
      <c r="U31" s="784"/>
      <c r="V31" s="784">
        <v>1516</v>
      </c>
      <c r="W31" s="784"/>
      <c r="X31" s="784"/>
      <c r="Y31" s="784"/>
      <c r="Z31" s="784"/>
      <c r="AA31" s="784">
        <v>85</v>
      </c>
      <c r="AB31" s="784"/>
      <c r="AC31" s="784"/>
      <c r="AD31" s="784"/>
      <c r="AE31" s="785"/>
      <c r="AF31" s="786">
        <v>85</v>
      </c>
      <c r="AG31" s="787"/>
      <c r="AH31" s="787"/>
      <c r="AI31" s="787"/>
      <c r="AJ31" s="788"/>
      <c r="AK31" s="834">
        <v>300</v>
      </c>
      <c r="AL31" s="830"/>
      <c r="AM31" s="830"/>
      <c r="AN31" s="830"/>
      <c r="AO31" s="830"/>
      <c r="AP31" s="830" t="s">
        <v>584</v>
      </c>
      <c r="AQ31" s="830"/>
      <c r="AR31" s="830"/>
      <c r="AS31" s="830"/>
      <c r="AT31" s="830"/>
      <c r="AU31" s="830" t="s">
        <v>584</v>
      </c>
      <c r="AV31" s="830"/>
      <c r="AW31" s="830"/>
      <c r="AX31" s="830"/>
      <c r="AY31" s="830"/>
      <c r="AZ31" s="831" t="s">
        <v>584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17</v>
      </c>
      <c r="R32" s="784"/>
      <c r="S32" s="784"/>
      <c r="T32" s="784"/>
      <c r="U32" s="784"/>
      <c r="V32" s="784">
        <v>15</v>
      </c>
      <c r="W32" s="784"/>
      <c r="X32" s="784"/>
      <c r="Y32" s="784"/>
      <c r="Z32" s="784"/>
      <c r="AA32" s="784">
        <v>2</v>
      </c>
      <c r="AB32" s="784"/>
      <c r="AC32" s="784"/>
      <c r="AD32" s="784"/>
      <c r="AE32" s="785"/>
      <c r="AF32" s="786">
        <v>2</v>
      </c>
      <c r="AG32" s="787"/>
      <c r="AH32" s="787"/>
      <c r="AI32" s="787"/>
      <c r="AJ32" s="788"/>
      <c r="AK32" s="834">
        <v>4</v>
      </c>
      <c r="AL32" s="830"/>
      <c r="AM32" s="830"/>
      <c r="AN32" s="830"/>
      <c r="AO32" s="830"/>
      <c r="AP32" s="830" t="s">
        <v>584</v>
      </c>
      <c r="AQ32" s="830"/>
      <c r="AR32" s="830"/>
      <c r="AS32" s="830"/>
      <c r="AT32" s="830"/>
      <c r="AU32" s="830" t="s">
        <v>584</v>
      </c>
      <c r="AV32" s="830"/>
      <c r="AW32" s="830"/>
      <c r="AX32" s="830"/>
      <c r="AY32" s="830"/>
      <c r="AZ32" s="831" t="s">
        <v>584</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391</v>
      </c>
      <c r="R33" s="784"/>
      <c r="S33" s="784"/>
      <c r="T33" s="784"/>
      <c r="U33" s="784"/>
      <c r="V33" s="784">
        <v>385</v>
      </c>
      <c r="W33" s="784"/>
      <c r="X33" s="784"/>
      <c r="Y33" s="784"/>
      <c r="Z33" s="784"/>
      <c r="AA33" s="784">
        <v>6</v>
      </c>
      <c r="AB33" s="784"/>
      <c r="AC33" s="784"/>
      <c r="AD33" s="784"/>
      <c r="AE33" s="785"/>
      <c r="AF33" s="786">
        <v>145</v>
      </c>
      <c r="AG33" s="787"/>
      <c r="AH33" s="787"/>
      <c r="AI33" s="787"/>
      <c r="AJ33" s="788"/>
      <c r="AK33" s="834">
        <v>171</v>
      </c>
      <c r="AL33" s="830"/>
      <c r="AM33" s="830"/>
      <c r="AN33" s="830"/>
      <c r="AO33" s="830"/>
      <c r="AP33" s="830">
        <v>2312</v>
      </c>
      <c r="AQ33" s="830"/>
      <c r="AR33" s="830"/>
      <c r="AS33" s="830"/>
      <c r="AT33" s="830"/>
      <c r="AU33" s="830">
        <v>2143</v>
      </c>
      <c r="AV33" s="830"/>
      <c r="AW33" s="830"/>
      <c r="AX33" s="830"/>
      <c r="AY33" s="830"/>
      <c r="AZ33" s="831" t="s">
        <v>584</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270</v>
      </c>
      <c r="R34" s="784"/>
      <c r="S34" s="784"/>
      <c r="T34" s="784"/>
      <c r="U34" s="784"/>
      <c r="V34" s="784">
        <v>263</v>
      </c>
      <c r="W34" s="784"/>
      <c r="X34" s="784"/>
      <c r="Y34" s="784"/>
      <c r="Z34" s="784"/>
      <c r="AA34" s="784">
        <v>6</v>
      </c>
      <c r="AB34" s="784"/>
      <c r="AC34" s="784"/>
      <c r="AD34" s="784"/>
      <c r="AE34" s="785"/>
      <c r="AF34" s="786">
        <v>6</v>
      </c>
      <c r="AG34" s="787"/>
      <c r="AH34" s="787"/>
      <c r="AI34" s="787"/>
      <c r="AJ34" s="788"/>
      <c r="AK34" s="834">
        <v>121</v>
      </c>
      <c r="AL34" s="830"/>
      <c r="AM34" s="830"/>
      <c r="AN34" s="830"/>
      <c r="AO34" s="830"/>
      <c r="AP34" s="830">
        <v>1407</v>
      </c>
      <c r="AQ34" s="830"/>
      <c r="AR34" s="830"/>
      <c r="AS34" s="830"/>
      <c r="AT34" s="830"/>
      <c r="AU34" s="830">
        <v>1407</v>
      </c>
      <c r="AV34" s="830"/>
      <c r="AW34" s="830"/>
      <c r="AX34" s="830"/>
      <c r="AY34" s="830"/>
      <c r="AZ34" s="831" t="s">
        <v>584</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289</v>
      </c>
      <c r="AG63" s="844"/>
      <c r="AH63" s="844"/>
      <c r="AI63" s="844"/>
      <c r="AJ63" s="845"/>
      <c r="AK63" s="846"/>
      <c r="AL63" s="841"/>
      <c r="AM63" s="841"/>
      <c r="AN63" s="841"/>
      <c r="AO63" s="841"/>
      <c r="AP63" s="844">
        <v>4304</v>
      </c>
      <c r="AQ63" s="844"/>
      <c r="AR63" s="844"/>
      <c r="AS63" s="844"/>
      <c r="AT63" s="844"/>
      <c r="AU63" s="844">
        <v>3712</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401</v>
      </c>
      <c r="AB66" s="734"/>
      <c r="AC66" s="734"/>
      <c r="AD66" s="734"/>
      <c r="AE66" s="735"/>
      <c r="AF66" s="854" t="s">
        <v>422</v>
      </c>
      <c r="AG66" s="815"/>
      <c r="AH66" s="815"/>
      <c r="AI66" s="815"/>
      <c r="AJ66" s="855"/>
      <c r="AK66" s="733" t="s">
        <v>403</v>
      </c>
      <c r="AL66" s="728"/>
      <c r="AM66" s="728"/>
      <c r="AN66" s="728"/>
      <c r="AO66" s="729"/>
      <c r="AP66" s="733" t="s">
        <v>423</v>
      </c>
      <c r="AQ66" s="734"/>
      <c r="AR66" s="734"/>
      <c r="AS66" s="734"/>
      <c r="AT66" s="735"/>
      <c r="AU66" s="733" t="s">
        <v>424</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818</v>
      </c>
      <c r="R68" s="866"/>
      <c r="S68" s="866"/>
      <c r="T68" s="866"/>
      <c r="U68" s="866"/>
      <c r="V68" s="866">
        <v>803</v>
      </c>
      <c r="W68" s="866"/>
      <c r="X68" s="866"/>
      <c r="Y68" s="866"/>
      <c r="Z68" s="866"/>
      <c r="AA68" s="866">
        <v>16</v>
      </c>
      <c r="AB68" s="866"/>
      <c r="AC68" s="866"/>
      <c r="AD68" s="866"/>
      <c r="AE68" s="866"/>
      <c r="AF68" s="866">
        <v>16</v>
      </c>
      <c r="AG68" s="866"/>
      <c r="AH68" s="866"/>
      <c r="AI68" s="866"/>
      <c r="AJ68" s="866"/>
      <c r="AK68" s="866">
        <v>32</v>
      </c>
      <c r="AL68" s="866"/>
      <c r="AM68" s="866"/>
      <c r="AN68" s="866"/>
      <c r="AO68" s="866"/>
      <c r="AP68" s="866" t="s">
        <v>584</v>
      </c>
      <c r="AQ68" s="866"/>
      <c r="AR68" s="866"/>
      <c r="AS68" s="866"/>
      <c r="AT68" s="866"/>
      <c r="AU68" s="866" t="s">
        <v>519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7101</v>
      </c>
      <c r="R69" s="830"/>
      <c r="S69" s="830"/>
      <c r="T69" s="830"/>
      <c r="U69" s="830"/>
      <c r="V69" s="830">
        <v>6737</v>
      </c>
      <c r="W69" s="830"/>
      <c r="X69" s="830"/>
      <c r="Y69" s="830"/>
      <c r="Z69" s="830"/>
      <c r="AA69" s="830">
        <v>364</v>
      </c>
      <c r="AB69" s="830"/>
      <c r="AC69" s="830"/>
      <c r="AD69" s="830"/>
      <c r="AE69" s="830"/>
      <c r="AF69" s="830">
        <v>364</v>
      </c>
      <c r="AG69" s="830"/>
      <c r="AH69" s="830"/>
      <c r="AI69" s="830"/>
      <c r="AJ69" s="830"/>
      <c r="AK69" s="830" t="s">
        <v>584</v>
      </c>
      <c r="AL69" s="830"/>
      <c r="AM69" s="830"/>
      <c r="AN69" s="830"/>
      <c r="AO69" s="830"/>
      <c r="AP69" s="830" t="s">
        <v>584</v>
      </c>
      <c r="AQ69" s="830"/>
      <c r="AR69" s="830"/>
      <c r="AS69" s="830"/>
      <c r="AT69" s="830"/>
      <c r="AU69" s="830" t="s">
        <v>519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429</v>
      </c>
      <c r="R70" s="830"/>
      <c r="S70" s="830"/>
      <c r="T70" s="830"/>
      <c r="U70" s="830"/>
      <c r="V70" s="830">
        <v>395</v>
      </c>
      <c r="W70" s="830"/>
      <c r="X70" s="830"/>
      <c r="Y70" s="830"/>
      <c r="Z70" s="830"/>
      <c r="AA70" s="830">
        <v>34</v>
      </c>
      <c r="AB70" s="830"/>
      <c r="AC70" s="830"/>
      <c r="AD70" s="830"/>
      <c r="AE70" s="830"/>
      <c r="AF70" s="830">
        <v>34</v>
      </c>
      <c r="AG70" s="830"/>
      <c r="AH70" s="830"/>
      <c r="AI70" s="830"/>
      <c r="AJ70" s="830"/>
      <c r="AK70" s="830" t="s">
        <v>584</v>
      </c>
      <c r="AL70" s="830"/>
      <c r="AM70" s="830"/>
      <c r="AN70" s="830"/>
      <c r="AO70" s="830"/>
      <c r="AP70" s="830">
        <v>236</v>
      </c>
      <c r="AQ70" s="830"/>
      <c r="AR70" s="830"/>
      <c r="AS70" s="830"/>
      <c r="AT70" s="830"/>
      <c r="AU70" s="830">
        <v>118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255</v>
      </c>
      <c r="R71" s="830"/>
      <c r="S71" s="830"/>
      <c r="T71" s="830"/>
      <c r="U71" s="830"/>
      <c r="V71" s="830">
        <v>246</v>
      </c>
      <c r="W71" s="830"/>
      <c r="X71" s="830"/>
      <c r="Y71" s="830"/>
      <c r="Z71" s="830"/>
      <c r="AA71" s="830">
        <v>9</v>
      </c>
      <c r="AB71" s="830"/>
      <c r="AC71" s="830"/>
      <c r="AD71" s="830"/>
      <c r="AE71" s="830"/>
      <c r="AF71" s="830">
        <v>8</v>
      </c>
      <c r="AG71" s="830"/>
      <c r="AH71" s="830"/>
      <c r="AI71" s="830"/>
      <c r="AJ71" s="830"/>
      <c r="AK71" s="830">
        <v>25</v>
      </c>
      <c r="AL71" s="830"/>
      <c r="AM71" s="830"/>
      <c r="AN71" s="830"/>
      <c r="AO71" s="830"/>
      <c r="AP71" s="830" t="s">
        <v>519</v>
      </c>
      <c r="AQ71" s="830"/>
      <c r="AR71" s="830"/>
      <c r="AS71" s="830"/>
      <c r="AT71" s="830"/>
      <c r="AU71" s="830" t="s">
        <v>519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589</v>
      </c>
      <c r="C72" s="874"/>
      <c r="D72" s="874"/>
      <c r="E72" s="874"/>
      <c r="F72" s="874"/>
      <c r="G72" s="874"/>
      <c r="H72" s="874"/>
      <c r="I72" s="874"/>
      <c r="J72" s="874"/>
      <c r="K72" s="874"/>
      <c r="L72" s="874"/>
      <c r="M72" s="874"/>
      <c r="N72" s="874"/>
      <c r="O72" s="874"/>
      <c r="P72" s="875"/>
      <c r="Q72" s="876">
        <v>149</v>
      </c>
      <c r="R72" s="830"/>
      <c r="S72" s="830"/>
      <c r="T72" s="830"/>
      <c r="U72" s="830"/>
      <c r="V72" s="830">
        <v>138</v>
      </c>
      <c r="W72" s="830"/>
      <c r="X72" s="830"/>
      <c r="Y72" s="830"/>
      <c r="Z72" s="830"/>
      <c r="AA72" s="830">
        <v>10</v>
      </c>
      <c r="AB72" s="830"/>
      <c r="AC72" s="830"/>
      <c r="AD72" s="830"/>
      <c r="AE72" s="830"/>
      <c r="AF72" s="830">
        <v>10</v>
      </c>
      <c r="AG72" s="830"/>
      <c r="AH72" s="830"/>
      <c r="AI72" s="830"/>
      <c r="AJ72" s="830"/>
      <c r="AK72" s="830">
        <v>5</v>
      </c>
      <c r="AL72" s="830"/>
      <c r="AM72" s="830"/>
      <c r="AN72" s="830"/>
      <c r="AO72" s="830"/>
      <c r="AP72" s="830" t="s">
        <v>519</v>
      </c>
      <c r="AQ72" s="830"/>
      <c r="AR72" s="830"/>
      <c r="AS72" s="830"/>
      <c r="AT72" s="830"/>
      <c r="AU72" s="830" t="s">
        <v>519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590</v>
      </c>
      <c r="C73" s="874"/>
      <c r="D73" s="874"/>
      <c r="E73" s="874"/>
      <c r="F73" s="874"/>
      <c r="G73" s="874"/>
      <c r="H73" s="874"/>
      <c r="I73" s="874"/>
      <c r="J73" s="874"/>
      <c r="K73" s="874"/>
      <c r="L73" s="874"/>
      <c r="M73" s="874"/>
      <c r="N73" s="874"/>
      <c r="O73" s="874"/>
      <c r="P73" s="875"/>
      <c r="Q73" s="876">
        <v>802</v>
      </c>
      <c r="R73" s="830"/>
      <c r="S73" s="830"/>
      <c r="T73" s="830"/>
      <c r="U73" s="830"/>
      <c r="V73" s="830">
        <v>780</v>
      </c>
      <c r="W73" s="830"/>
      <c r="X73" s="830"/>
      <c r="Y73" s="830"/>
      <c r="Z73" s="830"/>
      <c r="AA73" s="830">
        <v>23</v>
      </c>
      <c r="AB73" s="830"/>
      <c r="AC73" s="830"/>
      <c r="AD73" s="830"/>
      <c r="AE73" s="830"/>
      <c r="AF73" s="830">
        <v>17</v>
      </c>
      <c r="AG73" s="830"/>
      <c r="AH73" s="830"/>
      <c r="AI73" s="830"/>
      <c r="AJ73" s="830"/>
      <c r="AK73" s="830">
        <v>25</v>
      </c>
      <c r="AL73" s="830"/>
      <c r="AM73" s="830"/>
      <c r="AN73" s="830"/>
      <c r="AO73" s="830"/>
      <c r="AP73" s="830">
        <v>1</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591</v>
      </c>
      <c r="C74" s="874"/>
      <c r="D74" s="874"/>
      <c r="E74" s="874"/>
      <c r="F74" s="874"/>
      <c r="G74" s="874"/>
      <c r="H74" s="874"/>
      <c r="I74" s="874"/>
      <c r="J74" s="874"/>
      <c r="K74" s="874"/>
      <c r="L74" s="874"/>
      <c r="M74" s="874"/>
      <c r="N74" s="874"/>
      <c r="O74" s="874"/>
      <c r="P74" s="875"/>
      <c r="Q74" s="876">
        <v>103</v>
      </c>
      <c r="R74" s="830"/>
      <c r="S74" s="830"/>
      <c r="T74" s="830"/>
      <c r="U74" s="830"/>
      <c r="V74" s="830">
        <v>97</v>
      </c>
      <c r="W74" s="830"/>
      <c r="X74" s="830"/>
      <c r="Y74" s="830"/>
      <c r="Z74" s="830"/>
      <c r="AA74" s="830">
        <v>5</v>
      </c>
      <c r="AB74" s="830"/>
      <c r="AC74" s="830"/>
      <c r="AD74" s="830"/>
      <c r="AE74" s="830"/>
      <c r="AF74" s="830">
        <v>5</v>
      </c>
      <c r="AG74" s="830"/>
      <c r="AH74" s="830"/>
      <c r="AI74" s="830"/>
      <c r="AJ74" s="830"/>
      <c r="AK74" s="830">
        <v>12</v>
      </c>
      <c r="AL74" s="830"/>
      <c r="AM74" s="830"/>
      <c r="AN74" s="830"/>
      <c r="AO74" s="830"/>
      <c r="AP74" s="830" t="s">
        <v>519</v>
      </c>
      <c r="AQ74" s="830"/>
      <c r="AR74" s="830"/>
      <c r="AS74" s="830"/>
      <c r="AT74" s="830"/>
      <c r="AU74" s="830" t="s">
        <v>519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592</v>
      </c>
      <c r="C75" s="874"/>
      <c r="D75" s="874"/>
      <c r="E75" s="874"/>
      <c r="F75" s="874"/>
      <c r="G75" s="874"/>
      <c r="H75" s="874"/>
      <c r="I75" s="874"/>
      <c r="J75" s="874"/>
      <c r="K75" s="874"/>
      <c r="L75" s="874"/>
      <c r="M75" s="874"/>
      <c r="N75" s="874"/>
      <c r="O75" s="874"/>
      <c r="P75" s="875"/>
      <c r="Q75" s="877">
        <v>15734</v>
      </c>
      <c r="R75" s="878"/>
      <c r="S75" s="878"/>
      <c r="T75" s="878"/>
      <c r="U75" s="834"/>
      <c r="V75" s="879">
        <v>15471</v>
      </c>
      <c r="W75" s="878"/>
      <c r="X75" s="878"/>
      <c r="Y75" s="878"/>
      <c r="Z75" s="834"/>
      <c r="AA75" s="879">
        <v>263</v>
      </c>
      <c r="AB75" s="878"/>
      <c r="AC75" s="878"/>
      <c r="AD75" s="878"/>
      <c r="AE75" s="834"/>
      <c r="AF75" s="879">
        <v>5265</v>
      </c>
      <c r="AG75" s="878"/>
      <c r="AH75" s="878"/>
      <c r="AI75" s="878"/>
      <c r="AJ75" s="834"/>
      <c r="AK75" s="879">
        <v>2447</v>
      </c>
      <c r="AL75" s="878"/>
      <c r="AM75" s="878"/>
      <c r="AN75" s="878"/>
      <c r="AO75" s="834"/>
      <c r="AP75" s="879">
        <v>2873</v>
      </c>
      <c r="AQ75" s="878"/>
      <c r="AR75" s="878"/>
      <c r="AS75" s="878"/>
      <c r="AT75" s="834"/>
      <c r="AU75" s="879">
        <v>50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593</v>
      </c>
      <c r="C76" s="874"/>
      <c r="D76" s="874"/>
      <c r="E76" s="874"/>
      <c r="F76" s="874"/>
      <c r="G76" s="874"/>
      <c r="H76" s="874"/>
      <c r="I76" s="874"/>
      <c r="J76" s="874"/>
      <c r="K76" s="874"/>
      <c r="L76" s="874"/>
      <c r="M76" s="874"/>
      <c r="N76" s="874"/>
      <c r="O76" s="874"/>
      <c r="P76" s="875"/>
      <c r="Q76" s="877">
        <v>532</v>
      </c>
      <c r="R76" s="878"/>
      <c r="S76" s="878"/>
      <c r="T76" s="878"/>
      <c r="U76" s="834"/>
      <c r="V76" s="879">
        <v>514</v>
      </c>
      <c r="W76" s="878"/>
      <c r="X76" s="878"/>
      <c r="Y76" s="878"/>
      <c r="Z76" s="834"/>
      <c r="AA76" s="879">
        <v>17</v>
      </c>
      <c r="AB76" s="878"/>
      <c r="AC76" s="878"/>
      <c r="AD76" s="878"/>
      <c r="AE76" s="834"/>
      <c r="AF76" s="879">
        <v>17</v>
      </c>
      <c r="AG76" s="878"/>
      <c r="AH76" s="878"/>
      <c r="AI76" s="878"/>
      <c r="AJ76" s="834"/>
      <c r="AK76" s="879">
        <v>9</v>
      </c>
      <c r="AL76" s="878"/>
      <c r="AM76" s="878"/>
      <c r="AN76" s="878"/>
      <c r="AO76" s="834"/>
      <c r="AP76" s="879" t="s">
        <v>519</v>
      </c>
      <c r="AQ76" s="878"/>
      <c r="AR76" s="878"/>
      <c r="AS76" s="878"/>
      <c r="AT76" s="834"/>
      <c r="AU76" s="879" t="s">
        <v>519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594</v>
      </c>
      <c r="C77" s="874"/>
      <c r="D77" s="874"/>
      <c r="E77" s="874"/>
      <c r="F77" s="874"/>
      <c r="G77" s="874"/>
      <c r="H77" s="874"/>
      <c r="I77" s="874"/>
      <c r="J77" s="874"/>
      <c r="K77" s="874"/>
      <c r="L77" s="874"/>
      <c r="M77" s="874"/>
      <c r="N77" s="874"/>
      <c r="O77" s="874"/>
      <c r="P77" s="875"/>
      <c r="Q77" s="877">
        <v>170790</v>
      </c>
      <c r="R77" s="878"/>
      <c r="S77" s="878"/>
      <c r="T77" s="878"/>
      <c r="U77" s="834"/>
      <c r="V77" s="879">
        <v>165043</v>
      </c>
      <c r="W77" s="878"/>
      <c r="X77" s="878"/>
      <c r="Y77" s="878"/>
      <c r="Z77" s="834"/>
      <c r="AA77" s="879">
        <v>5747</v>
      </c>
      <c r="AB77" s="878"/>
      <c r="AC77" s="878"/>
      <c r="AD77" s="878"/>
      <c r="AE77" s="834"/>
      <c r="AF77" s="879">
        <v>5743</v>
      </c>
      <c r="AG77" s="878"/>
      <c r="AH77" s="878"/>
      <c r="AI77" s="878"/>
      <c r="AJ77" s="834"/>
      <c r="AK77" s="879">
        <v>6172</v>
      </c>
      <c r="AL77" s="878"/>
      <c r="AM77" s="878"/>
      <c r="AN77" s="878"/>
      <c r="AO77" s="834"/>
      <c r="AP77" s="879" t="s">
        <v>519</v>
      </c>
      <c r="AQ77" s="878"/>
      <c r="AR77" s="878"/>
      <c r="AS77" s="878"/>
      <c r="AT77" s="834"/>
      <c r="AU77" s="879" t="s">
        <v>584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11480</v>
      </c>
      <c r="AG88" s="844"/>
      <c r="AH88" s="844"/>
      <c r="AI88" s="844"/>
      <c r="AJ88" s="844"/>
      <c r="AK88" s="841"/>
      <c r="AL88" s="841"/>
      <c r="AM88" s="841"/>
      <c r="AN88" s="841"/>
      <c r="AO88" s="841"/>
      <c r="AP88" s="844">
        <v>3111</v>
      </c>
      <c r="AQ88" s="844"/>
      <c r="AR88" s="844"/>
      <c r="AS88" s="844"/>
      <c r="AT88" s="844"/>
      <c r="AU88" s="844">
        <v>168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96</v>
      </c>
      <c r="CS102" s="852"/>
      <c r="CT102" s="852"/>
      <c r="CU102" s="852"/>
      <c r="CV102" s="891"/>
      <c r="CW102" s="890" t="s">
        <v>584</v>
      </c>
      <c r="CX102" s="852"/>
      <c r="CY102" s="852"/>
      <c r="CZ102" s="852"/>
      <c r="DA102" s="891"/>
      <c r="DB102" s="890">
        <v>30</v>
      </c>
      <c r="DC102" s="852"/>
      <c r="DD102" s="852"/>
      <c r="DE102" s="852"/>
      <c r="DF102" s="891"/>
      <c r="DG102" s="890" t="s">
        <v>584</v>
      </c>
      <c r="DH102" s="852"/>
      <c r="DI102" s="852"/>
      <c r="DJ102" s="852"/>
      <c r="DK102" s="891"/>
      <c r="DL102" s="890">
        <v>76</v>
      </c>
      <c r="DM102" s="852"/>
      <c r="DN102" s="852"/>
      <c r="DO102" s="852"/>
      <c r="DP102" s="891"/>
      <c r="DQ102" s="890">
        <v>68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312</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312</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312</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941410</v>
      </c>
      <c r="AB110" s="900"/>
      <c r="AC110" s="900"/>
      <c r="AD110" s="900"/>
      <c r="AE110" s="901"/>
      <c r="AF110" s="902">
        <v>895691</v>
      </c>
      <c r="AG110" s="900"/>
      <c r="AH110" s="900"/>
      <c r="AI110" s="900"/>
      <c r="AJ110" s="901"/>
      <c r="AK110" s="902">
        <v>900337</v>
      </c>
      <c r="AL110" s="900"/>
      <c r="AM110" s="900"/>
      <c r="AN110" s="900"/>
      <c r="AO110" s="901"/>
      <c r="AP110" s="903">
        <v>23.9</v>
      </c>
      <c r="AQ110" s="904"/>
      <c r="AR110" s="904"/>
      <c r="AS110" s="904"/>
      <c r="AT110" s="905"/>
      <c r="AU110" s="906" t="s">
        <v>74</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8344150</v>
      </c>
      <c r="BR110" s="931"/>
      <c r="BS110" s="931"/>
      <c r="BT110" s="931"/>
      <c r="BU110" s="931"/>
      <c r="BV110" s="931">
        <v>8036498</v>
      </c>
      <c r="BW110" s="931"/>
      <c r="BX110" s="931"/>
      <c r="BY110" s="931"/>
      <c r="BZ110" s="931"/>
      <c r="CA110" s="931">
        <v>7670888</v>
      </c>
      <c r="CB110" s="931"/>
      <c r="CC110" s="931"/>
      <c r="CD110" s="931"/>
      <c r="CE110" s="931"/>
      <c r="CF110" s="944">
        <v>203.7</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442</v>
      </c>
      <c r="DR110" s="931"/>
      <c r="DS110" s="931"/>
      <c r="DT110" s="931"/>
      <c r="DU110" s="931"/>
      <c r="DV110" s="932" t="s">
        <v>131</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445</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445</v>
      </c>
      <c r="BW111" s="926"/>
      <c r="BX111" s="926"/>
      <c r="BY111" s="926"/>
      <c r="BZ111" s="926"/>
      <c r="CA111" s="926" t="s">
        <v>445</v>
      </c>
      <c r="CB111" s="926"/>
      <c r="CC111" s="926"/>
      <c r="CD111" s="926"/>
      <c r="CE111" s="926"/>
      <c r="CF111" s="920" t="s">
        <v>131</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445</v>
      </c>
      <c r="DM111" s="926"/>
      <c r="DN111" s="926"/>
      <c r="DO111" s="926"/>
      <c r="DP111" s="926"/>
      <c r="DQ111" s="926" t="s">
        <v>445</v>
      </c>
      <c r="DR111" s="926"/>
      <c r="DS111" s="926"/>
      <c r="DT111" s="926"/>
      <c r="DU111" s="926"/>
      <c r="DV111" s="927" t="s">
        <v>445</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442</v>
      </c>
      <c r="AG112" s="959"/>
      <c r="AH112" s="959"/>
      <c r="AI112" s="959"/>
      <c r="AJ112" s="960"/>
      <c r="AK112" s="961" t="s">
        <v>445</v>
      </c>
      <c r="AL112" s="959"/>
      <c r="AM112" s="959"/>
      <c r="AN112" s="959"/>
      <c r="AO112" s="960"/>
      <c r="AP112" s="962" t="s">
        <v>445</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3687641</v>
      </c>
      <c r="BR112" s="926"/>
      <c r="BS112" s="926"/>
      <c r="BT112" s="926"/>
      <c r="BU112" s="926"/>
      <c r="BV112" s="926">
        <v>3553165</v>
      </c>
      <c r="BW112" s="926"/>
      <c r="BX112" s="926"/>
      <c r="BY112" s="926"/>
      <c r="BZ112" s="926"/>
      <c r="CA112" s="926">
        <v>3711741</v>
      </c>
      <c r="CB112" s="926"/>
      <c r="CC112" s="926"/>
      <c r="CD112" s="926"/>
      <c r="CE112" s="926"/>
      <c r="CF112" s="920">
        <v>98.6</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442</v>
      </c>
      <c r="DM112" s="926"/>
      <c r="DN112" s="926"/>
      <c r="DO112" s="926"/>
      <c r="DP112" s="926"/>
      <c r="DQ112" s="926" t="s">
        <v>131</v>
      </c>
      <c r="DR112" s="926"/>
      <c r="DS112" s="926"/>
      <c r="DT112" s="926"/>
      <c r="DU112" s="926"/>
      <c r="DV112" s="927" t="s">
        <v>442</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289379</v>
      </c>
      <c r="AB113" s="938"/>
      <c r="AC113" s="938"/>
      <c r="AD113" s="938"/>
      <c r="AE113" s="939"/>
      <c r="AF113" s="940">
        <v>270972</v>
      </c>
      <c r="AG113" s="938"/>
      <c r="AH113" s="938"/>
      <c r="AI113" s="938"/>
      <c r="AJ113" s="939"/>
      <c r="AK113" s="940">
        <v>295748</v>
      </c>
      <c r="AL113" s="938"/>
      <c r="AM113" s="938"/>
      <c r="AN113" s="938"/>
      <c r="AO113" s="939"/>
      <c r="AP113" s="941">
        <v>7.9</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222468</v>
      </c>
      <c r="BR113" s="926"/>
      <c r="BS113" s="926"/>
      <c r="BT113" s="926"/>
      <c r="BU113" s="926"/>
      <c r="BV113" s="926">
        <v>195685</v>
      </c>
      <c r="BW113" s="926"/>
      <c r="BX113" s="926"/>
      <c r="BY113" s="926"/>
      <c r="BZ113" s="926"/>
      <c r="CA113" s="926">
        <v>168287</v>
      </c>
      <c r="CB113" s="926"/>
      <c r="CC113" s="926"/>
      <c r="CD113" s="926"/>
      <c r="CE113" s="926"/>
      <c r="CF113" s="920">
        <v>4.5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445</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28360</v>
      </c>
      <c r="AB114" s="959"/>
      <c r="AC114" s="959"/>
      <c r="AD114" s="959"/>
      <c r="AE114" s="960"/>
      <c r="AF114" s="961">
        <v>33435</v>
      </c>
      <c r="AG114" s="959"/>
      <c r="AH114" s="959"/>
      <c r="AI114" s="959"/>
      <c r="AJ114" s="960"/>
      <c r="AK114" s="961">
        <v>32215</v>
      </c>
      <c r="AL114" s="959"/>
      <c r="AM114" s="959"/>
      <c r="AN114" s="959"/>
      <c r="AO114" s="960"/>
      <c r="AP114" s="962">
        <v>0.9</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796942</v>
      </c>
      <c r="BR114" s="926"/>
      <c r="BS114" s="926"/>
      <c r="BT114" s="926"/>
      <c r="BU114" s="926"/>
      <c r="BV114" s="926">
        <v>854344</v>
      </c>
      <c r="BW114" s="926"/>
      <c r="BX114" s="926"/>
      <c r="BY114" s="926"/>
      <c r="BZ114" s="926"/>
      <c r="CA114" s="926">
        <v>857857</v>
      </c>
      <c r="CB114" s="926"/>
      <c r="CC114" s="926"/>
      <c r="CD114" s="926"/>
      <c r="CE114" s="926"/>
      <c r="CF114" s="920">
        <v>22.8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445</v>
      </c>
      <c r="DM114" s="959"/>
      <c r="DN114" s="959"/>
      <c r="DO114" s="959"/>
      <c r="DP114" s="960"/>
      <c r="DQ114" s="961" t="s">
        <v>445</v>
      </c>
      <c r="DR114" s="959"/>
      <c r="DS114" s="959"/>
      <c r="DT114" s="959"/>
      <c r="DU114" s="960"/>
      <c r="DV114" s="962" t="s">
        <v>131</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238</v>
      </c>
      <c r="AB115" s="938"/>
      <c r="AC115" s="938"/>
      <c r="AD115" s="938"/>
      <c r="AE115" s="939"/>
      <c r="AF115" s="940">
        <v>201</v>
      </c>
      <c r="AG115" s="938"/>
      <c r="AH115" s="938"/>
      <c r="AI115" s="938"/>
      <c r="AJ115" s="939"/>
      <c r="AK115" s="940">
        <v>184</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v>58610</v>
      </c>
      <c r="BR115" s="926"/>
      <c r="BS115" s="926"/>
      <c r="BT115" s="926"/>
      <c r="BU115" s="926"/>
      <c r="BV115" s="926">
        <v>43561</v>
      </c>
      <c r="BW115" s="926"/>
      <c r="BX115" s="926"/>
      <c r="BY115" s="926"/>
      <c r="BZ115" s="926"/>
      <c r="CA115" s="926">
        <v>68124</v>
      </c>
      <c r="CB115" s="926"/>
      <c r="CC115" s="926"/>
      <c r="CD115" s="926"/>
      <c r="CE115" s="926"/>
      <c r="CF115" s="920">
        <v>1.8</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445</v>
      </c>
      <c r="DM115" s="959"/>
      <c r="DN115" s="959"/>
      <c r="DO115" s="959"/>
      <c r="DP115" s="960"/>
      <c r="DQ115" s="961" t="s">
        <v>442</v>
      </c>
      <c r="DR115" s="959"/>
      <c r="DS115" s="959"/>
      <c r="DT115" s="959"/>
      <c r="DU115" s="960"/>
      <c r="DV115" s="962" t="s">
        <v>131</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775</v>
      </c>
      <c r="AB116" s="959"/>
      <c r="AC116" s="959"/>
      <c r="AD116" s="959"/>
      <c r="AE116" s="960"/>
      <c r="AF116" s="961">
        <v>2264</v>
      </c>
      <c r="AG116" s="959"/>
      <c r="AH116" s="959"/>
      <c r="AI116" s="959"/>
      <c r="AJ116" s="960"/>
      <c r="AK116" s="961">
        <v>1138</v>
      </c>
      <c r="AL116" s="959"/>
      <c r="AM116" s="959"/>
      <c r="AN116" s="959"/>
      <c r="AO116" s="960"/>
      <c r="AP116" s="962">
        <v>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131</v>
      </c>
      <c r="BW116" s="926"/>
      <c r="BX116" s="926"/>
      <c r="BY116" s="926"/>
      <c r="BZ116" s="926"/>
      <c r="CA116" s="926" t="s">
        <v>445</v>
      </c>
      <c r="CB116" s="926"/>
      <c r="CC116" s="926"/>
      <c r="CD116" s="926"/>
      <c r="CE116" s="926"/>
      <c r="CF116" s="920" t="s">
        <v>442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445</v>
      </c>
      <c r="DR116" s="959"/>
      <c r="DS116" s="959"/>
      <c r="DT116" s="959"/>
      <c r="DU116" s="960"/>
      <c r="DV116" s="962" t="s">
        <v>445</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1260162</v>
      </c>
      <c r="AB117" s="979"/>
      <c r="AC117" s="979"/>
      <c r="AD117" s="979"/>
      <c r="AE117" s="980"/>
      <c r="AF117" s="981">
        <v>1202563</v>
      </c>
      <c r="AG117" s="979"/>
      <c r="AH117" s="979"/>
      <c r="AI117" s="979"/>
      <c r="AJ117" s="980"/>
      <c r="AK117" s="981">
        <v>1229622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442</v>
      </c>
      <c r="BW117" s="926"/>
      <c r="BX117" s="926"/>
      <c r="BY117" s="926"/>
      <c r="BZ117" s="926"/>
      <c r="CA117" s="926" t="s">
        <v>131</v>
      </c>
      <c r="CB117" s="926"/>
      <c r="CC117" s="926"/>
      <c r="CD117" s="926"/>
      <c r="CE117" s="926"/>
      <c r="CF117" s="920" t="s">
        <v>442</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445</v>
      </c>
      <c r="DM117" s="959"/>
      <c r="DN117" s="959"/>
      <c r="DO117" s="959"/>
      <c r="DP117" s="960"/>
      <c r="DQ117" s="961" t="s">
        <v>442</v>
      </c>
      <c r="DR117" s="959"/>
      <c r="DS117" s="959"/>
      <c r="DT117" s="959"/>
      <c r="DU117" s="960"/>
      <c r="DV117" s="962" t="s">
        <v>442</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312</v>
      </c>
      <c r="AL118" s="893"/>
      <c r="AM118" s="893"/>
      <c r="AN118" s="893"/>
      <c r="AO118" s="894"/>
      <c r="AP118" s="970" t="s">
        <v>436</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442</v>
      </c>
      <c r="CB118" s="1000"/>
      <c r="CC118" s="1000"/>
      <c r="CD118" s="1000"/>
      <c r="CE118" s="1000"/>
      <c r="CF118" s="920" t="s">
        <v>131</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442</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469</v>
      </c>
      <c r="BP119" s="1005"/>
      <c r="BQ119" s="999">
        <v>13109811</v>
      </c>
      <c r="BR119" s="1000"/>
      <c r="BS119" s="1000"/>
      <c r="BT119" s="1000"/>
      <c r="BU119" s="1000"/>
      <c r="BV119" s="1000">
        <v>12683253</v>
      </c>
      <c r="BW119" s="1000"/>
      <c r="BX119" s="1000"/>
      <c r="BY119" s="1000"/>
      <c r="BZ119" s="1000"/>
      <c r="CA119" s="1000">
        <v>12476897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442</v>
      </c>
      <c r="DM119" s="986"/>
      <c r="DN119" s="986"/>
      <c r="DO119" s="986"/>
      <c r="DP119" s="987"/>
      <c r="DQ119" s="985" t="s">
        <v>442</v>
      </c>
      <c r="DR119" s="986"/>
      <c r="DS119" s="986"/>
      <c r="DT119" s="986"/>
      <c r="DU119" s="987"/>
      <c r="DV119" s="988" t="s">
        <v>442</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131</v>
      </c>
      <c r="AG120" s="959"/>
      <c r="AH120" s="959"/>
      <c r="AI120" s="959"/>
      <c r="AJ120" s="960"/>
      <c r="AK120" s="961" t="s">
        <v>131</v>
      </c>
      <c r="AL120" s="959"/>
      <c r="AM120" s="959"/>
      <c r="AN120" s="959"/>
      <c r="AO120" s="960"/>
      <c r="AP120" s="962" t="s">
        <v>442</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3019422</v>
      </c>
      <c r="BR120" s="931"/>
      <c r="BS120" s="931"/>
      <c r="BT120" s="931"/>
      <c r="BU120" s="931"/>
      <c r="BV120" s="931">
        <v>3548717</v>
      </c>
      <c r="BW120" s="931"/>
      <c r="BX120" s="931"/>
      <c r="BY120" s="931"/>
      <c r="BZ120" s="931"/>
      <c r="CA120" s="931">
        <v>3625896</v>
      </c>
      <c r="CB120" s="931"/>
      <c r="CC120" s="931"/>
      <c r="CD120" s="931"/>
      <c r="CE120" s="931"/>
      <c r="CF120" s="944">
        <v>96.3</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2017310</v>
      </c>
      <c r="DH120" s="931"/>
      <c r="DI120" s="931"/>
      <c r="DJ120" s="931"/>
      <c r="DK120" s="931"/>
      <c r="DL120" s="931">
        <v>1947658</v>
      </c>
      <c r="DM120" s="931"/>
      <c r="DN120" s="931"/>
      <c r="DO120" s="931"/>
      <c r="DP120" s="931"/>
      <c r="DQ120" s="931">
        <v>2142945</v>
      </c>
      <c r="DR120" s="931"/>
      <c r="DS120" s="931"/>
      <c r="DT120" s="931"/>
      <c r="DU120" s="931"/>
      <c r="DV120" s="932">
        <v>56.9</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442</v>
      </c>
      <c r="AG121" s="959"/>
      <c r="AH121" s="959"/>
      <c r="AI121" s="959"/>
      <c r="AJ121" s="960"/>
      <c r="AK121" s="961" t="s">
        <v>442</v>
      </c>
      <c r="AL121" s="959"/>
      <c r="AM121" s="959"/>
      <c r="AN121" s="959"/>
      <c r="AO121" s="960"/>
      <c r="AP121" s="962" t="s">
        <v>442</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28510</v>
      </c>
      <c r="BR121" s="926"/>
      <c r="BS121" s="926"/>
      <c r="BT121" s="926"/>
      <c r="BU121" s="926"/>
      <c r="BV121" s="926">
        <v>23820</v>
      </c>
      <c r="BW121" s="926"/>
      <c r="BX121" s="926"/>
      <c r="BY121" s="926"/>
      <c r="BZ121" s="926"/>
      <c r="CA121" s="926">
        <v>19130</v>
      </c>
      <c r="CB121" s="926"/>
      <c r="CC121" s="926"/>
      <c r="CD121" s="926"/>
      <c r="CE121" s="926"/>
      <c r="CF121" s="920">
        <v>0.5</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1465658</v>
      </c>
      <c r="DH121" s="926"/>
      <c r="DI121" s="926"/>
      <c r="DJ121" s="926"/>
      <c r="DK121" s="926"/>
      <c r="DL121" s="926">
        <v>1410239</v>
      </c>
      <c r="DM121" s="926"/>
      <c r="DN121" s="926"/>
      <c r="DO121" s="926"/>
      <c r="DP121" s="926"/>
      <c r="DQ121" s="926">
        <v>1407397</v>
      </c>
      <c r="DR121" s="926"/>
      <c r="DS121" s="926"/>
      <c r="DT121" s="926"/>
      <c r="DU121" s="926"/>
      <c r="DV121" s="927">
        <v>37.4</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442</v>
      </c>
      <c r="AG122" s="959"/>
      <c r="AH122" s="959"/>
      <c r="AI122" s="959"/>
      <c r="AJ122" s="960"/>
      <c r="AK122" s="961" t="s">
        <v>442</v>
      </c>
      <c r="AL122" s="959"/>
      <c r="AM122" s="959"/>
      <c r="AN122" s="959"/>
      <c r="AO122" s="960"/>
      <c r="AP122" s="962" t="s">
        <v>442</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8375747</v>
      </c>
      <c r="BR122" s="1000"/>
      <c r="BS122" s="1000"/>
      <c r="BT122" s="1000"/>
      <c r="BU122" s="1000"/>
      <c r="BV122" s="1000">
        <v>7987264</v>
      </c>
      <c r="BW122" s="1000"/>
      <c r="BX122" s="1000"/>
      <c r="BY122" s="1000"/>
      <c r="BZ122" s="1000"/>
      <c r="CA122" s="1000">
        <v>7564295</v>
      </c>
      <c r="CB122" s="1000"/>
      <c r="CC122" s="1000"/>
      <c r="CD122" s="1000"/>
      <c r="CE122" s="1000"/>
      <c r="CF122" s="1017">
        <v>200.9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442</v>
      </c>
      <c r="AB123" s="959"/>
      <c r="AC123" s="959"/>
      <c r="AD123" s="959"/>
      <c r="AE123" s="960"/>
      <c r="AF123" s="961" t="s">
        <v>442</v>
      </c>
      <c r="AG123" s="959"/>
      <c r="AH123" s="959"/>
      <c r="AI123" s="959"/>
      <c r="AJ123" s="960"/>
      <c r="AK123" s="961" t="s">
        <v>442</v>
      </c>
      <c r="AL123" s="959"/>
      <c r="AM123" s="959"/>
      <c r="AN123" s="959"/>
      <c r="AO123" s="960"/>
      <c r="AP123" s="962" t="s">
        <v>442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479</v>
      </c>
      <c r="BP123" s="1005"/>
      <c r="BQ123" s="1063">
        <v>11423679</v>
      </c>
      <c r="BR123" s="1064"/>
      <c r="BS123" s="1064"/>
      <c r="BT123" s="1064"/>
      <c r="BU123" s="1064"/>
      <c r="BV123" s="1064">
        <v>11559801</v>
      </c>
      <c r="BW123" s="1064"/>
      <c r="BX123" s="1064"/>
      <c r="BY123" s="1064"/>
      <c r="BZ123" s="1064"/>
      <c r="CA123" s="1064">
        <v>11209321</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480</v>
      </c>
      <c r="AB124" s="959"/>
      <c r="AC124" s="959"/>
      <c r="AD124" s="959"/>
      <c r="AE124" s="960"/>
      <c r="AF124" s="961" t="s">
        <v>396</v>
      </c>
      <c r="AG124" s="959"/>
      <c r="AH124" s="959"/>
      <c r="AI124" s="959"/>
      <c r="AJ124" s="960"/>
      <c r="AK124" s="961" t="s">
        <v>131</v>
      </c>
      <c r="AL124" s="959"/>
      <c r="AM124" s="959"/>
      <c r="AN124" s="959"/>
      <c r="AO124" s="960"/>
      <c r="AP124" s="962" t="s">
        <v>396</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46.4</v>
      </c>
      <c r="BR124" s="1027"/>
      <c r="BS124" s="1027"/>
      <c r="BT124" s="1027"/>
      <c r="BU124" s="1027"/>
      <c r="BV124" s="1027">
        <v>29.1</v>
      </c>
      <c r="BW124" s="1027"/>
      <c r="BX124" s="1027"/>
      <c r="BY124" s="1027"/>
      <c r="BZ124" s="1027"/>
      <c r="CA124" s="1027">
        <v>33.6</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v>204673</v>
      </c>
      <c r="DH124" s="986"/>
      <c r="DI124" s="986"/>
      <c r="DJ124" s="986"/>
      <c r="DK124" s="987"/>
      <c r="DL124" s="985">
        <v>195268</v>
      </c>
      <c r="DM124" s="986"/>
      <c r="DN124" s="986"/>
      <c r="DO124" s="986"/>
      <c r="DP124" s="987"/>
      <c r="DQ124" s="985" t="s">
        <v>131</v>
      </c>
      <c r="DR124" s="986"/>
      <c r="DS124" s="986"/>
      <c r="DT124" s="986"/>
      <c r="DU124" s="987"/>
      <c r="DV124" s="988" t="s">
        <v>396</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483</v>
      </c>
      <c r="AB125" s="959"/>
      <c r="AC125" s="959"/>
      <c r="AD125" s="959"/>
      <c r="AE125" s="960"/>
      <c r="AF125" s="961" t="s">
        <v>396</v>
      </c>
      <c r="AG125" s="959"/>
      <c r="AH125" s="959"/>
      <c r="AI125" s="959"/>
      <c r="AJ125" s="960"/>
      <c r="AK125" s="961" t="s">
        <v>131</v>
      </c>
      <c r="AL125" s="959"/>
      <c r="AM125" s="959"/>
      <c r="AN125" s="959"/>
      <c r="AO125" s="960"/>
      <c r="AP125" s="962" t="s">
        <v>396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396</v>
      </c>
      <c r="DH125" s="931"/>
      <c r="DI125" s="931"/>
      <c r="DJ125" s="931"/>
      <c r="DK125" s="931"/>
      <c r="DL125" s="931" t="s">
        <v>131</v>
      </c>
      <c r="DM125" s="931"/>
      <c r="DN125" s="931"/>
      <c r="DO125" s="931"/>
      <c r="DP125" s="931"/>
      <c r="DQ125" s="931" t="s">
        <v>396</v>
      </c>
      <c r="DR125" s="931"/>
      <c r="DS125" s="931"/>
      <c r="DT125" s="931"/>
      <c r="DU125" s="931"/>
      <c r="DV125" s="932" t="s">
        <v>396</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396</v>
      </c>
      <c r="AB126" s="959"/>
      <c r="AC126" s="959"/>
      <c r="AD126" s="959"/>
      <c r="AE126" s="960"/>
      <c r="AF126" s="961" t="s">
        <v>396</v>
      </c>
      <c r="AG126" s="959"/>
      <c r="AH126" s="959"/>
      <c r="AI126" s="959"/>
      <c r="AJ126" s="960"/>
      <c r="AK126" s="961" t="s">
        <v>396</v>
      </c>
      <c r="AL126" s="959"/>
      <c r="AM126" s="959"/>
      <c r="AN126" s="959"/>
      <c r="AO126" s="960"/>
      <c r="AP126" s="962" t="s">
        <v>396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483</v>
      </c>
      <c r="DH126" s="926"/>
      <c r="DI126" s="926"/>
      <c r="DJ126" s="926"/>
      <c r="DK126" s="926"/>
      <c r="DL126" s="926" t="s">
        <v>480</v>
      </c>
      <c r="DM126" s="926"/>
      <c r="DN126" s="926"/>
      <c r="DO126" s="926"/>
      <c r="DP126" s="926"/>
      <c r="DQ126" s="926" t="s">
        <v>396</v>
      </c>
      <c r="DR126" s="926"/>
      <c r="DS126" s="926"/>
      <c r="DT126" s="926"/>
      <c r="DU126" s="926"/>
      <c r="DV126" s="927" t="s">
        <v>396</v>
      </c>
      <c r="DW126" s="927"/>
      <c r="DX126" s="927"/>
      <c r="DY126" s="927"/>
      <c r="DZ126" s="928"/>
    </row>
    <row r="127" spans="1:130" s="230" customFormat="1" ht="26.25" customHeight="1" x14ac:dyDescent="0.15">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238</v>
      </c>
      <c r="AB127" s="959"/>
      <c r="AC127" s="959"/>
      <c r="AD127" s="959"/>
      <c r="AE127" s="960"/>
      <c r="AF127" s="961">
        <v>201</v>
      </c>
      <c r="AG127" s="959"/>
      <c r="AH127" s="959"/>
      <c r="AI127" s="959"/>
      <c r="AJ127" s="960"/>
      <c r="AK127" s="961">
        <v>184</v>
      </c>
      <c r="AL127" s="959"/>
      <c r="AM127" s="959"/>
      <c r="AN127" s="959"/>
      <c r="AO127" s="960"/>
      <c r="AP127" s="962">
        <v>0</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396</v>
      </c>
      <c r="DH127" s="926"/>
      <c r="DI127" s="926"/>
      <c r="DJ127" s="926"/>
      <c r="DK127" s="926"/>
      <c r="DL127" s="926" t="s">
        <v>131</v>
      </c>
      <c r="DM127" s="926"/>
      <c r="DN127" s="926"/>
      <c r="DO127" s="926"/>
      <c r="DP127" s="926"/>
      <c r="DQ127" s="926" t="s">
        <v>396</v>
      </c>
      <c r="DR127" s="926"/>
      <c r="DS127" s="926"/>
      <c r="DT127" s="926"/>
      <c r="DU127" s="926"/>
      <c r="DV127" s="927" t="s">
        <v>396</v>
      </c>
      <c r="DW127" s="927"/>
      <c r="DX127" s="927"/>
      <c r="DY127" s="927"/>
      <c r="DZ127" s="928"/>
    </row>
    <row r="128" spans="1:130" s="230" customFormat="1" ht="26.25" customHeight="1" thickBot="1" x14ac:dyDescent="0.2">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4855</v>
      </c>
      <c r="AB128" s="1046"/>
      <c r="AC128" s="1046"/>
      <c r="AD128" s="1046"/>
      <c r="AE128" s="1047"/>
      <c r="AF128" s="1048">
        <v>4690</v>
      </c>
      <c r="AG128" s="1046"/>
      <c r="AH128" s="1046"/>
      <c r="AI128" s="1046"/>
      <c r="AJ128" s="1047"/>
      <c r="AK128" s="1048">
        <v>4690</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v>58610</v>
      </c>
      <c r="DH128" s="1038"/>
      <c r="DI128" s="1038"/>
      <c r="DJ128" s="1038"/>
      <c r="DK128" s="1038"/>
      <c r="DL128" s="1038">
        <v>43561</v>
      </c>
      <c r="DM128" s="1038"/>
      <c r="DN128" s="1038"/>
      <c r="DO128" s="1038"/>
      <c r="DP128" s="1038"/>
      <c r="DQ128" s="1038">
        <v>68124</v>
      </c>
      <c r="DR128" s="1038"/>
      <c r="DS128" s="1038"/>
      <c r="DT128" s="1038"/>
      <c r="DU128" s="1038"/>
      <c r="DV128" s="1039">
        <v>1.8</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4530695</v>
      </c>
      <c r="AB129" s="959"/>
      <c r="AC129" s="959"/>
      <c r="AD129" s="959"/>
      <c r="AE129" s="960"/>
      <c r="AF129" s="961">
        <v>4724059</v>
      </c>
      <c r="AG129" s="959"/>
      <c r="AH129" s="959"/>
      <c r="AI129" s="959"/>
      <c r="AJ129" s="960"/>
      <c r="AK129" s="961">
        <v>4626176</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396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901635</v>
      </c>
      <c r="AB130" s="959"/>
      <c r="AC130" s="959"/>
      <c r="AD130" s="959"/>
      <c r="AE130" s="960"/>
      <c r="AF130" s="961">
        <v>864437</v>
      </c>
      <c r="AG130" s="959"/>
      <c r="AH130" s="959"/>
      <c r="AI130" s="959"/>
      <c r="AJ130" s="960"/>
      <c r="AK130" s="961">
        <v>861000</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9.3000000000000007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3629060</v>
      </c>
      <c r="AB131" s="986"/>
      <c r="AC131" s="986"/>
      <c r="AD131" s="986"/>
      <c r="AE131" s="987"/>
      <c r="AF131" s="985">
        <v>3859622</v>
      </c>
      <c r="AG131" s="986"/>
      <c r="AH131" s="986"/>
      <c r="AI131" s="986"/>
      <c r="AJ131" s="987"/>
      <c r="AK131" s="985">
        <v>3765176</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v>33.6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9.7455539449999993</v>
      </c>
      <c r="AB132" s="1097"/>
      <c r="AC132" s="1097"/>
      <c r="AD132" s="1097"/>
      <c r="AE132" s="1098"/>
      <c r="AF132" s="1099">
        <v>8.6390843460000006</v>
      </c>
      <c r="AG132" s="1097"/>
      <c r="AH132" s="1097"/>
      <c r="AI132" s="1097"/>
      <c r="AJ132" s="1098"/>
      <c r="AK132" s="1099">
        <v>9.6657367409999999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10.8</v>
      </c>
      <c r="AB133" s="1080"/>
      <c r="AC133" s="1080"/>
      <c r="AD133" s="1080"/>
      <c r="AE133" s="1081"/>
      <c r="AF133" s="1079">
        <v>9.5</v>
      </c>
      <c r="AG133" s="1080"/>
      <c r="AH133" s="1080"/>
      <c r="AI133" s="1080"/>
      <c r="AJ133" s="1081"/>
      <c r="AK133" s="1079">
        <v>9.3000000000000007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qWh4KDc3fRuMnQ6egTXGSQOQIf2RGOLvtbzBqrGjRZWBYlJUDLmqC75qDai7SxwbrREF2I0E6EA5rkU73Hh2g==" saltValue="PtMmje8Dgbop2x8g2qZ6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25"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7F791-8599-4442-9603-05673F4378F7}">
  <sheetPr>
    <pageSetUpPr fitToPage="1"/>
  </sheetPr>
  <dimension ref="A1:DQ105"/>
  <sheetViews>
    <sheetView showGridLines="0" view="pageBreakPreview" topLeftCell="AK55" zoomScaleNormal="85" zoomScaleSheetLayoutView="100" workbookViewId="0">
      <selection activeCell="CN53" sqref="CN5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yxRj0+/1HvrSqEToDrCbRNQ0uYptSeZWSVqmCERk8lFsRaMVOG2UA7zBW67Ov4hKfpWuGTG+nSpN5o3urJsEA==" saltValue="pYqs0ib22U6kCIKQvoG0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zmatFeMITeyogmfP1Qu7NZT8yDpZ4ZgfToWia5Oj6uDVMfZ7ljZfxZDpgCVkhkng2iLxRUZjBpUBqY+BtAObg==" saltValue="ynAO6YX4lNUDMBKDNXUL3Q=="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1040843</v>
      </c>
      <c r="AP9" s="281">
        <v>142973</v>
      </c>
      <c r="AQ9" s="282">
        <v>166998</v>
      </c>
      <c r="AR9" s="283">
        <v>-14.4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428740</v>
      </c>
      <c r="AP10" s="284">
        <v>58893</v>
      </c>
      <c r="AQ10" s="285">
        <v>26170</v>
      </c>
      <c r="AR10" s="286">
        <v>125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v>6445</v>
      </c>
      <c r="AP11" s="284">
        <v>885</v>
      </c>
      <c r="AQ11" s="285">
        <v>5047</v>
      </c>
      <c r="AR11" s="286">
        <v>-82.5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181144</v>
      </c>
      <c r="AP13" s="284">
        <v>24882</v>
      </c>
      <c r="AQ13" s="285">
        <v>6466</v>
      </c>
      <c r="AR13" s="286">
        <v>284.8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30386</v>
      </c>
      <c r="AP14" s="284">
        <v>4174</v>
      </c>
      <c r="AQ14" s="285">
        <v>3589</v>
      </c>
      <c r="AR14" s="286">
        <v>16.3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-65308</v>
      </c>
      <c r="AP15" s="284">
        <v>-8971</v>
      </c>
      <c r="AQ15" s="285">
        <v>-12920</v>
      </c>
      <c r="AR15" s="286">
        <v>-30.6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1622250</v>
      </c>
      <c r="AP16" s="284">
        <v>222837</v>
      </c>
      <c r="AQ16" s="285">
        <v>195349</v>
      </c>
      <c r="AR16" s="286">
        <v>14.1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14.42</v>
      </c>
      <c r="AP21" s="298">
        <v>16.600000000000001</v>
      </c>
      <c r="AQ21" s="299">
        <v>-2.1800000000000002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93.4</v>
      </c>
      <c r="AP22" s="303">
        <v>95.6</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900337</v>
      </c>
      <c r="AP32" s="312">
        <v>123673</v>
      </c>
      <c r="AQ32" s="313">
        <v>125145</v>
      </c>
      <c r="AR32" s="314">
        <v>-1.2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519</v>
      </c>
      <c r="AP33" s="312" t="s">
        <v>519</v>
      </c>
      <c r="AQ33" s="313">
        <v>142</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519</v>
      </c>
      <c r="AP34" s="312" t="s">
        <v>519</v>
      </c>
      <c r="AQ34" s="313">
        <v>186</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295748</v>
      </c>
      <c r="AP35" s="312">
        <v>40625</v>
      </c>
      <c r="AQ35" s="313">
        <v>24116</v>
      </c>
      <c r="AR35" s="314">
        <v>68.5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32215</v>
      </c>
      <c r="AP36" s="312">
        <v>4425</v>
      </c>
      <c r="AQ36" s="313">
        <v>3945</v>
      </c>
      <c r="AR36" s="314">
        <v>12.2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184</v>
      </c>
      <c r="AP37" s="312">
        <v>25</v>
      </c>
      <c r="AQ37" s="313">
        <v>817</v>
      </c>
      <c r="AR37" s="314">
        <v>-96.9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v>1138</v>
      </c>
      <c r="AP38" s="315">
        <v>156</v>
      </c>
      <c r="AQ38" s="316">
        <v>16</v>
      </c>
      <c r="AR38" s="304">
        <v>875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-4690</v>
      </c>
      <c r="AP39" s="312">
        <v>-644</v>
      </c>
      <c r="AQ39" s="313">
        <v>-6780</v>
      </c>
      <c r="AR39" s="314">
        <v>-90.5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-861000</v>
      </c>
      <c r="AP40" s="312">
        <v>-118269</v>
      </c>
      <c r="AQ40" s="313">
        <v>-98746</v>
      </c>
      <c r="AR40" s="314">
        <v>19.8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363932</v>
      </c>
      <c r="AP41" s="312">
        <v>49991</v>
      </c>
      <c r="AQ41" s="313">
        <v>48842</v>
      </c>
      <c r="AR41" s="314">
        <v>2.4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1097589</v>
      </c>
      <c r="AN51" s="334">
        <v>133397</v>
      </c>
      <c r="AO51" s="335">
        <v>-3.8</v>
      </c>
      <c r="AP51" s="336">
        <v>167497</v>
      </c>
      <c r="AQ51" s="337">
        <v>-17.399999999999999</v>
      </c>
      <c r="AR51" s="338">
        <v>13.6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558071</v>
      </c>
      <c r="AN52" s="342">
        <v>67826</v>
      </c>
      <c r="AO52" s="343">
        <v>-17.899999999999999</v>
      </c>
      <c r="AP52" s="344">
        <v>82571</v>
      </c>
      <c r="AQ52" s="345">
        <v>3.6</v>
      </c>
      <c r="AR52" s="346">
        <v>-21.5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1042289</v>
      </c>
      <c r="AN53" s="334">
        <v>129977</v>
      </c>
      <c r="AO53" s="335">
        <v>-2.6</v>
      </c>
      <c r="AP53" s="336">
        <v>190274</v>
      </c>
      <c r="AQ53" s="337">
        <v>13.6</v>
      </c>
      <c r="AR53" s="338">
        <v>-16.2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378362</v>
      </c>
      <c r="AN54" s="342">
        <v>47183</v>
      </c>
      <c r="AO54" s="343">
        <v>-30.4</v>
      </c>
      <c r="AP54" s="344">
        <v>88584</v>
      </c>
      <c r="AQ54" s="345">
        <v>7.3</v>
      </c>
      <c r="AR54" s="346">
        <v>-37.700000000000003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1028200</v>
      </c>
      <c r="AN55" s="334">
        <v>132041</v>
      </c>
      <c r="AO55" s="335">
        <v>1.6</v>
      </c>
      <c r="AP55" s="336">
        <v>200194</v>
      </c>
      <c r="AQ55" s="337">
        <v>5.2</v>
      </c>
      <c r="AR55" s="338">
        <v>-3.6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567448</v>
      </c>
      <c r="AN56" s="342">
        <v>72871</v>
      </c>
      <c r="AO56" s="343">
        <v>54.4</v>
      </c>
      <c r="AP56" s="344">
        <v>106422</v>
      </c>
      <c r="AQ56" s="345">
        <v>20.100000000000001</v>
      </c>
      <c r="AR56" s="346">
        <v>34.299999999999997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853090</v>
      </c>
      <c r="AN57" s="334">
        <v>113172</v>
      </c>
      <c r="AO57" s="335">
        <v>-14.3</v>
      </c>
      <c r="AP57" s="336">
        <v>196914</v>
      </c>
      <c r="AQ57" s="337">
        <v>-1.6</v>
      </c>
      <c r="AR57" s="338">
        <v>-12.7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327128</v>
      </c>
      <c r="AN58" s="342">
        <v>43397</v>
      </c>
      <c r="AO58" s="343">
        <v>-40.4</v>
      </c>
      <c r="AP58" s="344">
        <v>98966</v>
      </c>
      <c r="AQ58" s="345">
        <v>-7</v>
      </c>
      <c r="AR58" s="346">
        <v>-33.4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737889</v>
      </c>
      <c r="AN59" s="334">
        <v>101358</v>
      </c>
      <c r="AO59" s="335">
        <v>-10.4</v>
      </c>
      <c r="AP59" s="336">
        <v>204757</v>
      </c>
      <c r="AQ59" s="337">
        <v>4</v>
      </c>
      <c r="AR59" s="338">
        <v>-14.4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377024</v>
      </c>
      <c r="AN60" s="342">
        <v>51789</v>
      </c>
      <c r="AO60" s="343">
        <v>19.3</v>
      </c>
      <c r="AP60" s="344">
        <v>106071</v>
      </c>
      <c r="AQ60" s="345">
        <v>7.2</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951811</v>
      </c>
      <c r="AN61" s="349">
        <v>121989</v>
      </c>
      <c r="AO61" s="350">
        <v>-5.9</v>
      </c>
      <c r="AP61" s="351">
        <v>191927</v>
      </c>
      <c r="AQ61" s="352">
        <v>0.8</v>
      </c>
      <c r="AR61" s="338">
        <v>-6.7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441607</v>
      </c>
      <c r="AN62" s="342">
        <v>56613</v>
      </c>
      <c r="AO62" s="343">
        <v>-3</v>
      </c>
      <c r="AP62" s="344">
        <v>96523</v>
      </c>
      <c r="AQ62" s="345">
        <v>6.2</v>
      </c>
      <c r="AR62" s="346">
        <v>-9.1999999999999993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1NvT6tvgCwP+jxA/DuMac2kbRMZEQ9FxIZTlx0ClShherWjIlXM2d8n/Su8L01X4d40j61Gt2ncFfLdJH1a0w==" saltValue="pg+2JgaADIyLv1SDS1TY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3htjJ7ulfmREYNQ6vjNZz+2G4qOclSSrjD+Ro0VdAnsssbCNxozZvVRdaj1XWcjyAVZQgMRK6MfPoRQTXYm0Pg==" saltValue="Diby/NMZPCdNm6G+b7TSYw=="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F5C2-0176-470F-A3E2-0418064E1491}">
  <sheetPr>
    <pageSetUpPr fitToPage="1"/>
  </sheetPr>
  <dimension ref="A1:EL116"/>
  <sheetViews>
    <sheetView showGridLines="0" zoomScaleNormal="100" zoomScaleSheetLayoutView="55" workbookViewId="0">
      <selection activeCell="AF102" sqref="AF10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507</v>
      </c>
    </row>
  </sheetData>
  <sheetProtection algorithmName="SHA-512" hashValue="8XGhiC3RKotEmLdkGrbElrK+dYT7zLnp8TIc5X7GRg3lU+AffERDMkyECRU3DvWCqOlEOdO0Xv557ugrD8NMXQ==" saltValue="Y30r/6glvfaHcypF5wl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45.23</v>
      </c>
      <c r="G47" s="12">
        <v>43.3</v>
      </c>
      <c r="H47" s="12">
        <v>42.2</v>
      </c>
      <c r="I47" s="12">
        <v>41.57</v>
      </c>
      <c r="J47" s="13">
        <v>39.25</v>
      </c>
    </row>
    <row r="48" spans="2:10" ht="57.75" customHeight="1" x14ac:dyDescent="0.15">
      <c r="B48" s="14"/>
      <c r="C48" s="1141" t="s">
        <v>4</v>
      </c>
      <c r="D48" s="1141"/>
      <c r="E48" s="1142"/>
      <c r="F48" s="15">
        <v>2.0499999999999998</v>
      </c>
      <c r="G48" s="16">
        <v>2.38</v>
      </c>
      <c r="H48" s="16">
        <v>1.96</v>
      </c>
      <c r="I48" s="16">
        <v>3.72</v>
      </c>
      <c r="J48" s="17">
        <v>3.54</v>
      </c>
    </row>
    <row r="49" spans="2:10" ht="57.75" customHeight="1" thickBot="1" x14ac:dyDescent="0.2">
      <c r="B49" s="18"/>
      <c r="C49" s="1143" t="s">
        <v>5</v>
      </c>
      <c r="D49" s="1143"/>
      <c r="E49" s="1144"/>
      <c r="F49" s="19">
        <v>1.84</v>
      </c>
      <c r="G49" s="20">
        <v>0.72</v>
      </c>
      <c r="H49" s="20" t="s">
        <v>564</v>
      </c>
      <c r="I49" s="20">
        <v>1.88</v>
      </c>
      <c r="J49" s="21" t="s">
        <v>565</v>
      </c>
    </row>
    <row r="50" spans="2:10" x14ac:dyDescent="0.15"/>
  </sheetData>
  <sheetProtection algorithmName="SHA-512" hashValue="MUwJ+UE5acHqkAKqjjX5jpNM5CJoGHqaNqkt2AAt9GAnmyKclaIIc4Sutl/PIjKIx9MbYJP5l79sieCzVQ9fcg==" saltValue="xnqMsjSIcCfdMKfKeIZCf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2024-03-13T00:04:50Z</cp:lastPrinted>
  <dcterms:created xsi:type="dcterms:W3CDTF">2024-02-04T23:50:07Z</dcterms:created>
  <dcterms:modified xsi:type="dcterms:W3CDTF">2024-03-21T04:45:27Z</dcterms:modified>
  <cp:category/>
</cp:coreProperties>
</file>