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01user\Desktop\原本　財政状況資料集\"/>
    </mc:Choice>
  </mc:AlternateContent>
  <bookViews>
    <workbookView xWindow="0" yWindow="0" windowWidth="24000" windowHeight="954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9" r:id="rId5"/>
    <sheet name="経常経費分析表（人件費・公債費・普通建設事業費の分析）" sheetId="20" r:id="rId6"/>
    <sheet name="性質別歳出決算分析表（住民一人当たりのコスト）" sheetId="21" r:id="rId7"/>
    <sheet name="目的別歳出決算分析表（住民一人当たりのコスト）" sheetId="22"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23" r:id="rId13"/>
    <sheet name="公会計指標分析・財政指標組合せ分析表" sheetId="24" r:id="rId14"/>
    <sheet name="施設類型別ストック情報分析表①" sheetId="25" r:id="rId15"/>
    <sheet name="施設類型別ストック情報分析表②" sheetId="26"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C38" i="10"/>
  <c r="CO37" i="10"/>
  <c r="BE37" i="10"/>
  <c r="AM37" i="10"/>
  <c r="C37" i="10"/>
  <c r="BE36" i="10"/>
  <c r="AM36" i="10"/>
  <c r="C36" i="10"/>
  <c r="BE35" i="10"/>
  <c r="AM35" i="10"/>
  <c r="C35" i="10"/>
  <c r="C34" i="10"/>
  <c r="U34" i="10" l="1"/>
  <c r="U35" i="10" s="1"/>
  <c r="U36" i="10" s="1"/>
  <c r="U37" i="10" s="1"/>
  <c r="U38" i="10" s="1"/>
  <c r="AM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s="1"/>
  <c r="BW35" i="10" s="1"/>
  <c r="BW36" i="10" s="1"/>
  <c r="BW37" i="10" s="1"/>
  <c r="BW38" i="10" s="1"/>
  <c r="BW39" i="10" s="1"/>
  <c r="BW40" i="10" s="1"/>
  <c r="BW41" i="10" s="1"/>
  <c r="BW42" i="10" s="1"/>
  <c r="BW43" i="10" s="1"/>
  <c r="CO34" i="10" l="1"/>
  <c r="CO35" i="10" s="1"/>
  <c r="CO36" i="10" s="1"/>
</calcChain>
</file>

<file path=xl/sharedStrings.xml><?xml version="1.0" encoding="utf-8"?>
<sst xmlns="http://schemas.openxmlformats.org/spreadsheetml/2006/main" count="1112" uniqueCount="628">
  <si>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</si>
  <si>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</si>
  <si>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</si>
  <si>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</si>
  <si>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</si>
  <si>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</si>
  <si>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</si>
  <si>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</si>
  <si>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</si>
  <si>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</si>
  <si>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</si>
  <si>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</si>
  <si>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</si>
  <si>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</si>
  <si>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</si>
  <si>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</si>
  <si>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</si>
  <si>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</si>
  <si>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</si>
  <si>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</si>
  <si>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</si>
  <si>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</si>
  <si>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</si>
  <si>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</si>
  <si>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</si>
  <si>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</si>
  <si>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</si>
  <si>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</si>
  <si>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</si>
  <si>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</si>
  <si>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</si>
  <si>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</si>
  <si>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</si>
  <si>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</si>
  <si>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</si>
  <si>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</si>
  <si>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</si>
  <si>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</si>
  <si>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</si>
  <si>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</si>
  <si>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</si>
  <si>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</si>
  <si>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</si>
  <si>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</si>
  <si>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</si>
  <si>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</si>
  <si>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</si>
  <si>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</si>
  <si>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</si>
  <si>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</si>
  <si>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</si>
  <si>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</si>
  <si>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</si>
  <si>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</si>
  <si>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</si>
  <si>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</si>
  <si>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</si>
  <si>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</si>
  <si>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</si>
  <si>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</si>
  <si>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</si>
  <si>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</si>
  <si>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</si>
  <si>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</si>
  <si>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</si>
  <si>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</si>
  <si>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</si>
  <si>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</si>
  <si>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</si>
  <si>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</si>
  <si>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</si>
  <si>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</si>
  <si>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</si>
  <si>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</si>
  <si>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</si>
  <si>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</si>
  <si>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</si>
  <si>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</si>
  <si>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</si>
  <si>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</si>
  <si>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</si>
  <si>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</si>
  <si>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</si>
  <si>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</si>
  <si>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</si>
  <si>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Ⅱ－０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</si>
  <si>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</si>
  <si>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</si>
  <si>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</si>
  <si>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</si>
  <si>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</si>
  <si>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</si>
  <si>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</si>
  <si>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</si>
  <si>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</si>
  <si>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</si>
  <si>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</si>
  <si>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</si>
  <si>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深浦町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</si>
  <si>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</si>
  <si>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</si>
  <si>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</si>
  <si>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</si>
  <si>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</si>
  <si>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</si>
  <si>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</si>
  <si>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</si>
  <si>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</si>
  <si>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</si>
  <si>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</si>
  <si>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</si>
  <si>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</si>
  <si>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</si>
  <si>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</si>
  <si>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</si>
  <si>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</si>
  <si>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</si>
  <si>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</si>
  <si>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</si>
  <si>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</si>
  <si>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</si>
  <si>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</si>
  <si>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</si>
  <si>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</si>
  <si>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</si>
  <si>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</si>
  <si>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</si>
  <si>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</si>
  <si>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</si>
  <si>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</si>
  <si>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</si>
  <si>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</si>
  <si>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</si>
  <si>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</si>
  <si>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</si>
  <si>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</si>
  <si>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</si>
  <si>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</si>
  <si>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</si>
  <si>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</si>
  <si>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</si>
  <si>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</si>
  <si>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</si>
  <si>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</si>
  <si>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</si>
  <si>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</si>
  <si>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</si>
  <si>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</si>
  <si>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</si>
  <si>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-2.9</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</si>
  <si>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</si>
  <si>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</si>
  <si>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</si>
  <si>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</si>
  <si>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</si>
  <si>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</si>
  <si>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</si>
  <si>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</si>
  <si>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</si>
  <si>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</si>
  <si>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</si>
  <si>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</si>
  <si>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</si>
  <si>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</si>
  <si>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</si>
  <si>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</si>
  <si>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</si>
  <si>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</si>
  <si>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</si>
  <si>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</si>
  <si>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</si>
  <si>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</si>
  <si>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</si>
  <si>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</si>
  <si>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</si>
  <si>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</si>
  <si>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</si>
  <si>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</si>
  <si>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</si>
  <si>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</si>
  <si>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</si>
  <si>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</si>
  <si>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</si>
  <si>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</si>
  <si>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</si>
  <si>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</si>
  <si>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</si>
  <si>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</si>
  <si>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</si>
  <si>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</si>
  <si>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</si>
  <si>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</si>
  <si>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</si>
  <si>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</si>
  <si>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</si>
  <si>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</si>
  <si>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</si>
  <si>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</si>
  <si>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</si>
  <si>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</si>
  <si>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</si>
  <si>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</si>
  <si>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</si>
  <si>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</si>
  <si>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</si>
  <si>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</si>
  <si>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</si>
  <si>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</si>
  <si>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</si>
  <si>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</si>
  <si>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</si>
  <si>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</si>
  <si>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</si>
  <si>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青森県深浦町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</si>
  <si>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</si>
  <si>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</si>
  <si>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</si>
  <si>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</si>
  <si>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</si>
  <si>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</si>
  <si>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</si>
  <si>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</si>
  <si>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</si>
  <si>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</si>
  <si>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</si>
  <si>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</si>
  <si>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</si>
  <si>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</si>
  <si>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</si>
  <si>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</si>
  <si>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</si>
  <si>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</si>
  <si>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</si>
  <si>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</si>
  <si>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</si>
  <si>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</si>
  <si>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</si>
  <si>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</si>
  <si>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</si>
  <si>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</si>
  <si>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</si>
  <si>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</si>
  <si>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</si>
  <si>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</si>
  <si>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</si>
  <si>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</si>
  <si>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</si>
  <si>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</si>
  <si>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</si>
  <si>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</si>
  <si>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</si>
  <si>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</si>
  <si>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</si>
  <si>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</si>
  <si>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</si>
  <si>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</si>
  <si>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</si>
  <si>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</si>
  <si>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</si>
  <si>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</si>
  <si>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</si>
  <si>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</si>
  <si>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</si>
  <si>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</si>
  <si>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</si>
  <si>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</si>
  <si>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</si>
  <si>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</si>
  <si>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</si>
  <si>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</si>
  <si>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</si>
  <si>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</si>
  <si>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</si>
  <si>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</si>
  <si>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</si>
  <si>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</si>
  <si>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</si>
  <si>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</si>
  <si>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</si>
  <si>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</si>
  <si>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</si>
  <si>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</si>
  <si>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</si>
  <si>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</si>
  <si>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</si>
  <si>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</si>
  <si>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</si>
  <si>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</si>
  <si>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</si>
  <si>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</si>
  <si>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</si>
  <si>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</si>
  <si>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</si>
  <si>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</si>
  <si>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</si>
  <si>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</si>
  <si>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</si>
  <si>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</si>
  <si>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</si>
  <si>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</si>
  <si>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</si>
  <si>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</si>
  <si>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</si>
  <si>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</si>
  <si>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</si>
  <si>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</si>
  <si>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</si>
  <si>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</si>
  <si>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</si>
  <si>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</si>
  <si>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</si>
  <si>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</si>
  <si>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</si>
  <si>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</si>
  <si>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</si>
  <si>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</si>
  <si>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</si>
  <si>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</si>
  <si>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</si>
  <si>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</si>
  <si>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</si>
  <si>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</si>
  <si>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</si>
  <si>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</si>
  <si>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</si>
  <si>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</si>
  <si>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</si>
  <si>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</si>
  <si>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</si>
  <si>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</si>
  <si>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</si>
  <si>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</si>
  <si>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</si>
  <si>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</si>
  <si>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</si>
  <si>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</si>
  <si>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</si>
  <si>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</si>
  <si>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</si>
  <si>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</si>
  <si>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病院</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</si>
  <si>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</si>
  <si>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</si>
  <si>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</si>
  <si>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</si>
  <si>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</si>
  <si>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</si>
  <si>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</si>
  <si>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</si>
  <si>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</si>
  <si>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</si>
  <si>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</si>
  <si>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</si>
  <si>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</si>
  <si>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</si>
  <si>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</si>
  <si>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</si>
  <si>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</si>
  <si>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</si>
  <si>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</si>
  <si>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</si>
  <si>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</si>
  <si>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</si>
  <si>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</si>
  <si>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</si>
  <si>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</si>
  <si>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</si>
  <si>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</si>
  <si>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</si>
  <si>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青森県深浦町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</si>
  <si>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</si>
  <si>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</si>
  <si>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</si>
  <si>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</si>
  <si>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</si>
  <si>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</si>
  <si>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</si>
  <si>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</si>
  <si>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</si>
  <si>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</si>
  <si>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</si>
  <si>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</si>
  <si>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</si>
  <si>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</si>
  <si>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</si>
  <si>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</si>
  <si>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</si>
  <si>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</si>
  <si>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</si>
  <si>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</si>
  <si>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</si>
  <si>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</si>
  <si>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</si>
  <si>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</si>
  <si>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</si>
  <si>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</si>
  <si>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</si>
  <si>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</si>
  <si>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</si>
  <si>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</si>
  <si>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</si>
  <si>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</si>
  <si>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</si>
  <si>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</si>
  <si>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</si>
  <si>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国民健康保険事業特別会計（直診勘定）</t>
    <phoneticPr fontId="5"/>
  </si>
  <si>
    <t>後期高齢者医療特別会計</t>
    <phoneticPr fontId="5"/>
  </si>
  <si>
    <t>介護保険特別会計</t>
    <phoneticPr fontId="5"/>
  </si>
  <si>
    <t>訪問看護ステーション特別会計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</si>
  <si>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</si>
  <si>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</si>
  <si>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</si>
  <si>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</si>
  <si>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</si>
  <si>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</si>
  <si>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</si>
  <si>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</si>
  <si>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</si>
  <si>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</si>
  <si>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</si>
  <si>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</si>
  <si>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</si>
  <si>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</si>
  <si>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</si>
  <si>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</si>
  <si>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</si>
  <si>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</si>
  <si>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</si>
  <si>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</si>
  <si>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</si>
  <si>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</si>
  <si>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</si>
  <si>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</si>
  <si>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</si>
  <si>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</si>
  <si>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</si>
  <si>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</si>
  <si>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</si>
  <si>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</si>
  <si>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</si>
  <si>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</si>
  <si>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</si>
  <si>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</si>
  <si>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</si>
  <si>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</si>
  <si>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</si>
  <si>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</si>
  <si>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</si>
  <si>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</si>
  <si>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</si>
  <si>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</si>
  <si>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</si>
  <si>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</si>
  <si>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</si>
  <si>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</si>
  <si>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</si>
  <si>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</si>
  <si>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</si>
  <si>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</si>
  <si>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</si>
  <si>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</si>
  <si>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</si>
  <si>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</si>
  <si>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</si>
  <si>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</si>
  <si>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</si>
  <si>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</si>
  <si>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</si>
  <si>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</si>
  <si>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</si>
  <si>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</si>
  <si>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</si>
  <si>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</si>
  <si>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</si>
  <si>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</si>
  <si>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国民健康保険事業特別会計（直診勘定）</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</si>
  <si>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</si>
  <si>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</si>
  <si>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</si>
  <si>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</si>
  <si>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</si>
  <si>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</si>
  <si>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</si>
  <si>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</si>
  <si>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</si>
  <si>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</si>
  <si>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</si>
  <si>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</si>
  <si>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</si>
  <si>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</si>
  <si>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</si>
  <si>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</si>
  <si>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</si>
  <si>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</si>
  <si>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</si>
  <si>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</si>
  <si>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</si>
  <si>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</si>
  <si>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</si>
  <si>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</si>
  <si>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</si>
  <si>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</si>
  <si>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</si>
  <si>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</si>
  <si>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</si>
  <si>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</si>
  <si>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</si>
  <si>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</si>
  <si>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</si>
  <si>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</si>
  <si>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</si>
  <si>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</si>
  <si>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</si>
  <si>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</si>
  <si>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</si>
  <si>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</si>
  <si>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</si>
  <si>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</si>
  <si>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</si>
  <si>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</si>
  <si>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</si>
  <si>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</si>
  <si>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</si>
  <si>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</si>
  <si>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</si>
  <si>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</si>
  <si>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</si>
  <si>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</si>
  <si>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</si>
  <si>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</si>
  <si>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</si>
  <si>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一部事務組合等の起こした地方債に充てたと認められる
補助金又は負担金</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</si>
  <si>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</si>
  <si>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</si>
  <si>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</si>
  <si>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</si>
  <si>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</si>
  <si>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</si>
  <si>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</si>
  <si>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</si>
  <si>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</si>
  <si>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</si>
  <si>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</si>
  <si>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</si>
  <si>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</si>
  <si>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</si>
  <si>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</si>
  <si>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</si>
  <si>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</si>
  <si>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</si>
  <si>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</si>
  <si>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</si>
  <si>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H28</t>
  </si>
  <si>
    <t>H29</t>
  </si>
  <si>
    <t>H30</t>
  </si>
  <si>
    <t>R01</t>
  </si>
  <si>
    <t>R02</t>
  </si>
  <si>
    <t>▲ 1.26</t>
  </si>
  <si>
    <t>▲ 6.74</t>
  </si>
  <si>
    <t>▲ 0.32</t>
  </si>
  <si>
    <t>水道事業会計</t>
  </si>
  <si>
    <t>一般会計</t>
  </si>
  <si>
    <t>国民健康保険事業特別会計（事業勘定）</t>
  </si>
  <si>
    <t>介護保険特別会計</t>
  </si>
  <si>
    <t>下水道事業特別会計</t>
  </si>
  <si>
    <t>国民健康保険事業特別会計（直診勘定）</t>
  </si>
  <si>
    <t>後期高齢者医療特別会計</t>
  </si>
  <si>
    <t>訪問看護ステーション特別会計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</si>
  <si>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</si>
  <si>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</si>
  <si>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</si>
  <si>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</si>
  <si>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</si>
  <si>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</si>
  <si>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</si>
  <si>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</si>
  <si>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</si>
  <si>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</si>
  <si>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t>
    <phoneticPr fontId="2"/>
  </si>
  <si>
    <t>-</t>
    <phoneticPr fontId="2"/>
  </si>
  <si>
    <t>-</t>
    <phoneticPr fontId="2"/>
  </si>
  <si>
    <t>青森県市町村総合事務組合</t>
  </si>
  <si>
    <t>青森県市町村職員退職手当組合</t>
  </si>
  <si>
    <t>西海岸衛生処理組合</t>
  </si>
  <si>
    <t>西北五広域福祉事務組合</t>
  </si>
  <si>
    <t>青森県交通災害共済組合</t>
  </si>
  <si>
    <t>鰺ヶ沢地区消防事務組合</t>
  </si>
  <si>
    <t>つがる西北五広域連合（一般会計）</t>
  </si>
  <si>
    <t>つがる西北五広域連合（病院事業会計）</t>
  </si>
  <si>
    <t>青森県後期高齢者医療広域連合（一般会計）</t>
  </si>
  <si>
    <t>青森県後期高齢者医療広域連合（後期高齢者医療特別会計）</t>
  </si>
  <si>
    <t>-</t>
    <phoneticPr fontId="2"/>
  </si>
  <si>
    <t>-</t>
    <phoneticPr fontId="2"/>
  </si>
  <si>
    <t>-</t>
    <phoneticPr fontId="2"/>
  </si>
  <si>
    <t>-</t>
    <phoneticPr fontId="2"/>
  </si>
  <si>
    <t>-</t>
    <phoneticPr fontId="2"/>
  </si>
  <si>
    <t>-</t>
    <phoneticPr fontId="2"/>
  </si>
  <si>
    <t>株式会社ふかうら開発</t>
  </si>
  <si>
    <t>しらかみ十二湖株式会社</t>
  </si>
  <si>
    <t>一般財団法人深浦町食産業振興公社</t>
  </si>
  <si>
    <t>○</t>
  </si>
  <si>
    <t>-</t>
    <phoneticPr fontId="2"/>
  </si>
  <si>
    <t>-</t>
    <phoneticPr fontId="2"/>
  </si>
  <si>
    <t>-</t>
    <phoneticPr fontId="2"/>
  </si>
  <si>
    <t>-</t>
    <phoneticPr fontId="2"/>
  </si>
  <si>
    <t>公営企業に要する経費の財源とする地方債の償還の財源に
充てたと認められる繰入金</t>
    <phoneticPr fontId="5"/>
  </si>
  <si>
    <t>公債費に準ずる債務負担行為に係るもの</t>
    <phoneticPr fontId="5"/>
  </si>
  <si>
    <t>合併振興基金</t>
    <rPh sb="0" eb="2">
      <t>ガッペイ</t>
    </rPh>
    <rPh sb="2" eb="4">
      <t>シンコウ</t>
    </rPh>
    <rPh sb="4" eb="6">
      <t>キキン</t>
    </rPh>
    <phoneticPr fontId="12"/>
  </si>
  <si>
    <t>深浦町公共施設等総合管理基金</t>
    <rPh sb="0" eb="3">
      <t>フカウラマチ</t>
    </rPh>
    <rPh sb="3" eb="5">
      <t>コウキョウ</t>
    </rPh>
    <rPh sb="5" eb="7">
      <t>シセツ</t>
    </rPh>
    <rPh sb="7" eb="8">
      <t>トウ</t>
    </rPh>
    <rPh sb="8" eb="10">
      <t>ソウゴウ</t>
    </rPh>
    <rPh sb="10" eb="12">
      <t>カンリ</t>
    </rPh>
    <rPh sb="12" eb="14">
      <t>キキン</t>
    </rPh>
    <phoneticPr fontId="12"/>
  </si>
  <si>
    <t>深浦町地域医療対策基金</t>
    <rPh sb="0" eb="3">
      <t>フカウラマチ</t>
    </rPh>
    <rPh sb="3" eb="5">
      <t>チイキ</t>
    </rPh>
    <rPh sb="5" eb="7">
      <t>イリョウ</t>
    </rPh>
    <rPh sb="7" eb="9">
      <t>タイサク</t>
    </rPh>
    <rPh sb="9" eb="11">
      <t>キキン</t>
    </rPh>
    <phoneticPr fontId="12"/>
  </si>
  <si>
    <t>深浦町ふるさと納税寄附金基金</t>
    <rPh sb="0" eb="3">
      <t>フカウラマチ</t>
    </rPh>
    <rPh sb="7" eb="9">
      <t>ノウゼイ</t>
    </rPh>
    <rPh sb="9" eb="12">
      <t>キフキン</t>
    </rPh>
    <rPh sb="12" eb="14">
      <t>キキン</t>
    </rPh>
    <phoneticPr fontId="12"/>
  </si>
  <si>
    <t>霊園整備基金</t>
    <rPh sb="0" eb="2">
      <t>レイエン</t>
    </rPh>
    <rPh sb="2" eb="4">
      <t>セイビ</t>
    </rPh>
    <rPh sb="4" eb="6">
      <t>キキン</t>
    </rPh>
    <phoneticPr fontId="1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</si>
  <si>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</si>
  <si>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</si>
  <si>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</si>
  <si>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有形固定資産減価償却率は類似団体平均値と比較してほぼ同水準で推移しているが、将来負担比率は類似団体内平均値と比較して高い水準にある。地方債の新規発行抑制等により将来負担比率は減少していく見込みであるが、各施設の老朽化が進んでおり、有形固定資産減価償却率は上昇する見込みである。公共施設等総合管理計画に基づき、今後、老朽化対策に積極的に取り組んで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</si>
  <si>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</si>
  <si>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</si>
  <si>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</si>
  <si>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</si>
  <si>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</si>
  <si>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</si>
  <si>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</si>
  <si>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</si>
  <si>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費比率ともに類似団体内平均値と比較して高い水準にあるが、地方債の新規発行抑制等の効果により、地方債残高の減少とともに元利償還も減少してきており、両比率とも減少傾向にある。今後も地方債の発行抑制を継続し、公債費の適正化に取り組んでいく。</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</si>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</sst>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7"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168868</c:v>
                </c:pt>
                <c:pt idx="1">
                  <c:v>202870</c:v>
                </c:pt>
                <c:pt idx="2">
                  <c:v>167497</c:v>
                </c:pt>
                <c:pt idx="3">
                  <c:v>190274</c:v>
                </c:pt>
                <c:pt idx="4">
                  <c:v>200194</c:v>
                </c:pt>
              </c:numCache>
            </c:numRef>
          </c:val>
          <c:smooth val="0"/>
          <c:extLst>
            <c:ext xmlns:c16="http://schemas.microsoft.com/office/drawing/2014/chart" uri="{C3380CC4-5D6E-409C-BE32-E72D297353CC}">
              <c16:uniqueId val="{00000000-6E36-4D1A-8435-3431EBD36ED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101662</c:v>
                </c:pt>
                <c:pt idx="1">
                  <c:v>138596</c:v>
                </c:pt>
                <c:pt idx="2">
                  <c:v>133397</c:v>
                </c:pt>
                <c:pt idx="3">
                  <c:v>129977</c:v>
                </c:pt>
                <c:pt idx="4">
                  <c:v>132041</c:v>
                </c:pt>
              </c:numCache>
            </c:numRef>
          </c:val>
          <c:smooth val="0"/>
          <c:extLst>
            <c:ext xmlns:c16="http://schemas.microsoft.com/office/drawing/2014/chart" uri="{C3380CC4-5D6E-409C-BE32-E72D297353CC}">
              <c16:uniqueId val="{00000001-6E36-4D1A-8435-3431EBD36ED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4.26</c:v>
                </c:pt>
                <c:pt idx="1">
                  <c:v>2.2200000000000002</c:v>
                </c:pt>
                <c:pt idx="2">
                  <c:v>2.0499999999999998</c:v>
                </c:pt>
                <c:pt idx="3">
                  <c:v>2.38</c:v>
                </c:pt>
                <c:pt idx="4">
                  <c:v>1.96</c:v>
                </c:pt>
              </c:numCache>
            </c:numRef>
          </c:val>
          <c:extLst>
            <c:ext xmlns:c16="http://schemas.microsoft.com/office/drawing/2014/chart" uri="{C3380CC4-5D6E-409C-BE32-E72D297353CC}">
              <c16:uniqueId val="{00000000-BB44-4394-B30F-8705DD1260D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47.36</c:v>
                </c:pt>
                <c:pt idx="1">
                  <c:v>46.93</c:v>
                </c:pt>
                <c:pt idx="2">
                  <c:v>45.23</c:v>
                </c:pt>
                <c:pt idx="3">
                  <c:v>43.3</c:v>
                </c:pt>
                <c:pt idx="4">
                  <c:v>42.2</c:v>
                </c:pt>
              </c:numCache>
            </c:numRef>
          </c:val>
          <c:extLst>
            <c:ext xmlns:c16="http://schemas.microsoft.com/office/drawing/2014/chart" uri="{C3380CC4-5D6E-409C-BE32-E72D297353CC}">
              <c16:uniqueId val="{00000001-BB44-4394-B30F-8705DD1260D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-1.26</c:v>
                </c:pt>
                <c:pt idx="1">
                  <c:v>-6.74</c:v>
                </c:pt>
                <c:pt idx="2">
                  <c:v>1.84</c:v>
                </c:pt>
                <c:pt idx="3">
                  <c:v>0.72</c:v>
                </c:pt>
                <c:pt idx="4">
                  <c:v>-0.32</c:v>
                </c:pt>
              </c:numCache>
            </c:numRef>
          </c:val>
          <c:smooth val="0"/>
          <c:extLst>
            <c:ext xmlns:c16="http://schemas.microsoft.com/office/drawing/2014/chart" uri="{C3380CC4-5D6E-409C-BE32-E72D297353CC}">
              <c16:uniqueId val="{00000002-BB44-4394-B30F-8705DD1260D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5D1-49B3-BF7C-AA7F68CE473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5D1-49B3-BF7C-AA7F68CE4735}"/>
            </c:ext>
          </c:extLst>
        </c:ser>
        <c:ser>
          <c:idx val="2"/>
          <c:order val="2"/>
          <c:tx>
            <c:strRef>
              <c:f>データシート!$A$29</c:f>
              <c:strCache>
                <c:ptCount val="1"/>
                <c:pt idx="0">
                  <c:v>訪問看護ステーション特別会計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0.08</c:v>
                </c:pt>
                <c:pt idx="2">
                  <c:v>#N/A</c:v>
                </c:pt>
                <c:pt idx="3">
                  <c:v>0.1</c:v>
                </c:pt>
                <c:pt idx="4">
                  <c:v>#N/A</c:v>
                </c:pt>
                <c:pt idx="5">
                  <c:v>0.06</c:v>
                </c:pt>
                <c:pt idx="6">
                  <c:v>#N/A</c:v>
                </c:pt>
                <c:pt idx="7">
                  <c:v>0.02</c:v>
                </c:pt>
                <c:pt idx="8">
                  <c:v>#N/A</c:v>
                </c:pt>
                <c:pt idx="9">
                  <c:v>0.03</c:v>
                </c:pt>
              </c:numCache>
            </c:numRef>
          </c:val>
          <c:extLst>
            <c:ext xmlns:c16="http://schemas.microsoft.com/office/drawing/2014/chart" uri="{C3380CC4-5D6E-409C-BE32-E72D297353CC}">
              <c16:uniqueId val="{00000002-45D1-49B3-BF7C-AA7F68CE4735}"/>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0.03</c:v>
                </c:pt>
                <c:pt idx="2">
                  <c:v>#N/A</c:v>
                </c:pt>
                <c:pt idx="3">
                  <c:v>0.24</c:v>
                </c:pt>
                <c:pt idx="4">
                  <c:v>#N/A</c:v>
                </c:pt>
                <c:pt idx="5">
                  <c:v>0.22</c:v>
                </c:pt>
                <c:pt idx="6">
                  <c:v>#N/A</c:v>
                </c:pt>
                <c:pt idx="7">
                  <c:v>0.04</c:v>
                </c:pt>
                <c:pt idx="8">
                  <c:v>#N/A</c:v>
                </c:pt>
                <c:pt idx="9">
                  <c:v>0.04</c:v>
                </c:pt>
              </c:numCache>
            </c:numRef>
          </c:val>
          <c:extLst>
            <c:ext xmlns:c16="http://schemas.microsoft.com/office/drawing/2014/chart" uri="{C3380CC4-5D6E-409C-BE32-E72D297353CC}">
              <c16:uniqueId val="{00000003-45D1-49B3-BF7C-AA7F68CE4735}"/>
            </c:ext>
          </c:extLst>
        </c:ser>
        <c:ser>
          <c:idx val="4"/>
          <c:order val="4"/>
          <c:tx>
            <c:strRef>
              <c:f>データシート!$A$31</c:f>
              <c:strCache>
                <c:ptCount val="1"/>
                <c:pt idx="0">
                  <c:v>国民健康保険事業特別会計（直診勘定）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0.11</c:v>
                </c:pt>
                <c:pt idx="2">
                  <c:v>#N/A</c:v>
                </c:pt>
                <c:pt idx="3">
                  <c:v>0.25</c:v>
                </c:pt>
                <c:pt idx="4">
                  <c:v>#N/A</c:v>
                </c:pt>
                <c:pt idx="5">
                  <c:v>0.25</c:v>
                </c:pt>
                <c:pt idx="6">
                  <c:v>#N/A</c:v>
                </c:pt>
                <c:pt idx="7">
                  <c:v>0.2</c:v>
                </c:pt>
                <c:pt idx="8">
                  <c:v>#N/A</c:v>
                </c:pt>
                <c:pt idx="9">
                  <c:v>0.11</c:v>
                </c:pt>
              </c:numCache>
            </c:numRef>
          </c:val>
          <c:extLst>
            <c:ext xmlns:c16="http://schemas.microsoft.com/office/drawing/2014/chart" uri="{C3380CC4-5D6E-409C-BE32-E72D297353CC}">
              <c16:uniqueId val="{00000004-45D1-49B3-BF7C-AA7F68CE4735}"/>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0.03</c:v>
                </c:pt>
                <c:pt idx="2">
                  <c:v>#N/A</c:v>
                </c:pt>
                <c:pt idx="3">
                  <c:v>0.05</c:v>
                </c:pt>
                <c:pt idx="4">
                  <c:v>#N/A</c:v>
                </c:pt>
                <c:pt idx="5">
                  <c:v>0.02</c:v>
                </c:pt>
                <c:pt idx="6">
                  <c:v>#N/A</c:v>
                </c:pt>
                <c:pt idx="7">
                  <c:v>0.06</c:v>
                </c:pt>
                <c:pt idx="8">
                  <c:v>#N/A</c:v>
                </c:pt>
                <c:pt idx="9">
                  <c:v>0.12</c:v>
                </c:pt>
              </c:numCache>
            </c:numRef>
          </c:val>
          <c:extLst>
            <c:ext xmlns:c16="http://schemas.microsoft.com/office/drawing/2014/chart" uri="{C3380CC4-5D6E-409C-BE32-E72D297353CC}">
              <c16:uniqueId val="{00000005-45D1-49B3-BF7C-AA7F68CE4735}"/>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1.1100000000000001</c:v>
                </c:pt>
                <c:pt idx="2">
                  <c:v>#N/A</c:v>
                </c:pt>
                <c:pt idx="3">
                  <c:v>1.0900000000000001</c:v>
                </c:pt>
                <c:pt idx="4">
                  <c:v>#N/A</c:v>
                </c:pt>
                <c:pt idx="5">
                  <c:v>1.25</c:v>
                </c:pt>
                <c:pt idx="6">
                  <c:v>#N/A</c:v>
                </c:pt>
                <c:pt idx="7">
                  <c:v>0.99</c:v>
                </c:pt>
                <c:pt idx="8">
                  <c:v>#N/A</c:v>
                </c:pt>
                <c:pt idx="9">
                  <c:v>0.48</c:v>
                </c:pt>
              </c:numCache>
            </c:numRef>
          </c:val>
          <c:extLst>
            <c:ext xmlns:c16="http://schemas.microsoft.com/office/drawing/2014/chart" uri="{C3380CC4-5D6E-409C-BE32-E72D297353CC}">
              <c16:uniqueId val="{00000006-45D1-49B3-BF7C-AA7F68CE4735}"/>
            </c:ext>
          </c:extLst>
        </c:ser>
        <c:ser>
          <c:idx val="7"/>
          <c:order val="7"/>
          <c:tx>
            <c:strRef>
              <c:f>データシート!$A$34</c:f>
              <c:strCache>
                <c:ptCount val="1"/>
                <c:pt idx="0">
                  <c:v>国民健康保険事業特別会計（事業勘定）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0.13</c:v>
                </c:pt>
                <c:pt idx="2">
                  <c:v>#N/A</c:v>
                </c:pt>
                <c:pt idx="3">
                  <c:v>1.2</c:v>
                </c:pt>
                <c:pt idx="4">
                  <c:v>#N/A</c:v>
                </c:pt>
                <c:pt idx="5">
                  <c:v>0.64</c:v>
                </c:pt>
                <c:pt idx="6">
                  <c:v>#N/A</c:v>
                </c:pt>
                <c:pt idx="7">
                  <c:v>0.78</c:v>
                </c:pt>
                <c:pt idx="8">
                  <c:v>#N/A</c:v>
                </c:pt>
                <c:pt idx="9">
                  <c:v>0.53</c:v>
                </c:pt>
              </c:numCache>
            </c:numRef>
          </c:val>
          <c:extLst>
            <c:ext xmlns:c16="http://schemas.microsoft.com/office/drawing/2014/chart" uri="{C3380CC4-5D6E-409C-BE32-E72D297353CC}">
              <c16:uniqueId val="{00000007-45D1-49B3-BF7C-AA7F68CE473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4.26</c:v>
                </c:pt>
                <c:pt idx="2">
                  <c:v>#N/A</c:v>
                </c:pt>
                <c:pt idx="3">
                  <c:v>2.21</c:v>
                </c:pt>
                <c:pt idx="4">
                  <c:v>#N/A</c:v>
                </c:pt>
                <c:pt idx="5">
                  <c:v>2.04</c:v>
                </c:pt>
                <c:pt idx="6">
                  <c:v>#N/A</c:v>
                </c:pt>
                <c:pt idx="7">
                  <c:v>2.37</c:v>
                </c:pt>
                <c:pt idx="8">
                  <c:v>#N/A</c:v>
                </c:pt>
                <c:pt idx="9">
                  <c:v>1.95</c:v>
                </c:pt>
              </c:numCache>
            </c:numRef>
          </c:val>
          <c:extLst>
            <c:ext xmlns:c16="http://schemas.microsoft.com/office/drawing/2014/chart" uri="{C3380CC4-5D6E-409C-BE32-E72D297353CC}">
              <c16:uniqueId val="{00000008-45D1-49B3-BF7C-AA7F68CE473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3.09</c:v>
                </c:pt>
                <c:pt idx="2">
                  <c:v>#N/A</c:v>
                </c:pt>
                <c:pt idx="3">
                  <c:v>3.57</c:v>
                </c:pt>
                <c:pt idx="4">
                  <c:v>#N/A</c:v>
                </c:pt>
                <c:pt idx="5">
                  <c:v>3.07</c:v>
                </c:pt>
                <c:pt idx="6">
                  <c:v>#N/A</c:v>
                </c:pt>
                <c:pt idx="7">
                  <c:v>2.37</c:v>
                </c:pt>
                <c:pt idx="8">
                  <c:v>#N/A</c:v>
                </c:pt>
                <c:pt idx="9">
                  <c:v>2.17</c:v>
                </c:pt>
              </c:numCache>
            </c:numRef>
          </c:val>
          <c:extLst>
            <c:ext xmlns:c16="http://schemas.microsoft.com/office/drawing/2014/chart" uri="{C3380CC4-5D6E-409C-BE32-E72D297353CC}">
              <c16:uniqueId val="{00000009-45D1-49B3-BF7C-AA7F68CE473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1016</c:v>
                </c:pt>
                <c:pt idx="5">
                  <c:v>982</c:v>
                </c:pt>
                <c:pt idx="8">
                  <c:v>934</c:v>
                </c:pt>
                <c:pt idx="11">
                  <c:v>934</c:v>
                </c:pt>
                <c:pt idx="14">
                  <c:v>907</c:v>
                </c:pt>
              </c:numCache>
            </c:numRef>
          </c:val>
          <c:extLst>
            <c:ext xmlns:c16="http://schemas.microsoft.com/office/drawing/2014/chart" uri="{C3380CC4-5D6E-409C-BE32-E72D297353CC}">
              <c16:uniqueId val="{00000000-9ED6-4CA2-B19D-BE6DA24A318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2</c:v>
                </c:pt>
                <c:pt idx="12">
                  <c:v>1</c:v>
                </c:pt>
              </c:numCache>
            </c:numRef>
          </c:val>
          <c:extLst>
            <c:ext xmlns:c16="http://schemas.microsoft.com/office/drawing/2014/chart" uri="{C3380CC4-5D6E-409C-BE32-E72D297353CC}">
              <c16:uniqueId val="{00000001-9ED6-4CA2-B19D-BE6DA24A318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ED6-4CA2-B19D-BE6DA24A318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24</c:v>
                </c:pt>
                <c:pt idx="3">
                  <c:v>30</c:v>
                </c:pt>
                <c:pt idx="6">
                  <c:v>31</c:v>
                </c:pt>
                <c:pt idx="9">
                  <c:v>30</c:v>
                </c:pt>
                <c:pt idx="12">
                  <c:v>28</c:v>
                </c:pt>
              </c:numCache>
            </c:numRef>
          </c:val>
          <c:extLst>
            <c:ext xmlns:c16="http://schemas.microsoft.com/office/drawing/2014/chart" uri="{C3380CC4-5D6E-409C-BE32-E72D297353CC}">
              <c16:uniqueId val="{00000003-9ED6-4CA2-B19D-BE6DA24A318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212</c:v>
                </c:pt>
                <c:pt idx="3">
                  <c:v>253</c:v>
                </c:pt>
                <c:pt idx="6">
                  <c:v>265</c:v>
                </c:pt>
                <c:pt idx="9">
                  <c:v>255</c:v>
                </c:pt>
                <c:pt idx="12">
                  <c:v>289</c:v>
                </c:pt>
              </c:numCache>
            </c:numRef>
          </c:val>
          <c:extLst>
            <c:ext xmlns:c16="http://schemas.microsoft.com/office/drawing/2014/chart" uri="{C3380CC4-5D6E-409C-BE32-E72D297353CC}">
              <c16:uniqueId val="{00000004-9ED6-4CA2-B19D-BE6DA24A318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ED6-4CA2-B19D-BE6DA24A318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ED6-4CA2-B19D-BE6DA24A318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1261</c:v>
                </c:pt>
                <c:pt idx="3">
                  <c:v>1166</c:v>
                </c:pt>
                <c:pt idx="6">
                  <c:v>1083</c:v>
                </c:pt>
                <c:pt idx="9">
                  <c:v>1005</c:v>
                </c:pt>
                <c:pt idx="12">
                  <c:v>941</c:v>
                </c:pt>
              </c:numCache>
            </c:numRef>
          </c:val>
          <c:extLst>
            <c:ext xmlns:c16="http://schemas.microsoft.com/office/drawing/2014/chart" uri="{C3380CC4-5D6E-409C-BE32-E72D297353CC}">
              <c16:uniqueId val="{00000007-9ED6-4CA2-B19D-BE6DA24A318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481</c:v>
                </c:pt>
                <c:pt idx="2">
                  <c:v>#N/A</c:v>
                </c:pt>
                <c:pt idx="3">
                  <c:v>#N/A</c:v>
                </c:pt>
                <c:pt idx="4">
                  <c:v>467</c:v>
                </c:pt>
                <c:pt idx="5">
                  <c:v>#N/A</c:v>
                </c:pt>
                <c:pt idx="6">
                  <c:v>#N/A</c:v>
                </c:pt>
                <c:pt idx="7">
                  <c:v>445</c:v>
                </c:pt>
                <c:pt idx="8">
                  <c:v>#N/A</c:v>
                </c:pt>
                <c:pt idx="9">
                  <c:v>#N/A</c:v>
                </c:pt>
                <c:pt idx="10">
                  <c:v>358</c:v>
                </c:pt>
                <c:pt idx="11">
                  <c:v>#N/A</c:v>
                </c:pt>
                <c:pt idx="12">
                  <c:v>#N/A</c:v>
                </c:pt>
                <c:pt idx="13">
                  <c:v>352</c:v>
                </c:pt>
                <c:pt idx="14">
                  <c:v>#N/A</c:v>
                </c:pt>
              </c:numCache>
            </c:numRef>
          </c:val>
          <c:smooth val="0"/>
          <c:extLst>
            <c:ext xmlns:c16="http://schemas.microsoft.com/office/drawing/2014/chart" uri="{C3380CC4-5D6E-409C-BE32-E72D297353CC}">
              <c16:uniqueId val="{00000008-9ED6-4CA2-B19D-BE6DA24A318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8677</c:v>
                </c:pt>
                <c:pt idx="5">
                  <c:v>8981</c:v>
                </c:pt>
                <c:pt idx="8">
                  <c:v>8826</c:v>
                </c:pt>
                <c:pt idx="11">
                  <c:v>8551</c:v>
                </c:pt>
                <c:pt idx="14">
                  <c:v>8376</c:v>
                </c:pt>
              </c:numCache>
            </c:numRef>
          </c:val>
          <c:extLst>
            <c:ext xmlns:c16="http://schemas.microsoft.com/office/drawing/2014/chart" uri="{C3380CC4-5D6E-409C-BE32-E72D297353CC}">
              <c16:uniqueId val="{00000000-102A-41EE-A014-8A64805689A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46</c:v>
                </c:pt>
                <c:pt idx="5">
                  <c:v>43</c:v>
                </c:pt>
                <c:pt idx="8">
                  <c:v>38</c:v>
                </c:pt>
                <c:pt idx="11">
                  <c:v>33</c:v>
                </c:pt>
                <c:pt idx="14">
                  <c:v>29</c:v>
                </c:pt>
              </c:numCache>
            </c:numRef>
          </c:val>
          <c:extLst>
            <c:ext xmlns:c16="http://schemas.microsoft.com/office/drawing/2014/chart" uri="{C3380CC4-5D6E-409C-BE32-E72D297353CC}">
              <c16:uniqueId val="{00000001-102A-41EE-A014-8A64805689A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3161</c:v>
                </c:pt>
                <c:pt idx="5">
                  <c:v>3288</c:v>
                </c:pt>
                <c:pt idx="8">
                  <c:v>2965</c:v>
                </c:pt>
                <c:pt idx="11">
                  <c:v>2762</c:v>
                </c:pt>
                <c:pt idx="14">
                  <c:v>3019</c:v>
                </c:pt>
              </c:numCache>
            </c:numRef>
          </c:val>
          <c:extLst>
            <c:ext xmlns:c16="http://schemas.microsoft.com/office/drawing/2014/chart" uri="{C3380CC4-5D6E-409C-BE32-E72D297353CC}">
              <c16:uniqueId val="{00000002-102A-41EE-A014-8A64805689A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02A-41EE-A014-8A64805689A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02A-41EE-A014-8A64805689A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32</c:v>
                </c:pt>
                <c:pt idx="3">
                  <c:v>28</c:v>
                </c:pt>
                <c:pt idx="6">
                  <c:v>57</c:v>
                </c:pt>
                <c:pt idx="9">
                  <c:v>21</c:v>
                </c:pt>
                <c:pt idx="12">
                  <c:v>59</c:v>
                </c:pt>
              </c:numCache>
            </c:numRef>
          </c:val>
          <c:extLst>
            <c:ext xmlns:c16="http://schemas.microsoft.com/office/drawing/2014/chart" uri="{C3380CC4-5D6E-409C-BE32-E72D297353CC}">
              <c16:uniqueId val="{00000005-102A-41EE-A014-8A64805689A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1006</c:v>
                </c:pt>
                <c:pt idx="3">
                  <c:v>989</c:v>
                </c:pt>
                <c:pt idx="6">
                  <c:v>881</c:v>
                </c:pt>
                <c:pt idx="9">
                  <c:v>854</c:v>
                </c:pt>
                <c:pt idx="12">
                  <c:v>797</c:v>
                </c:pt>
              </c:numCache>
            </c:numRef>
          </c:val>
          <c:extLst>
            <c:ext xmlns:c16="http://schemas.microsoft.com/office/drawing/2014/chart" uri="{C3380CC4-5D6E-409C-BE32-E72D297353CC}">
              <c16:uniqueId val="{00000006-102A-41EE-A014-8A64805689A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302</c:v>
                </c:pt>
                <c:pt idx="3">
                  <c:v>275</c:v>
                </c:pt>
                <c:pt idx="6">
                  <c:v>254</c:v>
                </c:pt>
                <c:pt idx="9">
                  <c:v>245</c:v>
                </c:pt>
                <c:pt idx="12">
                  <c:v>222</c:v>
                </c:pt>
              </c:numCache>
            </c:numRef>
          </c:val>
          <c:extLst>
            <c:ext xmlns:c16="http://schemas.microsoft.com/office/drawing/2014/chart" uri="{C3380CC4-5D6E-409C-BE32-E72D297353CC}">
              <c16:uniqueId val="{00000007-102A-41EE-A014-8A64805689A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3691</c:v>
                </c:pt>
                <c:pt idx="3">
                  <c:v>3843</c:v>
                </c:pt>
                <c:pt idx="6">
                  <c:v>3823</c:v>
                </c:pt>
                <c:pt idx="9">
                  <c:v>3756</c:v>
                </c:pt>
                <c:pt idx="12">
                  <c:v>3688</c:v>
                </c:pt>
              </c:numCache>
            </c:numRef>
          </c:val>
          <c:extLst>
            <c:ext xmlns:c16="http://schemas.microsoft.com/office/drawing/2014/chart" uri="{C3380CC4-5D6E-409C-BE32-E72D297353CC}">
              <c16:uniqueId val="{00000008-102A-41EE-A014-8A64805689A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02A-41EE-A014-8A64805689A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9243</c:v>
                </c:pt>
                <c:pt idx="3">
                  <c:v>9143</c:v>
                </c:pt>
                <c:pt idx="6">
                  <c:v>8679</c:v>
                </c:pt>
                <c:pt idx="9">
                  <c:v>8325</c:v>
                </c:pt>
                <c:pt idx="12">
                  <c:v>8344</c:v>
                </c:pt>
              </c:numCache>
            </c:numRef>
          </c:val>
          <c:extLst>
            <c:ext xmlns:c16="http://schemas.microsoft.com/office/drawing/2014/chart" uri="{C3380CC4-5D6E-409C-BE32-E72D297353CC}">
              <c16:uniqueId val="{0000000A-102A-41EE-A014-8A64805689A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2390</c:v>
                </c:pt>
                <c:pt idx="2">
                  <c:v>#N/A</c:v>
                </c:pt>
                <c:pt idx="3">
                  <c:v>#N/A</c:v>
                </c:pt>
                <c:pt idx="4">
                  <c:v>1967</c:v>
                </c:pt>
                <c:pt idx="5">
                  <c:v>#N/A</c:v>
                </c:pt>
                <c:pt idx="6">
                  <c:v>#N/A</c:v>
                </c:pt>
                <c:pt idx="7">
                  <c:v>1865</c:v>
                </c:pt>
                <c:pt idx="8">
                  <c:v>#N/A</c:v>
                </c:pt>
                <c:pt idx="9">
                  <c:v>#N/A</c:v>
                </c:pt>
                <c:pt idx="10">
                  <c:v>1854</c:v>
                </c:pt>
                <c:pt idx="11">
                  <c:v>#N/A</c:v>
                </c:pt>
                <c:pt idx="12">
                  <c:v>#N/A</c:v>
                </c:pt>
                <c:pt idx="13">
                  <c:v>1686</c:v>
                </c:pt>
                <c:pt idx="14">
                  <c:v>#N/A</c:v>
                </c:pt>
              </c:numCache>
            </c:numRef>
          </c:val>
          <c:smooth val="0"/>
          <c:extLst>
            <c:ext xmlns:c16="http://schemas.microsoft.com/office/drawing/2014/chart" uri="{C3380CC4-5D6E-409C-BE32-E72D297353CC}">
              <c16:uniqueId val="{0000000B-102A-41EE-A014-8A64805689A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numRef>
              <c:f>データシート!$B$71:$D$71</c:f>
              <c:numCache>
                <c:formatCode>General</c:formatCode>
                <c:ptCount val="3"/>
                <c:pt idx="0">
                  <c:v>0</c:v>
                </c:pt>
                <c:pt idx="1">
                  <c:v>0</c:v>
                </c:pt>
                <c:pt idx="2">
                  <c:v>0</c:v>
                </c:pt>
              </c:numCache>
            </c:numRef>
          </c:cat>
          <c:val>
            <c:numRef>
              <c:f>データシート!$B$72:$D$72</c:f>
              <c:numCache>
                <c:formatCode>#,##0;"▲ "#,##0</c:formatCode>
                <c:ptCount val="3"/>
                <c:pt idx="0">
                  <c:v>0</c:v>
                </c:pt>
                <c:pt idx="1">
                  <c:v>0</c:v>
                </c:pt>
                <c:pt idx="2">
                  <c:v>0</c:v>
                </c:pt>
              </c:numCache>
            </c:numRef>
          </c:val>
          <c:extLst>
            <c:ext xmlns:c16="http://schemas.microsoft.com/office/drawing/2014/chart" uri="{C3380CC4-5D6E-409C-BE32-E72D297353CC}">
              <c16:uniqueId val="{00000000-0FEC-40B1-B674-9728A839298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numRef>
              <c:f>データシート!$B$71:$D$71</c:f>
              <c:numCache>
                <c:formatCode>General</c:formatCode>
                <c:ptCount val="3"/>
                <c:pt idx="0">
                  <c:v>0</c:v>
                </c:pt>
                <c:pt idx="1">
                  <c:v>0</c:v>
                </c:pt>
                <c:pt idx="2">
                  <c:v>0</c:v>
                </c:pt>
              </c:numCache>
            </c:num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0FEC-40B1-B674-9728A8392983}"/>
            </c:ext>
          </c:extLst>
        </c:ser>
        <c:ser>
          <c:idx val="1"/>
          <c:order val="2"/>
          <c:tx>
            <c:strRef>
              <c:f>データシート!$A$74</c:f>
              <c:strCache>
                <c:ptCount val="1"/>
                <c:pt idx="0">
                  <c:v>その他特定目的基金</c:v>
                </c:pt>
              </c:strCache>
            </c:strRef>
          </c:tx>
          <c:spPr>
            <a:solidFill>
              <a:srgbClr val="2E75B6"/>
            </a:solidFill>
            <a:ln>
              <a:noFill/>
            </a:ln>
          </c:spPr>
          <c:invertIfNegative val="0"/>
          <c:cat>
            <c:numRef>
              <c:f>データシート!$B$71:$D$71</c:f>
              <c:numCache>
                <c:formatCode>General</c:formatCode>
                <c:ptCount val="3"/>
                <c:pt idx="0">
                  <c:v>0</c:v>
                </c:pt>
                <c:pt idx="1">
                  <c:v>0</c:v>
                </c:pt>
                <c:pt idx="2">
                  <c:v>0</c:v>
                </c:pt>
              </c:numCache>
            </c:numRef>
          </c:cat>
          <c:val>
            <c:numRef>
              <c:f>データシート!$B$74:$D$74</c:f>
              <c:numCache>
                <c:formatCode>#,##0;"▲ "#,##0</c:formatCode>
                <c:ptCount val="3"/>
                <c:pt idx="0">
                  <c:v>0</c:v>
                </c:pt>
                <c:pt idx="1">
                  <c:v>0</c:v>
                </c:pt>
                <c:pt idx="2">
                  <c:v>0</c:v>
                </c:pt>
              </c:numCache>
            </c:numRef>
          </c:val>
          <c:extLst>
            <c:ext xmlns:c16="http://schemas.microsoft.com/office/drawing/2014/chart" uri="{C3380CC4-5D6E-409C-BE32-E72D297353CC}">
              <c16:uniqueId val="{00000002-0FEC-40B1-B674-9728A839298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{B9358953-D2E2-4197-B0F6-7F8D415AFCEA}</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5DD2-45CB-AF1F-BA3324BAFAB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{4AC880C0-DBE8-4AC4-A409-B684A992E3EB}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DD2-45CB-AF1F-BA3324BAFAB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{502F7E20-B339-4877-B023-E60FC82BFE03}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DD2-45CB-AF1F-BA3324BAFAB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{9E18F5D6-DB11-41F6-8821-6AB98096779F}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DD2-45CB-AF1F-BA3324BAFAB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{5C2821E5-9CD6-4179-ABC2-2D3943432725}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DD2-45CB-AF1F-BA3324BAFAB1}"/>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{17E02354-F937-48D1-A5DB-B0CA5F737803}</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5DD2-45CB-AF1F-BA3324BAFAB1}"/>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{A2893C65-9DD0-4A7D-AA4B-7C85DCC2368D}</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5DD2-45CB-AF1F-BA3324BAFAB1}"/>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{183FBFEA-3A87-443E-961A-FEF63A4DA945}</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5DD2-45CB-AF1F-BA3324BAFAB1}"/>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{AF2C67FF-BFF2-444E-A8BF-7D741FFA2D5B}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5DD2-45CB-AF1F-BA3324BAFAB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c:v>
                </c:pt>
                <c:pt idx="8">
                  <c:v>62.4</c:v>
                </c:pt>
                <c:pt idx="16">
                  <c:v>63.9</c:v>
                </c:pt>
                <c:pt idx="24">
                  <c:v>65.099999999999994</c:v>
                </c:pt>
                <c:pt idx="32">
                  <c:v>66.5</c:v>
                </c:pt>
              </c:numCache>
            </c:numRef>
          </c:xVal>
          <c:yVal>
            <c:numRef>
              <c:f>公会計指標分析・財政指標組合せ分析表!$BP$51:$DC$51</c:f>
              <c:numCache>
                <c:formatCode>#,##0.0;"▲ "#,##0.0</c:formatCode>
                <c:ptCount val="40"/>
                <c:pt idx="0">
                  <c:v>63.4</c:v>
                </c:pt>
                <c:pt idx="8">
                  <c:v>54.1</c:v>
                </c:pt>
                <c:pt idx="16">
                  <c:v>52.5</c:v>
                </c:pt>
                <c:pt idx="24">
                  <c:v>53.2</c:v>
                </c:pt>
                <c:pt idx="32">
                  <c:v>46.4</c:v>
                </c:pt>
              </c:numCache>
            </c:numRef>
          </c:yVal>
          <c:smooth val="0"/>
          <c:extLst>
            <c:ext xmlns:c16="http://schemas.microsoft.com/office/drawing/2014/chart" uri="{C3380CC4-5D6E-409C-BE32-E72D297353CC}">
              <c16:uniqueId val="{00000009-5DD2-45CB-AF1F-BA3324BAFAB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{09F177E9-CFAA-4BB0-A6D9-79B5D64F881A}</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5DD2-45CB-AF1F-BA3324BAFAB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{A3482D67-0F99-44A8-A3B2-170351FB0631}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DD2-45CB-AF1F-BA3324BAFAB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{8F1158A5-F585-4F82-947B-EE33FA6011A9}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DD2-45CB-AF1F-BA3324BAFAB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{0D3E027C-1537-4854-9FF5-643449DE1DF1}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DD2-45CB-AF1F-BA3324BAFAB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{00FBDAEB-C261-4749-880C-D786D4DFE142}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DD2-45CB-AF1F-BA3324BAFAB1}"/>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{E820B7F0-F9D1-477A-98BB-D15E2148D18E}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5DD2-45CB-AF1F-BA3324BAFAB1}"/>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{3712F402-7A42-492C-B5ED-6893C606CFA2}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5DD2-45CB-AF1F-BA3324BAFAB1}"/>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{5DE59051-033F-47DC-B17B-165A6CF10916}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5DD2-45CB-AF1F-BA3324BAFAB1}"/>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{F2423E05-7E87-437B-A8FA-19A9856E1670}</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5DD2-45CB-AF1F-BA3324BAFAB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56.2</c:v>
                </c:pt>
                <c:pt idx="8">
                  <c:v>58.2</c:v>
                </c:pt>
                <c:pt idx="16">
                  <c:v>60.1</c:v>
                </c:pt>
                <c:pt idx="24">
                  <c:v>61.6</c:v>
                </c:pt>
                <c:pt idx="32">
                  <c:v>64</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5DD2-45CB-AF1F-BA3324BAFAB1}"/>
            </c:ext>
          </c:extLst>
        </c:ser>
        <c:dLbls>
          <c:showLegendKey val="0"/>
          <c:showVal val="1"/>
          <c:showCatName val="0"/>
          <c:showSerName val="0"/>
          <c:showPercent val="0"/>
          <c:showBubbleSize val="0"/>
        </c:dLbls>
        <c:axId val="46179840"/>
        <c:axId val="46181760"/>
      </c:scatterChart>
      <c:valAx>
        <c:axId val="4617984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8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{E04BECED-0BE1-41C1-B981-EE13E379D713}</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5AB5-404D-9479-61680D152AB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{E92B4B1A-3514-42F2-956D-D49A001E8CBC}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AB5-404D-9479-61680D152AB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{04F6FE2E-904B-4935-B7E1-DC845867F875}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AB5-404D-9479-61680D152AB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{CCAE6CD1-DB17-41E4-85AE-D7CA48C9E5FE}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AB5-404D-9479-61680D152AB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{684D11F5-43C8-491B-8B23-1DB985C72578}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AB5-404D-9479-61680D152ABE}"/>
                </c:ext>
              </c:extLst>
            </c:dLbl>
            <c:dLbl>
              <c:idx val="8"/>
              <c:layout>
                <c:manualLayout>
                  <c:x val="-3.9106509433095293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{CB411E9F-CA4C-446F-BA85-659874323E3A}</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5AB5-404D-9479-61680D152ABE}"/>
                </c:ext>
              </c:extLst>
            </c:dLbl>
            <c:dLbl>
              <c:idx val="16"/>
              <c:layout>
                <c:manualLayout>
                  <c:x val="-2.4289473805125944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{9C44222B-2FE0-43A2-81E7-778EAA95C4EB}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5AB5-404D-9479-61680D152ABE}"/>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{2BD07585-796F-460C-9887-FBE9FC663D4C}</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5AB5-404D-9479-61680D152ABE}"/>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{34989C31-2ADC-4F29-A69B-6D51497B8761}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5AB5-404D-9479-61680D152AB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13.3</c:v>
                </c:pt>
                <c:pt idx="8">
                  <c:v>12.8</c:v>
                </c:pt>
                <c:pt idx="16">
                  <c:v>12.7</c:v>
                </c:pt>
                <c:pt idx="24">
                  <c:v>11.9</c:v>
                </c:pt>
                <c:pt idx="32">
                  <c:v>10.8</c:v>
                </c:pt>
              </c:numCache>
            </c:numRef>
          </c:xVal>
          <c:yVal>
            <c:numRef>
              <c:f>公会計指標分析・財政指標組合せ分析表!$BP$73:$DC$73</c:f>
              <c:numCache>
                <c:formatCode>#,##0.0;"▲ "#,##0.0</c:formatCode>
                <c:ptCount val="40"/>
                <c:pt idx="0">
                  <c:v>63.4</c:v>
                </c:pt>
                <c:pt idx="8">
                  <c:v>54.1</c:v>
                </c:pt>
                <c:pt idx="16">
                  <c:v>52.5</c:v>
                </c:pt>
                <c:pt idx="24">
                  <c:v>53.2</c:v>
                </c:pt>
                <c:pt idx="32">
                  <c:v>46.4</c:v>
                </c:pt>
              </c:numCache>
            </c:numRef>
          </c:yVal>
          <c:smooth val="0"/>
          <c:extLst>
            <c:ext xmlns:c16="http://schemas.microsoft.com/office/drawing/2014/chart" uri="{C3380CC4-5D6E-409C-BE32-E72D297353CC}">
              <c16:uniqueId val="{00000009-5AB5-404D-9479-61680D152AB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404E-2"/>
                  <c:y val="-9.316278365676718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{8BF19209-11B1-4864-B62E-4C37AB3C749D}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5AB5-404D-9479-61680D152AB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{57F92B2B-5304-4B1C-B8E6-765CE3956068}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AB5-404D-9479-61680D152AB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{CB9BA7E7-DD71-49B1-9C7F-60BEA049167D}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AB5-404D-9479-61680D152AB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{8BEF72F9-AA73-4C1E-A7C8-89359E246A33}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AB5-404D-9479-61680D152AB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{68270156-96CD-426A-B34B-3644505D1208}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AB5-404D-9479-61680D152ABE}"/>
                </c:ext>
              </c:extLst>
            </c:dLbl>
            <c:dLbl>
              <c:idx val="8"/>
              <c:layout>
                <c:manualLayout>
                  <c:x val="-1.8235628084250128E-2"/>
                  <c:y val="-8.9836886870191049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{1B79FAA3-1765-4CD3-8CBA-042F7E7348CF}</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5AB5-404D-9479-61680D152ABE}"/>
                </c:ext>
              </c:extLst>
            </c:dLbl>
            <c:dLbl>
              <c:idx val="16"/>
              <c:layout>
                <c:manualLayout>
                  <c:x val="-3.1697991619110633E-2"/>
                  <c:y val="-1.441273313985067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{AD0E4B27-F616-4127-B95B-7A1299E39647}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5AB5-404D-9479-61680D152ABE}"/>
                </c:ext>
              </c:extLst>
            </c:dLbl>
            <c:dLbl>
              <c:idx val="24"/>
              <c:layout>
                <c:manualLayout>
                  <c:x val="-3.1570342725075584E-2"/>
                  <c:y val="-5.2254184684366878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{C1FE419F-80CE-48C4-948A-5E5D516BF11A}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5AB5-404D-9479-61680D152ABE}"/>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{CEE8C851-6DE5-4E26-A21C-C3F3E7F6DEFE}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5AB5-404D-9479-61680D152AB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8.5</c:v>
                </c:pt>
                <c:pt idx="16">
                  <c:v>8.6</c:v>
                </c:pt>
                <c:pt idx="24">
                  <c:v>8.6</c:v>
                </c:pt>
                <c:pt idx="32">
                  <c:v>8.9</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5AB5-404D-9479-61680D152ABE}"/>
            </c:ext>
          </c:extLst>
        </c:ser>
        <c:dLbls>
          <c:showLegendKey val="0"/>
          <c:showVal val="1"/>
          <c:showCatName val="0"/>
          <c:showSerName val="0"/>
          <c:showPercent val="0"/>
          <c:showBubbleSize val="0"/>
        </c:dLbls>
        <c:axId val="84219776"/>
        <c:axId val="84234240"/>
      </c:scatterChart>
      <c:valAx>
        <c:axId val="84219776"/>
        <c:scaling>
          <c:orientation val="maxMin"/>
          <c:max val="14"/>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8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青森県深浦町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年度決算における実質公債費比率は</a:t>
          </a:r>
          <a:r>
            <a:rPr kumimoji="1" lang="en-US" altLang="ja-JP" sz="1150">
              <a:solidFill>
                <a:schemeClr val="dk1"/>
              </a:solidFill>
              <a:effectLst/>
              <a:latin typeface="ＭＳ ゴシック" panose="020B0609070205080204" pitchFamily="49" charset="-128"/>
              <a:ea typeface="ＭＳ ゴシック" panose="020B0609070205080204" pitchFamily="49" charset="-128"/>
              <a:cs typeface="+mn-cs"/>
            </a:rPr>
            <a:t>10.8</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％となり、平成</a:t>
          </a:r>
          <a:r>
            <a:rPr kumimoji="1" lang="en-US" altLang="ja-JP" sz="115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年度の算定開始以来年々減少している。</a:t>
          </a:r>
          <a:endParaRPr lang="ja-JP" altLang="ja-JP" sz="1150">
            <a:effectLst/>
            <a:latin typeface="ＭＳ ゴシック" panose="020B0609070205080204" pitchFamily="49" charset="-128"/>
            <a:ea typeface="ＭＳ ゴシック" panose="020B0609070205080204" pitchFamily="49" charset="-128"/>
          </a:endParaRPr>
        </a:p>
        <a:p>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　分子の主要素である元利償還金は、町債の新規発行抑制や繰上償還などの公債費対策により、年々減少している。また、元利償還金の減少に伴い、算入公債費等も緩やかに減少しているが、分子全体としての公債費負担は年々着実に軽減されている。</a:t>
          </a:r>
          <a:endParaRPr lang="ja-JP" altLang="ja-JP" sz="1150">
            <a:effectLst/>
            <a:latin typeface="ＭＳ ゴシック" panose="020B0609070205080204" pitchFamily="49" charset="-128"/>
            <a:ea typeface="ＭＳ ゴシック" panose="020B0609070205080204" pitchFamily="49" charset="-128"/>
          </a:endParaRPr>
        </a:p>
        <a:p>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　公営企業債の元利償還金に対する繰入金は、水道事業会計の建設事業が予定されていることから、今後増加することが見込まれる。</a:t>
          </a:r>
          <a:endParaRPr lang="ja-JP" altLang="ja-JP" sz="1150">
            <a:effectLst/>
            <a:latin typeface="ＭＳ ゴシック" panose="020B0609070205080204" pitchFamily="49" charset="-128"/>
            <a:ea typeface="ＭＳ ゴシック" panose="020B0609070205080204" pitchFamily="49" charset="-128"/>
          </a:endParaRPr>
        </a:p>
        <a:p>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　組合等の元利償還金に対する負担金等は、当面の間は微減で推移していくが、今後予定している清掃施設の大規模改修以降は大幅に増加する見込みである。</a:t>
          </a:r>
          <a:endParaRPr lang="ja-JP" altLang="ja-JP" sz="115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青森県深浦町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年度決算における将来負担比率は</a:t>
          </a:r>
          <a:r>
            <a:rPr kumimoji="1" lang="en-US" altLang="ja-JP" sz="1150">
              <a:solidFill>
                <a:schemeClr val="dk1"/>
              </a:solidFill>
              <a:effectLst/>
              <a:latin typeface="ＭＳ ゴシック" panose="020B0609070205080204" pitchFamily="49" charset="-128"/>
              <a:ea typeface="ＭＳ ゴシック" panose="020B0609070205080204" pitchFamily="49" charset="-128"/>
              <a:cs typeface="+mn-cs"/>
            </a:rPr>
            <a:t>46.4</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％となり、算定分母である標準財政規模</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及び分子の充当可能基金</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が主な要因となり、</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年度と比較して</a:t>
          </a:r>
          <a:r>
            <a:rPr kumimoji="1" lang="en-US" altLang="ja-JP" sz="1150">
              <a:solidFill>
                <a:schemeClr val="dk1"/>
              </a:solidFill>
              <a:effectLst/>
              <a:latin typeface="ＭＳ ゴシック" panose="020B0609070205080204" pitchFamily="49" charset="-128"/>
              <a:ea typeface="ＭＳ ゴシック" panose="020B0609070205080204" pitchFamily="49" charset="-128"/>
              <a:cs typeface="+mn-cs"/>
            </a:rPr>
            <a:t>9.8</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している。</a:t>
          </a:r>
          <a:endParaRPr lang="ja-JP" altLang="ja-JP" sz="1150">
            <a:effectLst/>
            <a:latin typeface="ＭＳ ゴシック" panose="020B0609070205080204" pitchFamily="49" charset="-128"/>
            <a:ea typeface="ＭＳ ゴシック" panose="020B0609070205080204" pitchFamily="49" charset="-128"/>
          </a:endParaRPr>
        </a:p>
        <a:p>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　分子の主要素である一般会計等の地方債現在高</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が</a:t>
          </a:r>
          <a:r>
            <a:rPr kumimoji="1" lang="en-US" altLang="ja-JP" sz="115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百万円増加しているが、過年度における町債の新規発行抑制や繰上償還などの公債費対策により微増に抑えられている。なお、</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充当可能財源の基準財政需要額算入見込額</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減少傾向にあるが、全体的な将来負担（比率の分子部分）は年々着実に軽減されている。</a:t>
          </a:r>
          <a:endParaRPr lang="ja-JP" altLang="ja-JP" sz="1150">
            <a:effectLst/>
            <a:latin typeface="ＭＳ ゴシック" panose="020B0609070205080204" pitchFamily="49" charset="-128"/>
            <a:ea typeface="ＭＳ ゴシック" panose="020B0609070205080204" pitchFamily="49" charset="-128"/>
          </a:endParaRPr>
        </a:p>
        <a:p>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　その他の将来負担見込みについては、当面の間、緩やかな減少を見込んでいるが、今後、起債を伴う水道事業会計の建設事業や、一部事務組合が実施する大規模改修事業を予定しており、事業実施後は公営企業及び組合に係る将来負担の増が見込まれている。</a:t>
          </a:r>
          <a:endParaRPr lang="ja-JP" altLang="ja-JP" sz="1150">
            <a:effectLst/>
            <a:latin typeface="ＭＳ ゴシック" panose="020B0609070205080204" pitchFamily="49" charset="-128"/>
            <a:ea typeface="ＭＳ ゴシック" panose="020B0609070205080204" pitchFamily="49" charset="-128"/>
          </a:endParaRPr>
        </a:p>
        <a:p>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　充当可能財源である充当可能基金については、</a:t>
          </a:r>
          <a:r>
            <a:rPr kumimoji="1" lang="en-US" altLang="ja-JP" sz="1150">
              <a:solidFill>
                <a:schemeClr val="dk1"/>
              </a:solidFill>
              <a:effectLst/>
              <a:latin typeface="ＭＳ ゴシック" panose="020B0609070205080204" pitchFamily="49" charset="-128"/>
              <a:ea typeface="ＭＳ ゴシック" panose="020B0609070205080204" pitchFamily="49" charset="-128"/>
              <a:cs typeface="+mn-cs"/>
            </a:rPr>
            <a:t>257</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百万円の増となったが、今後も</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基金残高を安定的に確保していくことが重要である。</a:t>
          </a:r>
          <a:endParaRPr lang="ja-JP" altLang="ja-JP" sz="1150">
            <a:effectLst/>
            <a:latin typeface="ＭＳ ゴシック" panose="020B0609070205080204" pitchFamily="49" charset="-128"/>
            <a:ea typeface="ＭＳ ゴシック" panose="020B0609070205080204" pitchFamily="49" charset="-128"/>
          </a:endParaRPr>
        </a:p>
        <a:p>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　今後においても将来負担を軽減するため、起債の着実な償還と併せて、行財政改革を推進し、健全な財政運営を行っていく。</a:t>
          </a:r>
          <a:endParaRPr lang="ja-JP" altLang="ja-JP" sz="115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7524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7524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177809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552450" y="11934825"/>
          <a:ext cx="635317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2103553" y="165045"/>
          <a:ext cx="34943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5791493" y="165046"/>
          <a:ext cx="64548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青森県深浦町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1240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7524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2103553" y="805544"/>
          <a:ext cx="101427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2103553" y="1298120"/>
          <a:ext cx="101417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・減債基金に令和元年度決算剰余金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百万円を含む</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百万円の積立てや、公共施設の維持補修費等に係る将来的な財政需要の備えとして、公共施設等総合管理基金に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百万円の積立てを行った。一方で、合併振興事業の財源として合併振興基金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百万円の取崩しや、公共施設等総合管理基金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百万円の取崩し等も実施したが、基金全体としては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・財政調整基金については、積極的な歳出改革による取崩しの抑制を行うことが必要である。また、将来的には、災害等の備えとして、　一定規模以上の基金残高を維持できるよう努めることとしている。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218618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2103553" y="12462163"/>
          <a:ext cx="101427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2103553" y="12929755"/>
          <a:ext cx="101417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・合併振興基金：合併に伴う地域の進行及び住民の一体感醸成を推進する事業の財源に充てる。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・公共施設等総合管理基金：公共施設等を総合的に管理するために要する経費（整備、維持補修、解体処分等）の財源に充てる。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・合併振興基金：合併振興事業の財源として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百万円の取崩しを行ったことによる減。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・公共施設等総合管理基金：施設の老朽化に伴う整備に係る将来的な財政需要を見込んだ</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百万円の積立てと、維持補修費等の財源として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百万円の取崩しを行ったことによる差引きの増。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・合併振興基金：合併振興事業の財源として、毎年度継続的に取崩しを行っていく予定である。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・公共施設等総合管理基金：公共施設の維持補修費等の内容に応じて、適宜取崩しを行っていく。また、決算状況を踏まえ、必要に応じて、積立てを行う予定である。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2186184" y="12561308"/>
          <a:ext cx="226324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2103553" y="5279570"/>
          <a:ext cx="101427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2103553" y="5753100"/>
          <a:ext cx="101417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・財政調整基金積立運用利子による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年度の町村合併以降は、決算状況を踏まえ、災害や合併算定替の適用期限終了への備えとして、可能な範囲で財政調整基金の積立てを行ってきたが、平成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年度以降は、普通交付税額の減少を主な要因とした取り崩しを何度か実施しており、令和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年度はなかったものの、当面の間継続する予定である。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2186184" y="5372548"/>
          <a:ext cx="180059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2103553" y="8876555"/>
          <a:ext cx="101427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2103553" y="9350085"/>
          <a:ext cx="101417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・令和元年度の決算剰余金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百万円を含む</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百万円を積立てたことによる増。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年度決算における実質公債費比率は早期健全化基準を下回る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％となっているが、経常収支比率においては、公債費分が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％となっており、類似団体の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％と比較するとやや高い水準である。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決算状況を踏まえ、必要に応じて、積立てを行う予定である。</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218618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0756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4516100" y="190500"/>
          <a:ext cx="33591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4512925" y="215900"/>
          <a:ext cx="334327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4538325" y="241300"/>
          <a:ext cx="328612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青森県深浦町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122150"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147550"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172950" y="241300"/>
          <a:ext cx="2178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2545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245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68592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7,787
7,766
488.90
8,257,392
8,133,816
88,789
4,530,695
8,344,150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81940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11480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583247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46.4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696595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11480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589597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445625"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658350"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658350" y="1219200"/>
          <a:ext cx="1133475"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658350" y="1562100"/>
          <a:ext cx="125095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55357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55357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59802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518650" y="15621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59802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518650" y="19431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098550" y="4254500"/>
          <a:ext cx="36131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719439" y="4624642"/>
          <a:ext cx="1466496"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284214" y="4607971"/>
          <a:ext cx="71184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6609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6609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59563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59563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73787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73787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098550" y="4953000"/>
          <a:ext cx="361315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4949825" y="4953000"/>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4949825" y="5016500"/>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4997450" y="5245100"/>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令和</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年度有形固定資産減価償却率は</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66.5</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であり、類似団体内平均値よりやや高いものの全国平均及び青森県内平均値とともに概ね同水準となっている。それぞれの公共施設等に係る個別施設計画を策定済みであり、今後当該計画に基づいた施設の適切な維持管理に努めていく。</a:t>
          </a:r>
          <a:endParaRPr lang="ja-JP" altLang="ja-JP">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0795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098550" y="71120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10086"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098550" y="66802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75185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098550" y="62484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75185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098550" y="58166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75185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098550" y="53848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75185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098550" y="49530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1" name="テキスト ボックス 60"/>
        <xdr:cNvSpPr txBox="1"/>
      </xdr:nvSpPr>
      <xdr:spPr>
        <a:xfrm>
          <a:off x="7841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098550" y="4953000"/>
          <a:ext cx="361315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96393</xdr:rowOff>
    </xdr:from>
    <xdr:to>
      <xdr:col>23</xdr:col>
      <xdr:colOff>85090</xdr:colOff>
      <xdr:row>34</xdr:row>
      <xdr:rowOff>163576</xdr:rowOff>
    </xdr:to>
    <xdr:cxnSp macro="">
      <xdr:nvCxnSpPr>
        <xdr:cNvPr id="63" name="直線コネクタ 62"/>
        <xdr:cNvCxnSpPr/>
      </xdr:nvCxnSpPr>
      <xdr:spPr>
        <a:xfrm flipV="1">
          <a:off x="4074795" y="5497068"/>
          <a:ext cx="1270" cy="1267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167403</xdr:rowOff>
    </xdr:from>
    <xdr:ext cx="405111" cy="259045"/>
    <xdr:sp macro="" textlink="">
      <xdr:nvSpPr>
        <xdr:cNvPr id="64" name="有形固定資産減価償却率最小値テキスト"/>
        <xdr:cNvSpPr txBox="1"/>
      </xdr:nvSpPr>
      <xdr:spPr>
        <a:xfrm>
          <a:off x="4127500" y="6768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163576</xdr:rowOff>
    </xdr:from>
    <xdr:to>
      <xdr:col>23</xdr:col>
      <xdr:colOff>174625</xdr:colOff>
      <xdr:row>34</xdr:row>
      <xdr:rowOff>163576</xdr:rowOff>
    </xdr:to>
    <xdr:cxnSp macro="">
      <xdr:nvCxnSpPr>
        <xdr:cNvPr id="65" name="直線コネクタ 64"/>
        <xdr:cNvCxnSpPr/>
      </xdr:nvCxnSpPr>
      <xdr:spPr>
        <a:xfrm>
          <a:off x="3987800" y="6764401"/>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43070</xdr:rowOff>
    </xdr:from>
    <xdr:ext cx="405111" cy="259045"/>
    <xdr:sp macro="" textlink="">
      <xdr:nvSpPr>
        <xdr:cNvPr id="66" name="有形固定資産減価償却率最大値テキスト"/>
        <xdr:cNvSpPr txBox="1"/>
      </xdr:nvSpPr>
      <xdr:spPr>
        <a:xfrm>
          <a:off x="4127500" y="5272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96393</xdr:rowOff>
    </xdr:from>
    <xdr:to>
      <xdr:col>23</xdr:col>
      <xdr:colOff>174625</xdr:colOff>
      <xdr:row>27</xdr:row>
      <xdr:rowOff>96393</xdr:rowOff>
    </xdr:to>
    <xdr:cxnSp macro="">
      <xdr:nvCxnSpPr>
        <xdr:cNvPr id="67" name="直線コネクタ 66"/>
        <xdr:cNvCxnSpPr/>
      </xdr:nvCxnSpPr>
      <xdr:spPr>
        <a:xfrm>
          <a:off x="3987800" y="5497068"/>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48912</xdr:rowOff>
    </xdr:from>
    <xdr:ext cx="405111" cy="259045"/>
    <xdr:sp macro="" textlink="">
      <xdr:nvSpPr>
        <xdr:cNvPr id="68" name="有形固定資産減価償却率平均値テキスト"/>
        <xdr:cNvSpPr txBox="1"/>
      </xdr:nvSpPr>
      <xdr:spPr>
        <a:xfrm>
          <a:off x="4127500" y="6135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26035</xdr:rowOff>
    </xdr:from>
    <xdr:to>
      <xdr:col>23</xdr:col>
      <xdr:colOff>136525</xdr:colOff>
      <xdr:row>32</xdr:row>
      <xdr:rowOff>127635</xdr:rowOff>
    </xdr:to>
    <xdr:sp macro="" textlink="">
      <xdr:nvSpPr>
        <xdr:cNvPr id="69" name="フローチャート: 判断 68"/>
        <xdr:cNvSpPr/>
      </xdr:nvSpPr>
      <xdr:spPr>
        <a:xfrm>
          <a:off x="4025900" y="628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145669</xdr:rowOff>
    </xdr:from>
    <xdr:to>
      <xdr:col>19</xdr:col>
      <xdr:colOff>187325</xdr:colOff>
      <xdr:row>32</xdr:row>
      <xdr:rowOff>75819</xdr:rowOff>
    </xdr:to>
    <xdr:sp macro="" textlink="">
      <xdr:nvSpPr>
        <xdr:cNvPr id="70" name="フローチャート: 判断 69"/>
        <xdr:cNvSpPr/>
      </xdr:nvSpPr>
      <xdr:spPr>
        <a:xfrm>
          <a:off x="3429000" y="623214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113284</xdr:rowOff>
    </xdr:from>
    <xdr:to>
      <xdr:col>15</xdr:col>
      <xdr:colOff>187325</xdr:colOff>
      <xdr:row>32</xdr:row>
      <xdr:rowOff>43434</xdr:rowOff>
    </xdr:to>
    <xdr:sp macro="" textlink="">
      <xdr:nvSpPr>
        <xdr:cNvPr id="71" name="フローチャート: 判断 70"/>
        <xdr:cNvSpPr/>
      </xdr:nvSpPr>
      <xdr:spPr>
        <a:xfrm>
          <a:off x="2781300" y="619975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72263</xdr:rowOff>
    </xdr:from>
    <xdr:to>
      <xdr:col>11</xdr:col>
      <xdr:colOff>187325</xdr:colOff>
      <xdr:row>32</xdr:row>
      <xdr:rowOff>2413</xdr:rowOff>
    </xdr:to>
    <xdr:sp macro="" textlink="">
      <xdr:nvSpPr>
        <xdr:cNvPr id="72" name="フローチャート: 判断 71"/>
        <xdr:cNvSpPr/>
      </xdr:nvSpPr>
      <xdr:spPr>
        <a:xfrm>
          <a:off x="2133600" y="615873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29083</xdr:rowOff>
    </xdr:from>
    <xdr:to>
      <xdr:col>7</xdr:col>
      <xdr:colOff>187325</xdr:colOff>
      <xdr:row>31</xdr:row>
      <xdr:rowOff>130683</xdr:rowOff>
    </xdr:to>
    <xdr:sp macro="" textlink="">
      <xdr:nvSpPr>
        <xdr:cNvPr id="73" name="フローチャート: 判断 72"/>
        <xdr:cNvSpPr/>
      </xdr:nvSpPr>
      <xdr:spPr>
        <a:xfrm>
          <a:off x="1485900" y="611555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39274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3305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26828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0351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3874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80010</xdr:rowOff>
    </xdr:from>
    <xdr:to>
      <xdr:col>23</xdr:col>
      <xdr:colOff>136525</xdr:colOff>
      <xdr:row>33</xdr:row>
      <xdr:rowOff>10160</xdr:rowOff>
    </xdr:to>
    <xdr:sp macro="" textlink="">
      <xdr:nvSpPr>
        <xdr:cNvPr id="79" name="楕円 78"/>
        <xdr:cNvSpPr/>
      </xdr:nvSpPr>
      <xdr:spPr>
        <a:xfrm>
          <a:off x="4025900" y="633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58437</xdr:rowOff>
    </xdr:from>
    <xdr:ext cx="405111" cy="259045"/>
    <xdr:sp macro="" textlink="">
      <xdr:nvSpPr>
        <xdr:cNvPr id="80" name="有形固定資産減価償却率該当値テキスト"/>
        <xdr:cNvSpPr txBox="1"/>
      </xdr:nvSpPr>
      <xdr:spPr>
        <a:xfrm>
          <a:off x="4127500" y="6316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49784</xdr:rowOff>
    </xdr:from>
    <xdr:to>
      <xdr:col>19</xdr:col>
      <xdr:colOff>187325</xdr:colOff>
      <xdr:row>32</xdr:row>
      <xdr:rowOff>151384</xdr:rowOff>
    </xdr:to>
    <xdr:sp macro="" textlink="">
      <xdr:nvSpPr>
        <xdr:cNvPr id="81" name="楕円 80"/>
        <xdr:cNvSpPr/>
      </xdr:nvSpPr>
      <xdr:spPr>
        <a:xfrm>
          <a:off x="3429000" y="630770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100584</xdr:rowOff>
    </xdr:from>
    <xdr:to>
      <xdr:col>23</xdr:col>
      <xdr:colOff>85725</xdr:colOff>
      <xdr:row>32</xdr:row>
      <xdr:rowOff>130810</xdr:rowOff>
    </xdr:to>
    <xdr:cxnSp macro="">
      <xdr:nvCxnSpPr>
        <xdr:cNvPr id="82" name="直線コネクタ 81"/>
        <xdr:cNvCxnSpPr/>
      </xdr:nvCxnSpPr>
      <xdr:spPr>
        <a:xfrm>
          <a:off x="3479800" y="6358509"/>
          <a:ext cx="5969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23876</xdr:rowOff>
    </xdr:from>
    <xdr:to>
      <xdr:col>15</xdr:col>
      <xdr:colOff>187325</xdr:colOff>
      <xdr:row>32</xdr:row>
      <xdr:rowOff>125476</xdr:rowOff>
    </xdr:to>
    <xdr:sp macro="" textlink="">
      <xdr:nvSpPr>
        <xdr:cNvPr id="83" name="楕円 82"/>
        <xdr:cNvSpPr/>
      </xdr:nvSpPr>
      <xdr:spPr>
        <a:xfrm>
          <a:off x="2781300" y="628180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74676</xdr:rowOff>
    </xdr:from>
    <xdr:to>
      <xdr:col>19</xdr:col>
      <xdr:colOff>136525</xdr:colOff>
      <xdr:row>32</xdr:row>
      <xdr:rowOff>100584</xdr:rowOff>
    </xdr:to>
    <xdr:cxnSp macro="">
      <xdr:nvCxnSpPr>
        <xdr:cNvPr id="84" name="直線コネクタ 83"/>
        <xdr:cNvCxnSpPr/>
      </xdr:nvCxnSpPr>
      <xdr:spPr>
        <a:xfrm>
          <a:off x="2832100" y="6332601"/>
          <a:ext cx="6477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162941</xdr:rowOff>
    </xdr:from>
    <xdr:to>
      <xdr:col>11</xdr:col>
      <xdr:colOff>187325</xdr:colOff>
      <xdr:row>32</xdr:row>
      <xdr:rowOff>93091</xdr:rowOff>
    </xdr:to>
    <xdr:sp macro="" textlink="">
      <xdr:nvSpPr>
        <xdr:cNvPr id="85" name="楕円 84"/>
        <xdr:cNvSpPr/>
      </xdr:nvSpPr>
      <xdr:spPr>
        <a:xfrm>
          <a:off x="2133600" y="624941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42291</xdr:rowOff>
    </xdr:from>
    <xdr:to>
      <xdr:col>15</xdr:col>
      <xdr:colOff>136525</xdr:colOff>
      <xdr:row>32</xdr:row>
      <xdr:rowOff>74676</xdr:rowOff>
    </xdr:to>
    <xdr:cxnSp macro="">
      <xdr:nvCxnSpPr>
        <xdr:cNvPr id="86" name="直線コネクタ 85"/>
        <xdr:cNvCxnSpPr/>
      </xdr:nvCxnSpPr>
      <xdr:spPr>
        <a:xfrm>
          <a:off x="2184400" y="6300216"/>
          <a:ext cx="6477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89535</xdr:rowOff>
    </xdr:from>
    <xdr:to>
      <xdr:col>7</xdr:col>
      <xdr:colOff>187325</xdr:colOff>
      <xdr:row>32</xdr:row>
      <xdr:rowOff>19685</xdr:rowOff>
    </xdr:to>
    <xdr:sp macro="" textlink="">
      <xdr:nvSpPr>
        <xdr:cNvPr id="87" name="楕円 86"/>
        <xdr:cNvSpPr/>
      </xdr:nvSpPr>
      <xdr:spPr>
        <a:xfrm>
          <a:off x="1485900" y="617601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140335</xdr:rowOff>
    </xdr:from>
    <xdr:to>
      <xdr:col>11</xdr:col>
      <xdr:colOff>136525</xdr:colOff>
      <xdr:row>32</xdr:row>
      <xdr:rowOff>42291</xdr:rowOff>
    </xdr:to>
    <xdr:cxnSp macro="">
      <xdr:nvCxnSpPr>
        <xdr:cNvPr id="88" name="直線コネクタ 87"/>
        <xdr:cNvCxnSpPr/>
      </xdr:nvCxnSpPr>
      <xdr:spPr>
        <a:xfrm>
          <a:off x="1536700" y="6226810"/>
          <a:ext cx="647700" cy="7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92346</xdr:rowOff>
    </xdr:from>
    <xdr:ext cx="405111" cy="259045"/>
    <xdr:sp macro="" textlink="">
      <xdr:nvSpPr>
        <xdr:cNvPr id="89" name="n_1aveValue有形固定資産減価償却率"/>
        <xdr:cNvSpPr txBox="1"/>
      </xdr:nvSpPr>
      <xdr:spPr>
        <a:xfrm>
          <a:off x="3293119" y="6007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59961</xdr:rowOff>
    </xdr:from>
    <xdr:ext cx="405111" cy="259045"/>
    <xdr:sp macro="" textlink="">
      <xdr:nvSpPr>
        <xdr:cNvPr id="90" name="n_2aveValue有形固定資産減価償却率"/>
        <xdr:cNvSpPr txBox="1"/>
      </xdr:nvSpPr>
      <xdr:spPr>
        <a:xfrm>
          <a:off x="2658119" y="5974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18940</xdr:rowOff>
    </xdr:from>
    <xdr:ext cx="405111" cy="259045"/>
    <xdr:sp macro="" textlink="">
      <xdr:nvSpPr>
        <xdr:cNvPr id="91" name="n_3aveValue有形固定資産減価償却率"/>
        <xdr:cNvSpPr txBox="1"/>
      </xdr:nvSpPr>
      <xdr:spPr>
        <a:xfrm>
          <a:off x="2010419" y="5933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147210</xdr:rowOff>
    </xdr:from>
    <xdr:ext cx="405111" cy="259045"/>
    <xdr:sp macro="" textlink="">
      <xdr:nvSpPr>
        <xdr:cNvPr id="92" name="n_4aveValue有形固定資産減価償却率"/>
        <xdr:cNvSpPr txBox="1"/>
      </xdr:nvSpPr>
      <xdr:spPr>
        <a:xfrm>
          <a:off x="1362719" y="5890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142511</xdr:rowOff>
    </xdr:from>
    <xdr:ext cx="405111" cy="259045"/>
    <xdr:sp macro="" textlink="">
      <xdr:nvSpPr>
        <xdr:cNvPr id="93" name="n_1mainValue有形固定資産減価償却率"/>
        <xdr:cNvSpPr txBox="1"/>
      </xdr:nvSpPr>
      <xdr:spPr>
        <a:xfrm>
          <a:off x="3293119" y="6400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116603</xdr:rowOff>
    </xdr:from>
    <xdr:ext cx="405111" cy="259045"/>
    <xdr:sp macro="" textlink="">
      <xdr:nvSpPr>
        <xdr:cNvPr id="94" name="n_2mainValue有形固定資産減価償却率"/>
        <xdr:cNvSpPr txBox="1"/>
      </xdr:nvSpPr>
      <xdr:spPr>
        <a:xfrm>
          <a:off x="2658119" y="6374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84218</xdr:rowOff>
    </xdr:from>
    <xdr:ext cx="405111" cy="259045"/>
    <xdr:sp macro="" textlink="">
      <xdr:nvSpPr>
        <xdr:cNvPr id="95" name="n_3mainValue有形固定資産減価償却率"/>
        <xdr:cNvSpPr txBox="1"/>
      </xdr:nvSpPr>
      <xdr:spPr>
        <a:xfrm>
          <a:off x="2010419" y="6342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10812</xdr:rowOff>
    </xdr:from>
    <xdr:ext cx="405111" cy="259045"/>
    <xdr:sp macro="" textlink="">
      <xdr:nvSpPr>
        <xdr:cNvPr id="96" name="n_4mainValue有形固定資産減価償却率"/>
        <xdr:cNvSpPr txBox="1"/>
      </xdr:nvSpPr>
      <xdr:spPr>
        <a:xfrm>
          <a:off x="1362719" y="6268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9645650" y="4254500"/>
          <a:ext cx="35845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0544443" y="4624642"/>
          <a:ext cx="891639"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1760740" y="4607971"/>
          <a:ext cx="81489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[ 731.0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32080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32080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45034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45034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5897225"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5897225"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9645650" y="4953000"/>
          <a:ext cx="3584575"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3468350" y="4953000"/>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3468350" y="5016500"/>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3544550" y="5245100"/>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令和</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年度債務償還比率は</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731.0</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％であり、類似団体内平均値と比較して高い水準にある。地方債の新規発行抑制等の効果により、将来負担は減少傾向にあるものの、依然として比較的高い水準にあるのは、充当可能財源である基金が</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増加している一方で、</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人件費や物件費支出といった業務支出が比較的多いことが主な要因である。今後、地方債の新規発行抑制を継続するとともに、行財政改革による業務支出の削減に取組んでいく。</a:t>
          </a:r>
          <a:endParaRPr lang="ja-JP" altLang="ja-JP">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960755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9645650" y="71120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917552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9645650" y="6803572"/>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917552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9645650" y="6495143"/>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xdr:cNvSpPr txBox="1"/>
      </xdr:nvSpPr>
      <xdr:spPr>
        <a:xfrm>
          <a:off x="917552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9645650" y="6186714"/>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92286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9645650" y="5878286"/>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92286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9645650" y="5569857"/>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92286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9645650" y="5261428"/>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xdr:cNvSpPr txBox="1"/>
      </xdr:nvSpPr>
      <xdr:spPr>
        <a:xfrm>
          <a:off x="93312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9645650" y="49530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9645650" y="4953000"/>
          <a:ext cx="3584575"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10492</xdr:rowOff>
    </xdr:to>
    <xdr:cxnSp macro="">
      <xdr:nvCxnSpPr>
        <xdr:cNvPr id="127" name="直線コネクタ 126"/>
        <xdr:cNvCxnSpPr/>
      </xdr:nvCxnSpPr>
      <xdr:spPr>
        <a:xfrm flipV="1">
          <a:off x="12593320" y="5261428"/>
          <a:ext cx="1269" cy="1349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14319</xdr:rowOff>
    </xdr:from>
    <xdr:ext cx="560923" cy="259045"/>
    <xdr:sp macro="" textlink="">
      <xdr:nvSpPr>
        <xdr:cNvPr id="128" name="債務償還比率最小値テキスト"/>
        <xdr:cNvSpPr txBox="1"/>
      </xdr:nvSpPr>
      <xdr:spPr>
        <a:xfrm>
          <a:off x="12646025" y="661514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10492</xdr:rowOff>
    </xdr:from>
    <xdr:to>
      <xdr:col>76</xdr:col>
      <xdr:colOff>111125</xdr:colOff>
      <xdr:row>34</xdr:row>
      <xdr:rowOff>10492</xdr:rowOff>
    </xdr:to>
    <xdr:cxnSp macro="">
      <xdr:nvCxnSpPr>
        <xdr:cNvPr id="129" name="直線コネクタ 128"/>
        <xdr:cNvCxnSpPr/>
      </xdr:nvCxnSpPr>
      <xdr:spPr>
        <a:xfrm>
          <a:off x="12534900" y="661131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0" name="債務償還比率最大値テキスト"/>
        <xdr:cNvSpPr txBox="1"/>
      </xdr:nvSpPr>
      <xdr:spPr>
        <a:xfrm>
          <a:off x="12646025"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1" name="直線コネクタ 130"/>
        <xdr:cNvCxnSpPr/>
      </xdr:nvCxnSpPr>
      <xdr:spPr>
        <a:xfrm>
          <a:off x="12534900" y="526142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74983</xdr:rowOff>
    </xdr:from>
    <xdr:ext cx="469744" cy="259045"/>
    <xdr:sp macro="" textlink="">
      <xdr:nvSpPr>
        <xdr:cNvPr id="132" name="債務償還比率平均値テキスト"/>
        <xdr:cNvSpPr txBox="1"/>
      </xdr:nvSpPr>
      <xdr:spPr>
        <a:xfrm>
          <a:off x="12646025" y="54756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52106</xdr:rowOff>
    </xdr:from>
    <xdr:to>
      <xdr:col>76</xdr:col>
      <xdr:colOff>73025</xdr:colOff>
      <xdr:row>28</xdr:row>
      <xdr:rowOff>153706</xdr:rowOff>
    </xdr:to>
    <xdr:sp macro="" textlink="">
      <xdr:nvSpPr>
        <xdr:cNvPr id="133" name="フローチャート: 判断 132"/>
        <xdr:cNvSpPr/>
      </xdr:nvSpPr>
      <xdr:spPr>
        <a:xfrm>
          <a:off x="12573000" y="562423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55910</xdr:rowOff>
    </xdr:from>
    <xdr:to>
      <xdr:col>72</xdr:col>
      <xdr:colOff>123825</xdr:colOff>
      <xdr:row>28</xdr:row>
      <xdr:rowOff>157510</xdr:rowOff>
    </xdr:to>
    <xdr:sp macro="" textlink="">
      <xdr:nvSpPr>
        <xdr:cNvPr id="134" name="フローチャート: 判断 133"/>
        <xdr:cNvSpPr/>
      </xdr:nvSpPr>
      <xdr:spPr>
        <a:xfrm>
          <a:off x="11947525" y="562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67322</xdr:rowOff>
    </xdr:from>
    <xdr:to>
      <xdr:col>68</xdr:col>
      <xdr:colOff>123825</xdr:colOff>
      <xdr:row>28</xdr:row>
      <xdr:rowOff>168922</xdr:rowOff>
    </xdr:to>
    <xdr:sp macro="" textlink="">
      <xdr:nvSpPr>
        <xdr:cNvPr id="135" name="フローチャート: 判断 134"/>
        <xdr:cNvSpPr/>
      </xdr:nvSpPr>
      <xdr:spPr>
        <a:xfrm>
          <a:off x="11299825" y="563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59406</xdr:rowOff>
    </xdr:from>
    <xdr:to>
      <xdr:col>64</xdr:col>
      <xdr:colOff>123825</xdr:colOff>
      <xdr:row>28</xdr:row>
      <xdr:rowOff>161006</xdr:rowOff>
    </xdr:to>
    <xdr:sp macro="" textlink="">
      <xdr:nvSpPr>
        <xdr:cNvPr id="136" name="フローチャート: 判断 135"/>
        <xdr:cNvSpPr/>
      </xdr:nvSpPr>
      <xdr:spPr>
        <a:xfrm>
          <a:off x="10652125" y="563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40694</xdr:rowOff>
    </xdr:from>
    <xdr:to>
      <xdr:col>60</xdr:col>
      <xdr:colOff>123825</xdr:colOff>
      <xdr:row>28</xdr:row>
      <xdr:rowOff>142294</xdr:rowOff>
    </xdr:to>
    <xdr:sp macro="" textlink="">
      <xdr:nvSpPr>
        <xdr:cNvPr id="137" name="フローチャート: 判断 136"/>
        <xdr:cNvSpPr/>
      </xdr:nvSpPr>
      <xdr:spPr>
        <a:xfrm>
          <a:off x="10004425" y="5612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24460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18491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12014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0553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99060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47141</xdr:rowOff>
    </xdr:from>
    <xdr:to>
      <xdr:col>76</xdr:col>
      <xdr:colOff>73025</xdr:colOff>
      <xdr:row>30</xdr:row>
      <xdr:rowOff>148741</xdr:rowOff>
    </xdr:to>
    <xdr:sp macro="" textlink="">
      <xdr:nvSpPr>
        <xdr:cNvPr id="143" name="楕円 142"/>
        <xdr:cNvSpPr/>
      </xdr:nvSpPr>
      <xdr:spPr>
        <a:xfrm>
          <a:off x="12573000" y="596216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25568</xdr:rowOff>
    </xdr:from>
    <xdr:ext cx="469744" cy="259045"/>
    <xdr:sp macro="" textlink="">
      <xdr:nvSpPr>
        <xdr:cNvPr id="144" name="債務償還比率該当値テキスト"/>
        <xdr:cNvSpPr txBox="1"/>
      </xdr:nvSpPr>
      <xdr:spPr>
        <a:xfrm>
          <a:off x="12646025" y="5940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129183</xdr:rowOff>
    </xdr:from>
    <xdr:to>
      <xdr:col>72</xdr:col>
      <xdr:colOff>123825</xdr:colOff>
      <xdr:row>31</xdr:row>
      <xdr:rowOff>59333</xdr:rowOff>
    </xdr:to>
    <xdr:sp macro="" textlink="">
      <xdr:nvSpPr>
        <xdr:cNvPr id="145" name="楕円 144"/>
        <xdr:cNvSpPr/>
      </xdr:nvSpPr>
      <xdr:spPr>
        <a:xfrm>
          <a:off x="11947525" y="604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97941</xdr:rowOff>
    </xdr:from>
    <xdr:to>
      <xdr:col>76</xdr:col>
      <xdr:colOff>22225</xdr:colOff>
      <xdr:row>31</xdr:row>
      <xdr:rowOff>8533</xdr:rowOff>
    </xdr:to>
    <xdr:cxnSp macro="">
      <xdr:nvCxnSpPr>
        <xdr:cNvPr id="146" name="直線コネクタ 145"/>
        <xdr:cNvCxnSpPr/>
      </xdr:nvCxnSpPr>
      <xdr:spPr>
        <a:xfrm flipV="1">
          <a:off x="11998325" y="6012966"/>
          <a:ext cx="5969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77881</xdr:rowOff>
    </xdr:from>
    <xdr:to>
      <xdr:col>68</xdr:col>
      <xdr:colOff>123825</xdr:colOff>
      <xdr:row>31</xdr:row>
      <xdr:rowOff>8031</xdr:rowOff>
    </xdr:to>
    <xdr:sp macro="" textlink="">
      <xdr:nvSpPr>
        <xdr:cNvPr id="147" name="楕円 146"/>
        <xdr:cNvSpPr/>
      </xdr:nvSpPr>
      <xdr:spPr>
        <a:xfrm>
          <a:off x="11299825" y="599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128681</xdr:rowOff>
    </xdr:from>
    <xdr:to>
      <xdr:col>72</xdr:col>
      <xdr:colOff>73025</xdr:colOff>
      <xdr:row>31</xdr:row>
      <xdr:rowOff>8533</xdr:rowOff>
    </xdr:to>
    <xdr:cxnSp macro="">
      <xdr:nvCxnSpPr>
        <xdr:cNvPr id="148" name="直線コネクタ 147"/>
        <xdr:cNvCxnSpPr/>
      </xdr:nvCxnSpPr>
      <xdr:spPr>
        <a:xfrm>
          <a:off x="11350625" y="6043706"/>
          <a:ext cx="647700" cy="51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7765</xdr:rowOff>
    </xdr:from>
    <xdr:to>
      <xdr:col>64</xdr:col>
      <xdr:colOff>123825</xdr:colOff>
      <xdr:row>30</xdr:row>
      <xdr:rowOff>109365</xdr:rowOff>
    </xdr:to>
    <xdr:sp macro="" textlink="">
      <xdr:nvSpPr>
        <xdr:cNvPr id="149" name="楕円 148"/>
        <xdr:cNvSpPr/>
      </xdr:nvSpPr>
      <xdr:spPr>
        <a:xfrm>
          <a:off x="10652125" y="592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58565</xdr:rowOff>
    </xdr:from>
    <xdr:to>
      <xdr:col>68</xdr:col>
      <xdr:colOff>73025</xdr:colOff>
      <xdr:row>30</xdr:row>
      <xdr:rowOff>128681</xdr:rowOff>
    </xdr:to>
    <xdr:cxnSp macro="">
      <xdr:nvCxnSpPr>
        <xdr:cNvPr id="150" name="直線コネクタ 149"/>
        <xdr:cNvCxnSpPr/>
      </xdr:nvCxnSpPr>
      <xdr:spPr>
        <a:xfrm>
          <a:off x="10702925" y="5973590"/>
          <a:ext cx="647700" cy="7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133876</xdr:rowOff>
    </xdr:from>
    <xdr:to>
      <xdr:col>60</xdr:col>
      <xdr:colOff>123825</xdr:colOff>
      <xdr:row>30</xdr:row>
      <xdr:rowOff>64026</xdr:rowOff>
    </xdr:to>
    <xdr:sp macro="" textlink="">
      <xdr:nvSpPr>
        <xdr:cNvPr id="151" name="楕円 150"/>
        <xdr:cNvSpPr/>
      </xdr:nvSpPr>
      <xdr:spPr>
        <a:xfrm>
          <a:off x="10004425" y="587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13226</xdr:rowOff>
    </xdr:from>
    <xdr:to>
      <xdr:col>64</xdr:col>
      <xdr:colOff>73025</xdr:colOff>
      <xdr:row>30</xdr:row>
      <xdr:rowOff>58565</xdr:rowOff>
    </xdr:to>
    <xdr:cxnSp macro="">
      <xdr:nvCxnSpPr>
        <xdr:cNvPr id="152" name="直線コネクタ 151"/>
        <xdr:cNvCxnSpPr/>
      </xdr:nvCxnSpPr>
      <xdr:spPr>
        <a:xfrm>
          <a:off x="10055225" y="5928251"/>
          <a:ext cx="647700" cy="4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2587</xdr:rowOff>
    </xdr:from>
    <xdr:ext cx="469744" cy="259045"/>
    <xdr:sp macro="" textlink="">
      <xdr:nvSpPr>
        <xdr:cNvPr id="153" name="n_1aveValue債務償還比率"/>
        <xdr:cNvSpPr txBox="1"/>
      </xdr:nvSpPr>
      <xdr:spPr>
        <a:xfrm>
          <a:off x="11779327" y="5403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13999</xdr:rowOff>
    </xdr:from>
    <xdr:ext cx="469744" cy="259045"/>
    <xdr:sp macro="" textlink="">
      <xdr:nvSpPr>
        <xdr:cNvPr id="154" name="n_2aveValue債務償還比率"/>
        <xdr:cNvSpPr txBox="1"/>
      </xdr:nvSpPr>
      <xdr:spPr>
        <a:xfrm>
          <a:off x="11144327" y="5414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6083</xdr:rowOff>
    </xdr:from>
    <xdr:ext cx="469744" cy="259045"/>
    <xdr:sp macro="" textlink="">
      <xdr:nvSpPr>
        <xdr:cNvPr id="155" name="n_3aveValue債務償還比率"/>
        <xdr:cNvSpPr txBox="1"/>
      </xdr:nvSpPr>
      <xdr:spPr>
        <a:xfrm>
          <a:off x="10496627" y="5406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158821</xdr:rowOff>
    </xdr:from>
    <xdr:ext cx="469744" cy="259045"/>
    <xdr:sp macro="" textlink="">
      <xdr:nvSpPr>
        <xdr:cNvPr id="156" name="n_4aveValue債務償還比率"/>
        <xdr:cNvSpPr txBox="1"/>
      </xdr:nvSpPr>
      <xdr:spPr>
        <a:xfrm>
          <a:off x="9848927" y="538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50460</xdr:rowOff>
    </xdr:from>
    <xdr:ext cx="469744" cy="259045"/>
    <xdr:sp macro="" textlink="">
      <xdr:nvSpPr>
        <xdr:cNvPr id="157" name="n_1mainValue債務償還比率"/>
        <xdr:cNvSpPr txBox="1"/>
      </xdr:nvSpPr>
      <xdr:spPr>
        <a:xfrm>
          <a:off x="11779327" y="6136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170608</xdr:rowOff>
    </xdr:from>
    <xdr:ext cx="469744" cy="259045"/>
    <xdr:sp macro="" textlink="">
      <xdr:nvSpPr>
        <xdr:cNvPr id="158" name="n_2mainValue債務償還比率"/>
        <xdr:cNvSpPr txBox="1"/>
      </xdr:nvSpPr>
      <xdr:spPr>
        <a:xfrm>
          <a:off x="11144327" y="608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100492</xdr:rowOff>
    </xdr:from>
    <xdr:ext cx="469744" cy="259045"/>
    <xdr:sp macro="" textlink="">
      <xdr:nvSpPr>
        <xdr:cNvPr id="159" name="n_3mainValue債務償還比率"/>
        <xdr:cNvSpPr txBox="1"/>
      </xdr:nvSpPr>
      <xdr:spPr>
        <a:xfrm>
          <a:off x="10496627" y="601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55153</xdr:rowOff>
    </xdr:from>
    <xdr:ext cx="469744" cy="259045"/>
    <xdr:sp macro="" textlink="">
      <xdr:nvSpPr>
        <xdr:cNvPr id="160" name="n_4mainValue債務償還比率"/>
        <xdr:cNvSpPr txBox="1"/>
      </xdr:nvSpPr>
      <xdr:spPr>
        <a:xfrm>
          <a:off x="9848927" y="5970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098550" y="800100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098550" y="1181100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8001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59563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8001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59563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青森県深浦町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7,787
7,766
488.90
8,257,392
8,133,816
88,789
4,530,695
8,344,150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46.4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11822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1277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12775"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12775"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6624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47700" y="729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66246"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47700" y="696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208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47700" y="664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208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47700" y="631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208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47700" y="598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208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47700" y="566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6591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41</xdr:row>
      <xdr:rowOff>143147</xdr:rowOff>
    </xdr:to>
    <xdr:cxnSp macro="">
      <xdr:nvCxnSpPr>
        <xdr:cNvPr id="58" name="直線コネクタ 57"/>
        <xdr:cNvCxnSpPr/>
      </xdr:nvCxnSpPr>
      <xdr:spPr>
        <a:xfrm flipV="1">
          <a:off x="3949065" y="5725886"/>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146974</xdr:rowOff>
    </xdr:from>
    <xdr:ext cx="405111" cy="259045"/>
    <xdr:sp macro="" textlink="">
      <xdr:nvSpPr>
        <xdr:cNvPr id="59" name="【道路】&#10;有形固定資産減価償却率最小値テキスト"/>
        <xdr:cNvSpPr txBox="1"/>
      </xdr:nvSpPr>
      <xdr:spPr>
        <a:xfrm>
          <a:off x="3987800" y="7176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143147</xdr:rowOff>
    </xdr:from>
    <xdr:to>
      <xdr:col>24</xdr:col>
      <xdr:colOff>152400</xdr:colOff>
      <xdr:row>41</xdr:row>
      <xdr:rowOff>143147</xdr:rowOff>
    </xdr:to>
    <xdr:cxnSp macro="">
      <xdr:nvCxnSpPr>
        <xdr:cNvPr id="60" name="直線コネクタ 59"/>
        <xdr:cNvCxnSpPr/>
      </xdr:nvCxnSpPr>
      <xdr:spPr>
        <a:xfrm>
          <a:off x="3889375" y="717259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道路】&#10;有形固定資産減価償却率最大値テキスト"/>
        <xdr:cNvSpPr txBox="1"/>
      </xdr:nvSpPr>
      <xdr:spPr>
        <a:xfrm>
          <a:off x="39878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xdr:cNvCxnSpPr/>
      </xdr:nvCxnSpPr>
      <xdr:spPr>
        <a:xfrm>
          <a:off x="3889375" y="572588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162214</xdr:rowOff>
    </xdr:from>
    <xdr:ext cx="405111" cy="259045"/>
    <xdr:sp macro="" textlink="">
      <xdr:nvSpPr>
        <xdr:cNvPr id="63" name="【道路】&#10;有形固定資産減価償却率平均値テキスト"/>
        <xdr:cNvSpPr txBox="1"/>
      </xdr:nvSpPr>
      <xdr:spPr>
        <a:xfrm>
          <a:off x="3987800" y="66773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12337</xdr:rowOff>
    </xdr:from>
    <xdr:to>
      <xdr:col>24</xdr:col>
      <xdr:colOff>114300</xdr:colOff>
      <xdr:row>39</xdr:row>
      <xdr:rowOff>113937</xdr:rowOff>
    </xdr:to>
    <xdr:sp macro="" textlink="">
      <xdr:nvSpPr>
        <xdr:cNvPr id="64" name="フローチャート: 判断 63"/>
        <xdr:cNvSpPr/>
      </xdr:nvSpPr>
      <xdr:spPr>
        <a:xfrm>
          <a:off x="38989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125004</xdr:rowOff>
    </xdr:from>
    <xdr:to>
      <xdr:col>20</xdr:col>
      <xdr:colOff>38100</xdr:colOff>
      <xdr:row>39</xdr:row>
      <xdr:rowOff>55154</xdr:rowOff>
    </xdr:to>
    <xdr:sp macro="" textlink="">
      <xdr:nvSpPr>
        <xdr:cNvPr id="65" name="フローチャート: 判断 64"/>
        <xdr:cNvSpPr/>
      </xdr:nvSpPr>
      <xdr:spPr>
        <a:xfrm>
          <a:off x="3203575" y="664010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102144</xdr:rowOff>
    </xdr:from>
    <xdr:to>
      <xdr:col>15</xdr:col>
      <xdr:colOff>101600</xdr:colOff>
      <xdr:row>39</xdr:row>
      <xdr:rowOff>32294</xdr:rowOff>
    </xdr:to>
    <xdr:sp macro="" textlink="">
      <xdr:nvSpPr>
        <xdr:cNvPr id="66" name="フローチャート: 判断 65"/>
        <xdr:cNvSpPr/>
      </xdr:nvSpPr>
      <xdr:spPr>
        <a:xfrm>
          <a:off x="2428875"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7" name="フローチャート: 判断 66"/>
        <xdr:cNvSpPr/>
      </xdr:nvSpPr>
      <xdr:spPr>
        <a:xfrm>
          <a:off x="168275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23767</xdr:rowOff>
    </xdr:from>
    <xdr:to>
      <xdr:col>6</xdr:col>
      <xdr:colOff>38100</xdr:colOff>
      <xdr:row>38</xdr:row>
      <xdr:rowOff>125367</xdr:rowOff>
    </xdr:to>
    <xdr:sp macro="" textlink="">
      <xdr:nvSpPr>
        <xdr:cNvPr id="68" name="フローチャート: 判断 67"/>
        <xdr:cNvSpPr/>
      </xdr:nvSpPr>
      <xdr:spPr>
        <a:xfrm>
          <a:off x="936625" y="653886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113574</xdr:rowOff>
    </xdr:from>
    <xdr:to>
      <xdr:col>24</xdr:col>
      <xdr:colOff>114300</xdr:colOff>
      <xdr:row>39</xdr:row>
      <xdr:rowOff>43724</xdr:rowOff>
    </xdr:to>
    <xdr:sp macro="" textlink="">
      <xdr:nvSpPr>
        <xdr:cNvPr id="74" name="楕円 73"/>
        <xdr:cNvSpPr/>
      </xdr:nvSpPr>
      <xdr:spPr>
        <a:xfrm>
          <a:off x="3898900" y="662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136451</xdr:rowOff>
    </xdr:from>
    <xdr:ext cx="405111" cy="259045"/>
    <xdr:sp macro="" textlink="">
      <xdr:nvSpPr>
        <xdr:cNvPr id="75" name="【道路】&#10;有形固定資産減価償却率該当値テキスト"/>
        <xdr:cNvSpPr txBox="1"/>
      </xdr:nvSpPr>
      <xdr:spPr>
        <a:xfrm>
          <a:off x="3987800" y="6480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82550</xdr:rowOff>
    </xdr:from>
    <xdr:to>
      <xdr:col>20</xdr:col>
      <xdr:colOff>38100</xdr:colOff>
      <xdr:row>39</xdr:row>
      <xdr:rowOff>12700</xdr:rowOff>
    </xdr:to>
    <xdr:sp macro="" textlink="">
      <xdr:nvSpPr>
        <xdr:cNvPr id="76" name="楕円 75"/>
        <xdr:cNvSpPr/>
      </xdr:nvSpPr>
      <xdr:spPr>
        <a:xfrm>
          <a:off x="3203575" y="659765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133350</xdr:rowOff>
    </xdr:from>
    <xdr:to>
      <xdr:col>24</xdr:col>
      <xdr:colOff>63500</xdr:colOff>
      <xdr:row>38</xdr:row>
      <xdr:rowOff>164374</xdr:rowOff>
    </xdr:to>
    <xdr:cxnSp macro="">
      <xdr:nvCxnSpPr>
        <xdr:cNvPr id="77" name="直線コネクタ 76"/>
        <xdr:cNvCxnSpPr/>
      </xdr:nvCxnSpPr>
      <xdr:spPr>
        <a:xfrm>
          <a:off x="3235325" y="6648450"/>
          <a:ext cx="714375"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56424</xdr:rowOff>
    </xdr:from>
    <xdr:to>
      <xdr:col>15</xdr:col>
      <xdr:colOff>101600</xdr:colOff>
      <xdr:row>38</xdr:row>
      <xdr:rowOff>158024</xdr:rowOff>
    </xdr:to>
    <xdr:sp macro="" textlink="">
      <xdr:nvSpPr>
        <xdr:cNvPr id="78" name="楕円 77"/>
        <xdr:cNvSpPr/>
      </xdr:nvSpPr>
      <xdr:spPr>
        <a:xfrm>
          <a:off x="2428875" y="657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107224</xdr:rowOff>
    </xdr:from>
    <xdr:to>
      <xdr:col>19</xdr:col>
      <xdr:colOff>177800</xdr:colOff>
      <xdr:row>38</xdr:row>
      <xdr:rowOff>133350</xdr:rowOff>
    </xdr:to>
    <xdr:cxnSp macro="">
      <xdr:nvCxnSpPr>
        <xdr:cNvPr id="79" name="直線コネクタ 78"/>
        <xdr:cNvCxnSpPr/>
      </xdr:nvCxnSpPr>
      <xdr:spPr>
        <a:xfrm>
          <a:off x="2479675" y="6622324"/>
          <a:ext cx="75565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25400</xdr:rowOff>
    </xdr:from>
    <xdr:to>
      <xdr:col>10</xdr:col>
      <xdr:colOff>165100</xdr:colOff>
      <xdr:row>38</xdr:row>
      <xdr:rowOff>127000</xdr:rowOff>
    </xdr:to>
    <xdr:sp macro="" textlink="">
      <xdr:nvSpPr>
        <xdr:cNvPr id="80" name="楕円 79"/>
        <xdr:cNvSpPr/>
      </xdr:nvSpPr>
      <xdr:spPr>
        <a:xfrm>
          <a:off x="168275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76200</xdr:rowOff>
    </xdr:from>
    <xdr:to>
      <xdr:col>15</xdr:col>
      <xdr:colOff>50800</xdr:colOff>
      <xdr:row>38</xdr:row>
      <xdr:rowOff>107224</xdr:rowOff>
    </xdr:to>
    <xdr:cxnSp macro="">
      <xdr:nvCxnSpPr>
        <xdr:cNvPr id="81" name="直線コネクタ 80"/>
        <xdr:cNvCxnSpPr/>
      </xdr:nvCxnSpPr>
      <xdr:spPr>
        <a:xfrm>
          <a:off x="1733550" y="6591300"/>
          <a:ext cx="746125"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169091</xdr:rowOff>
    </xdr:from>
    <xdr:to>
      <xdr:col>6</xdr:col>
      <xdr:colOff>38100</xdr:colOff>
      <xdr:row>38</xdr:row>
      <xdr:rowOff>99241</xdr:rowOff>
    </xdr:to>
    <xdr:sp macro="" textlink="">
      <xdr:nvSpPr>
        <xdr:cNvPr id="82" name="楕円 81"/>
        <xdr:cNvSpPr/>
      </xdr:nvSpPr>
      <xdr:spPr>
        <a:xfrm>
          <a:off x="936625" y="651274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48441</xdr:rowOff>
    </xdr:from>
    <xdr:to>
      <xdr:col>10</xdr:col>
      <xdr:colOff>114300</xdr:colOff>
      <xdr:row>38</xdr:row>
      <xdr:rowOff>76200</xdr:rowOff>
    </xdr:to>
    <xdr:cxnSp macro="">
      <xdr:nvCxnSpPr>
        <xdr:cNvPr id="83" name="直線コネクタ 82"/>
        <xdr:cNvCxnSpPr/>
      </xdr:nvCxnSpPr>
      <xdr:spPr>
        <a:xfrm>
          <a:off x="968375" y="6563541"/>
          <a:ext cx="765175"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46281</xdr:rowOff>
    </xdr:from>
    <xdr:ext cx="405111" cy="259045"/>
    <xdr:sp macro="" textlink="">
      <xdr:nvSpPr>
        <xdr:cNvPr id="84" name="n_1aveValue【道路】&#10;有形固定資産減価償却率"/>
        <xdr:cNvSpPr txBox="1"/>
      </xdr:nvSpPr>
      <xdr:spPr>
        <a:xfrm>
          <a:off x="3067694" y="673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23421</xdr:rowOff>
    </xdr:from>
    <xdr:ext cx="405111" cy="259045"/>
    <xdr:sp macro="" textlink="">
      <xdr:nvSpPr>
        <xdr:cNvPr id="85" name="n_2aveValue【道路】&#10;有形固定資産減価償却率"/>
        <xdr:cNvSpPr txBox="1"/>
      </xdr:nvSpPr>
      <xdr:spPr>
        <a:xfrm>
          <a:off x="230569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140987</xdr:rowOff>
    </xdr:from>
    <xdr:ext cx="405111" cy="259045"/>
    <xdr:sp macro="" textlink="">
      <xdr:nvSpPr>
        <xdr:cNvPr id="86" name="n_3aveValue【道路】&#10;有形固定資産減価償却率"/>
        <xdr:cNvSpPr txBox="1"/>
      </xdr:nvSpPr>
      <xdr:spPr>
        <a:xfrm>
          <a:off x="1559569"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116494</xdr:rowOff>
    </xdr:from>
    <xdr:ext cx="405111" cy="259045"/>
    <xdr:sp macro="" textlink="">
      <xdr:nvSpPr>
        <xdr:cNvPr id="87" name="n_4aveValue【道路】&#10;有形固定資産減価償却率"/>
        <xdr:cNvSpPr txBox="1"/>
      </xdr:nvSpPr>
      <xdr:spPr>
        <a:xfrm>
          <a:off x="813444"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29227</xdr:rowOff>
    </xdr:from>
    <xdr:ext cx="405111" cy="259045"/>
    <xdr:sp macro="" textlink="">
      <xdr:nvSpPr>
        <xdr:cNvPr id="88" name="n_1mainValue【道路】&#10;有形固定資産減価償却率"/>
        <xdr:cNvSpPr txBox="1"/>
      </xdr:nvSpPr>
      <xdr:spPr>
        <a:xfrm>
          <a:off x="3067694" y="637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3101</xdr:rowOff>
    </xdr:from>
    <xdr:ext cx="405111" cy="259045"/>
    <xdr:sp macro="" textlink="">
      <xdr:nvSpPr>
        <xdr:cNvPr id="89" name="n_2mainValue【道路】&#10;有形固定資産減価償却率"/>
        <xdr:cNvSpPr txBox="1"/>
      </xdr:nvSpPr>
      <xdr:spPr>
        <a:xfrm>
          <a:off x="2305694" y="634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143527</xdr:rowOff>
    </xdr:from>
    <xdr:ext cx="405111" cy="259045"/>
    <xdr:sp macro="" textlink="">
      <xdr:nvSpPr>
        <xdr:cNvPr id="90" name="n_3mainValue【道路】&#10;有形固定資産減価償却率"/>
        <xdr:cNvSpPr txBox="1"/>
      </xdr:nvSpPr>
      <xdr:spPr>
        <a:xfrm>
          <a:off x="1559569"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115769</xdr:rowOff>
    </xdr:from>
    <xdr:ext cx="405111" cy="259045"/>
    <xdr:sp macro="" textlink="">
      <xdr:nvSpPr>
        <xdr:cNvPr id="91" name="n_4mainValue【道路】&#10;有形固定資産減価償却率"/>
        <xdr:cNvSpPr txBox="1"/>
      </xdr:nvSpPr>
      <xdr:spPr>
        <a:xfrm>
          <a:off x="813444" y="628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559435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5632450" y="723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52224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5632450" y="685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xdr:cNvSpPr txBox="1"/>
      </xdr:nvSpPr>
      <xdr:spPr>
        <a:xfrm>
          <a:off x="5122756"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5632450" y="647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xdr:cNvSpPr txBox="1"/>
      </xdr:nvSpPr>
      <xdr:spPr>
        <a:xfrm>
          <a:off x="5122756"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5632450" y="609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xdr:cNvSpPr txBox="1"/>
      </xdr:nvSpPr>
      <xdr:spPr>
        <a:xfrm>
          <a:off x="5122756"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5632450" y="571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1" name="テキスト ボックス 110"/>
        <xdr:cNvSpPr txBox="1"/>
      </xdr:nvSpPr>
      <xdr:spPr>
        <a:xfrm>
          <a:off x="5032603"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xdr:cNvSpPr txBox="1"/>
      </xdr:nvSpPr>
      <xdr:spPr>
        <a:xfrm>
          <a:off x="5032603"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104559</xdr:rowOff>
    </xdr:from>
    <xdr:to>
      <xdr:col>54</xdr:col>
      <xdr:colOff>189865</xdr:colOff>
      <xdr:row>42</xdr:row>
      <xdr:rowOff>37474</xdr:rowOff>
    </xdr:to>
    <xdr:cxnSp macro="">
      <xdr:nvCxnSpPr>
        <xdr:cNvPr id="115" name="直線コネクタ 114"/>
        <xdr:cNvCxnSpPr/>
      </xdr:nvCxnSpPr>
      <xdr:spPr>
        <a:xfrm flipV="1">
          <a:off x="8905240" y="5933859"/>
          <a:ext cx="0" cy="130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41301</xdr:rowOff>
    </xdr:from>
    <xdr:ext cx="469744" cy="259045"/>
    <xdr:sp macro="" textlink="">
      <xdr:nvSpPr>
        <xdr:cNvPr id="116" name="【道路】&#10;一人当たり延長最小値テキスト"/>
        <xdr:cNvSpPr txBox="1"/>
      </xdr:nvSpPr>
      <xdr:spPr>
        <a:xfrm>
          <a:off x="8943975" y="724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37474</xdr:rowOff>
    </xdr:from>
    <xdr:to>
      <xdr:col>55</xdr:col>
      <xdr:colOff>88900</xdr:colOff>
      <xdr:row>42</xdr:row>
      <xdr:rowOff>37474</xdr:rowOff>
    </xdr:to>
    <xdr:cxnSp macro="">
      <xdr:nvCxnSpPr>
        <xdr:cNvPr id="117" name="直線コネクタ 116"/>
        <xdr:cNvCxnSpPr/>
      </xdr:nvCxnSpPr>
      <xdr:spPr>
        <a:xfrm>
          <a:off x="8845550" y="723837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51236</xdr:rowOff>
    </xdr:from>
    <xdr:ext cx="690189" cy="259045"/>
    <xdr:sp macro="" textlink="">
      <xdr:nvSpPr>
        <xdr:cNvPr id="118" name="【道路】&#10;一人当たり延長最大値テキスト"/>
        <xdr:cNvSpPr txBox="1"/>
      </xdr:nvSpPr>
      <xdr:spPr>
        <a:xfrm>
          <a:off x="8943975" y="57090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104559</xdr:rowOff>
    </xdr:from>
    <xdr:to>
      <xdr:col>55</xdr:col>
      <xdr:colOff>88900</xdr:colOff>
      <xdr:row>34</xdr:row>
      <xdr:rowOff>104559</xdr:rowOff>
    </xdr:to>
    <xdr:cxnSp macro="">
      <xdr:nvCxnSpPr>
        <xdr:cNvPr id="119" name="直線コネクタ 118"/>
        <xdr:cNvCxnSpPr/>
      </xdr:nvCxnSpPr>
      <xdr:spPr>
        <a:xfrm>
          <a:off x="8845550" y="593385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111136</xdr:rowOff>
    </xdr:from>
    <xdr:ext cx="534377" cy="259045"/>
    <xdr:sp macro="" textlink="">
      <xdr:nvSpPr>
        <xdr:cNvPr id="120" name="【道路】&#10;一人当たり延長平均値テキスト"/>
        <xdr:cNvSpPr txBox="1"/>
      </xdr:nvSpPr>
      <xdr:spPr>
        <a:xfrm>
          <a:off x="8943975" y="69691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88259</xdr:rowOff>
    </xdr:from>
    <xdr:to>
      <xdr:col>55</xdr:col>
      <xdr:colOff>50800</xdr:colOff>
      <xdr:row>42</xdr:row>
      <xdr:rowOff>18409</xdr:rowOff>
    </xdr:to>
    <xdr:sp macro="" textlink="">
      <xdr:nvSpPr>
        <xdr:cNvPr id="121" name="フローチャート: 判断 120"/>
        <xdr:cNvSpPr/>
      </xdr:nvSpPr>
      <xdr:spPr>
        <a:xfrm>
          <a:off x="8883650" y="711770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81782</xdr:rowOff>
    </xdr:from>
    <xdr:to>
      <xdr:col>50</xdr:col>
      <xdr:colOff>165100</xdr:colOff>
      <xdr:row>42</xdr:row>
      <xdr:rowOff>11932</xdr:rowOff>
    </xdr:to>
    <xdr:sp macro="" textlink="">
      <xdr:nvSpPr>
        <xdr:cNvPr id="122" name="フローチャート: 判断 121"/>
        <xdr:cNvSpPr/>
      </xdr:nvSpPr>
      <xdr:spPr>
        <a:xfrm>
          <a:off x="8159750" y="711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67562</xdr:rowOff>
    </xdr:from>
    <xdr:to>
      <xdr:col>46</xdr:col>
      <xdr:colOff>38100</xdr:colOff>
      <xdr:row>41</xdr:row>
      <xdr:rowOff>169162</xdr:rowOff>
    </xdr:to>
    <xdr:sp macro="" textlink="">
      <xdr:nvSpPr>
        <xdr:cNvPr id="123" name="フローチャート: 判断 122"/>
        <xdr:cNvSpPr/>
      </xdr:nvSpPr>
      <xdr:spPr>
        <a:xfrm>
          <a:off x="7413625" y="709701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85791</xdr:rowOff>
    </xdr:from>
    <xdr:to>
      <xdr:col>41</xdr:col>
      <xdr:colOff>101600</xdr:colOff>
      <xdr:row>42</xdr:row>
      <xdr:rowOff>15941</xdr:rowOff>
    </xdr:to>
    <xdr:sp macro="" textlink="">
      <xdr:nvSpPr>
        <xdr:cNvPr id="124" name="フローチャート: 判断 123"/>
        <xdr:cNvSpPr/>
      </xdr:nvSpPr>
      <xdr:spPr>
        <a:xfrm>
          <a:off x="6638925" y="711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83876</xdr:rowOff>
    </xdr:from>
    <xdr:to>
      <xdr:col>36</xdr:col>
      <xdr:colOff>165100</xdr:colOff>
      <xdr:row>42</xdr:row>
      <xdr:rowOff>14026</xdr:rowOff>
    </xdr:to>
    <xdr:sp macro="" textlink="">
      <xdr:nvSpPr>
        <xdr:cNvPr id="125" name="フローチャート: 判断 124"/>
        <xdr:cNvSpPr/>
      </xdr:nvSpPr>
      <xdr:spPr>
        <a:xfrm>
          <a:off x="5892800" y="711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102873</xdr:rowOff>
    </xdr:from>
    <xdr:to>
      <xdr:col>55</xdr:col>
      <xdr:colOff>50800</xdr:colOff>
      <xdr:row>42</xdr:row>
      <xdr:rowOff>33023</xdr:rowOff>
    </xdr:to>
    <xdr:sp macro="" textlink="">
      <xdr:nvSpPr>
        <xdr:cNvPr id="131" name="楕円 130"/>
        <xdr:cNvSpPr/>
      </xdr:nvSpPr>
      <xdr:spPr>
        <a:xfrm>
          <a:off x="8883650" y="713232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66686</xdr:rowOff>
    </xdr:from>
    <xdr:ext cx="534377" cy="259045"/>
    <xdr:sp macro="" textlink="">
      <xdr:nvSpPr>
        <xdr:cNvPr id="132" name="【道路】&#10;一人当たり延長該当値テキスト"/>
        <xdr:cNvSpPr txBox="1"/>
      </xdr:nvSpPr>
      <xdr:spPr>
        <a:xfrm>
          <a:off x="8943975" y="709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104821</xdr:rowOff>
    </xdr:from>
    <xdr:to>
      <xdr:col>50</xdr:col>
      <xdr:colOff>165100</xdr:colOff>
      <xdr:row>42</xdr:row>
      <xdr:rowOff>34971</xdr:rowOff>
    </xdr:to>
    <xdr:sp macro="" textlink="">
      <xdr:nvSpPr>
        <xdr:cNvPr id="133" name="楕円 132"/>
        <xdr:cNvSpPr/>
      </xdr:nvSpPr>
      <xdr:spPr>
        <a:xfrm>
          <a:off x="8159750" y="713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153673</xdr:rowOff>
    </xdr:from>
    <xdr:to>
      <xdr:col>55</xdr:col>
      <xdr:colOff>0</xdr:colOff>
      <xdr:row>41</xdr:row>
      <xdr:rowOff>155621</xdr:rowOff>
    </xdr:to>
    <xdr:cxnSp macro="">
      <xdr:nvCxnSpPr>
        <xdr:cNvPr id="134" name="直線コネクタ 133"/>
        <xdr:cNvCxnSpPr/>
      </xdr:nvCxnSpPr>
      <xdr:spPr>
        <a:xfrm flipV="1">
          <a:off x="8210550" y="7183123"/>
          <a:ext cx="695325" cy="1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106269</xdr:rowOff>
    </xdr:from>
    <xdr:to>
      <xdr:col>46</xdr:col>
      <xdr:colOff>38100</xdr:colOff>
      <xdr:row>42</xdr:row>
      <xdr:rowOff>36419</xdr:rowOff>
    </xdr:to>
    <xdr:sp macro="" textlink="">
      <xdr:nvSpPr>
        <xdr:cNvPr id="135" name="楕円 134"/>
        <xdr:cNvSpPr/>
      </xdr:nvSpPr>
      <xdr:spPr>
        <a:xfrm>
          <a:off x="7413625" y="713571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155621</xdr:rowOff>
    </xdr:from>
    <xdr:to>
      <xdr:col>50</xdr:col>
      <xdr:colOff>114300</xdr:colOff>
      <xdr:row>41</xdr:row>
      <xdr:rowOff>157069</xdr:rowOff>
    </xdr:to>
    <xdr:cxnSp macro="">
      <xdr:nvCxnSpPr>
        <xdr:cNvPr id="136" name="直線コネクタ 135"/>
        <xdr:cNvCxnSpPr/>
      </xdr:nvCxnSpPr>
      <xdr:spPr>
        <a:xfrm flipV="1">
          <a:off x="7445375" y="7185071"/>
          <a:ext cx="765175"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107864</xdr:rowOff>
    </xdr:from>
    <xdr:to>
      <xdr:col>41</xdr:col>
      <xdr:colOff>101600</xdr:colOff>
      <xdr:row>42</xdr:row>
      <xdr:rowOff>38014</xdr:rowOff>
    </xdr:to>
    <xdr:sp macro="" textlink="">
      <xdr:nvSpPr>
        <xdr:cNvPr id="137" name="楕円 136"/>
        <xdr:cNvSpPr/>
      </xdr:nvSpPr>
      <xdr:spPr>
        <a:xfrm>
          <a:off x="6638925" y="713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157069</xdr:rowOff>
    </xdr:from>
    <xdr:to>
      <xdr:col>45</xdr:col>
      <xdr:colOff>177800</xdr:colOff>
      <xdr:row>41</xdr:row>
      <xdr:rowOff>158664</xdr:rowOff>
    </xdr:to>
    <xdr:cxnSp macro="">
      <xdr:nvCxnSpPr>
        <xdr:cNvPr id="138" name="直線コネクタ 137"/>
        <xdr:cNvCxnSpPr/>
      </xdr:nvCxnSpPr>
      <xdr:spPr>
        <a:xfrm flipV="1">
          <a:off x="6689725" y="7186519"/>
          <a:ext cx="755650" cy="1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109427</xdr:rowOff>
    </xdr:from>
    <xdr:to>
      <xdr:col>36</xdr:col>
      <xdr:colOff>165100</xdr:colOff>
      <xdr:row>42</xdr:row>
      <xdr:rowOff>39577</xdr:rowOff>
    </xdr:to>
    <xdr:sp macro="" textlink="">
      <xdr:nvSpPr>
        <xdr:cNvPr id="139" name="楕円 138"/>
        <xdr:cNvSpPr/>
      </xdr:nvSpPr>
      <xdr:spPr>
        <a:xfrm>
          <a:off x="5892800" y="713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158664</xdr:rowOff>
    </xdr:from>
    <xdr:to>
      <xdr:col>41</xdr:col>
      <xdr:colOff>50800</xdr:colOff>
      <xdr:row>41</xdr:row>
      <xdr:rowOff>160227</xdr:rowOff>
    </xdr:to>
    <xdr:cxnSp macro="">
      <xdr:nvCxnSpPr>
        <xdr:cNvPr id="140" name="直線コネクタ 139"/>
        <xdr:cNvCxnSpPr/>
      </xdr:nvCxnSpPr>
      <xdr:spPr>
        <a:xfrm flipV="1">
          <a:off x="5943600" y="7188114"/>
          <a:ext cx="746125" cy="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28459</xdr:rowOff>
    </xdr:from>
    <xdr:ext cx="534377" cy="259045"/>
    <xdr:sp macro="" textlink="">
      <xdr:nvSpPr>
        <xdr:cNvPr id="141" name="n_1aveValue【道路】&#10;一人当たり延長"/>
        <xdr:cNvSpPr txBox="1"/>
      </xdr:nvSpPr>
      <xdr:spPr>
        <a:xfrm>
          <a:off x="7959236" y="688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14239</xdr:rowOff>
    </xdr:from>
    <xdr:ext cx="534377" cy="259045"/>
    <xdr:sp macro="" textlink="">
      <xdr:nvSpPr>
        <xdr:cNvPr id="142" name="n_2aveValue【道路】&#10;一人当たり延長"/>
        <xdr:cNvSpPr txBox="1"/>
      </xdr:nvSpPr>
      <xdr:spPr>
        <a:xfrm>
          <a:off x="7225811" y="687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32468</xdr:rowOff>
    </xdr:from>
    <xdr:ext cx="534377" cy="259045"/>
    <xdr:sp macro="" textlink="">
      <xdr:nvSpPr>
        <xdr:cNvPr id="143" name="n_3aveValue【道路】&#10;一人当たり延長"/>
        <xdr:cNvSpPr txBox="1"/>
      </xdr:nvSpPr>
      <xdr:spPr>
        <a:xfrm>
          <a:off x="6479686" y="689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30553</xdr:rowOff>
    </xdr:from>
    <xdr:ext cx="534377" cy="259045"/>
    <xdr:sp macro="" textlink="">
      <xdr:nvSpPr>
        <xdr:cNvPr id="144" name="n_4aveValue【道路】&#10;一人当たり延長"/>
        <xdr:cNvSpPr txBox="1"/>
      </xdr:nvSpPr>
      <xdr:spPr>
        <a:xfrm>
          <a:off x="5704986" y="688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26098</xdr:rowOff>
    </xdr:from>
    <xdr:ext cx="534377" cy="259045"/>
    <xdr:sp macro="" textlink="">
      <xdr:nvSpPr>
        <xdr:cNvPr id="145" name="n_1mainValue【道路】&#10;一人当たり延長"/>
        <xdr:cNvSpPr txBox="1"/>
      </xdr:nvSpPr>
      <xdr:spPr>
        <a:xfrm>
          <a:off x="7959236" y="7226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27546</xdr:rowOff>
    </xdr:from>
    <xdr:ext cx="534377" cy="259045"/>
    <xdr:sp macro="" textlink="">
      <xdr:nvSpPr>
        <xdr:cNvPr id="146" name="n_2mainValue【道路】&#10;一人当たり延長"/>
        <xdr:cNvSpPr txBox="1"/>
      </xdr:nvSpPr>
      <xdr:spPr>
        <a:xfrm>
          <a:off x="7225811" y="7228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29141</xdr:rowOff>
    </xdr:from>
    <xdr:ext cx="534377" cy="259045"/>
    <xdr:sp macro="" textlink="">
      <xdr:nvSpPr>
        <xdr:cNvPr id="147" name="n_3mainValue【道路】&#10;一人当たり延長"/>
        <xdr:cNvSpPr txBox="1"/>
      </xdr:nvSpPr>
      <xdr:spPr>
        <a:xfrm>
          <a:off x="6479686" y="7230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30704</xdr:rowOff>
    </xdr:from>
    <xdr:ext cx="534377" cy="259045"/>
    <xdr:sp macro="" textlink="">
      <xdr:nvSpPr>
        <xdr:cNvPr id="148" name="n_4mainValue【道路】&#10;一人当たり延長"/>
        <xdr:cNvSpPr txBox="1"/>
      </xdr:nvSpPr>
      <xdr:spPr>
        <a:xfrm>
          <a:off x="5704986" y="723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662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647700" y="1110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66246"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647700" y="1077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208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647700" y="1045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208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647700" y="1012371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208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647700" y="979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208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647700" y="947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36591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91440</xdr:rowOff>
    </xdr:from>
    <xdr:to>
      <xdr:col>24</xdr:col>
      <xdr:colOff>62865</xdr:colOff>
      <xdr:row>64</xdr:row>
      <xdr:rowOff>53884</xdr:rowOff>
    </xdr:to>
    <xdr:cxnSp macro="">
      <xdr:nvCxnSpPr>
        <xdr:cNvPr id="174" name="直線コネクタ 173"/>
        <xdr:cNvCxnSpPr/>
      </xdr:nvCxnSpPr>
      <xdr:spPr>
        <a:xfrm flipV="1">
          <a:off x="3949065" y="9521190"/>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57711</xdr:rowOff>
    </xdr:from>
    <xdr:ext cx="405111" cy="259045"/>
    <xdr:sp macro="" textlink="">
      <xdr:nvSpPr>
        <xdr:cNvPr id="175" name="【橋りょう・トンネル】&#10;有形固定資産減価償却率最小値テキスト"/>
        <xdr:cNvSpPr txBox="1"/>
      </xdr:nvSpPr>
      <xdr:spPr>
        <a:xfrm>
          <a:off x="3987800" y="1103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53884</xdr:rowOff>
    </xdr:from>
    <xdr:to>
      <xdr:col>24</xdr:col>
      <xdr:colOff>152400</xdr:colOff>
      <xdr:row>64</xdr:row>
      <xdr:rowOff>53884</xdr:rowOff>
    </xdr:to>
    <xdr:cxnSp macro="">
      <xdr:nvCxnSpPr>
        <xdr:cNvPr id="176" name="直線コネクタ 175"/>
        <xdr:cNvCxnSpPr/>
      </xdr:nvCxnSpPr>
      <xdr:spPr>
        <a:xfrm>
          <a:off x="3889375" y="1102668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38117</xdr:rowOff>
    </xdr:from>
    <xdr:ext cx="340478" cy="259045"/>
    <xdr:sp macro="" textlink="">
      <xdr:nvSpPr>
        <xdr:cNvPr id="177" name="【橋りょう・トンネル】&#10;有形固定資産減価償却率最大値テキスト"/>
        <xdr:cNvSpPr txBox="1"/>
      </xdr:nvSpPr>
      <xdr:spPr>
        <a:xfrm>
          <a:off x="3987800" y="9296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91440</xdr:rowOff>
    </xdr:from>
    <xdr:to>
      <xdr:col>24</xdr:col>
      <xdr:colOff>152400</xdr:colOff>
      <xdr:row>55</xdr:row>
      <xdr:rowOff>91440</xdr:rowOff>
    </xdr:to>
    <xdr:cxnSp macro="">
      <xdr:nvCxnSpPr>
        <xdr:cNvPr id="178" name="直線コネクタ 177"/>
        <xdr:cNvCxnSpPr/>
      </xdr:nvCxnSpPr>
      <xdr:spPr>
        <a:xfrm>
          <a:off x="3889375" y="952119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133730</xdr:rowOff>
    </xdr:from>
    <xdr:ext cx="405111" cy="259045"/>
    <xdr:sp macro="" textlink="">
      <xdr:nvSpPr>
        <xdr:cNvPr id="179" name="【橋りょう・トンネル】&#10;有形固定資産減価償却率平均値テキスト"/>
        <xdr:cNvSpPr txBox="1"/>
      </xdr:nvSpPr>
      <xdr:spPr>
        <a:xfrm>
          <a:off x="3987800" y="10249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110853</xdr:rowOff>
    </xdr:from>
    <xdr:to>
      <xdr:col>24</xdr:col>
      <xdr:colOff>114300</xdr:colOff>
      <xdr:row>61</xdr:row>
      <xdr:rowOff>41003</xdr:rowOff>
    </xdr:to>
    <xdr:sp macro="" textlink="">
      <xdr:nvSpPr>
        <xdr:cNvPr id="180" name="フローチャート: 判断 179"/>
        <xdr:cNvSpPr/>
      </xdr:nvSpPr>
      <xdr:spPr>
        <a:xfrm>
          <a:off x="38989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71665</xdr:rowOff>
    </xdr:from>
    <xdr:to>
      <xdr:col>20</xdr:col>
      <xdr:colOff>38100</xdr:colOff>
      <xdr:row>61</xdr:row>
      <xdr:rowOff>1815</xdr:rowOff>
    </xdr:to>
    <xdr:sp macro="" textlink="">
      <xdr:nvSpPr>
        <xdr:cNvPr id="181" name="フローチャート: 判断 180"/>
        <xdr:cNvSpPr/>
      </xdr:nvSpPr>
      <xdr:spPr>
        <a:xfrm>
          <a:off x="3203575" y="1035866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37374</xdr:rowOff>
    </xdr:from>
    <xdr:to>
      <xdr:col>15</xdr:col>
      <xdr:colOff>101600</xdr:colOff>
      <xdr:row>60</xdr:row>
      <xdr:rowOff>138974</xdr:rowOff>
    </xdr:to>
    <xdr:sp macro="" textlink="">
      <xdr:nvSpPr>
        <xdr:cNvPr id="182" name="フローチャート: 判断 181"/>
        <xdr:cNvSpPr/>
      </xdr:nvSpPr>
      <xdr:spPr>
        <a:xfrm>
          <a:off x="2428875"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22678</xdr:rowOff>
    </xdr:from>
    <xdr:to>
      <xdr:col>10</xdr:col>
      <xdr:colOff>165100</xdr:colOff>
      <xdr:row>60</xdr:row>
      <xdr:rowOff>124278</xdr:rowOff>
    </xdr:to>
    <xdr:sp macro="" textlink="">
      <xdr:nvSpPr>
        <xdr:cNvPr id="183" name="フローチャート: 判断 182"/>
        <xdr:cNvSpPr/>
      </xdr:nvSpPr>
      <xdr:spPr>
        <a:xfrm>
          <a:off x="168275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153307</xdr:rowOff>
    </xdr:from>
    <xdr:to>
      <xdr:col>6</xdr:col>
      <xdr:colOff>38100</xdr:colOff>
      <xdr:row>60</xdr:row>
      <xdr:rowOff>83457</xdr:rowOff>
    </xdr:to>
    <xdr:sp macro="" textlink="">
      <xdr:nvSpPr>
        <xdr:cNvPr id="184" name="フローチャート: 判断 183"/>
        <xdr:cNvSpPr/>
      </xdr:nvSpPr>
      <xdr:spPr>
        <a:xfrm>
          <a:off x="936625" y="1026885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140244</xdr:rowOff>
    </xdr:from>
    <xdr:to>
      <xdr:col>24</xdr:col>
      <xdr:colOff>114300</xdr:colOff>
      <xdr:row>62</xdr:row>
      <xdr:rowOff>70394</xdr:rowOff>
    </xdr:to>
    <xdr:sp macro="" textlink="">
      <xdr:nvSpPr>
        <xdr:cNvPr id="190" name="楕円 189"/>
        <xdr:cNvSpPr/>
      </xdr:nvSpPr>
      <xdr:spPr>
        <a:xfrm>
          <a:off x="3898900" y="1059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118671</xdr:rowOff>
    </xdr:from>
    <xdr:ext cx="405111" cy="259045"/>
    <xdr:sp macro="" textlink="">
      <xdr:nvSpPr>
        <xdr:cNvPr id="191" name="【橋りょう・トンネル】&#10;有形固定資産減価償却率該当値テキスト"/>
        <xdr:cNvSpPr txBox="1"/>
      </xdr:nvSpPr>
      <xdr:spPr>
        <a:xfrm>
          <a:off x="3987800" y="1057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119017</xdr:rowOff>
    </xdr:from>
    <xdr:to>
      <xdr:col>20</xdr:col>
      <xdr:colOff>38100</xdr:colOff>
      <xdr:row>62</xdr:row>
      <xdr:rowOff>49167</xdr:rowOff>
    </xdr:to>
    <xdr:sp macro="" textlink="">
      <xdr:nvSpPr>
        <xdr:cNvPr id="192" name="楕円 191"/>
        <xdr:cNvSpPr/>
      </xdr:nvSpPr>
      <xdr:spPr>
        <a:xfrm>
          <a:off x="3203575" y="1057746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169817</xdr:rowOff>
    </xdr:from>
    <xdr:to>
      <xdr:col>24</xdr:col>
      <xdr:colOff>63500</xdr:colOff>
      <xdr:row>62</xdr:row>
      <xdr:rowOff>19594</xdr:rowOff>
    </xdr:to>
    <xdr:cxnSp macro="">
      <xdr:nvCxnSpPr>
        <xdr:cNvPr id="193" name="直線コネクタ 192"/>
        <xdr:cNvCxnSpPr/>
      </xdr:nvCxnSpPr>
      <xdr:spPr>
        <a:xfrm>
          <a:off x="3235325" y="10628267"/>
          <a:ext cx="714375"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99423</xdr:rowOff>
    </xdr:from>
    <xdr:to>
      <xdr:col>15</xdr:col>
      <xdr:colOff>101600</xdr:colOff>
      <xdr:row>62</xdr:row>
      <xdr:rowOff>29573</xdr:rowOff>
    </xdr:to>
    <xdr:sp macro="" textlink="">
      <xdr:nvSpPr>
        <xdr:cNvPr id="194" name="楕円 193"/>
        <xdr:cNvSpPr/>
      </xdr:nvSpPr>
      <xdr:spPr>
        <a:xfrm>
          <a:off x="2428875" y="1055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150223</xdr:rowOff>
    </xdr:from>
    <xdr:to>
      <xdr:col>19</xdr:col>
      <xdr:colOff>177800</xdr:colOff>
      <xdr:row>61</xdr:row>
      <xdr:rowOff>169817</xdr:rowOff>
    </xdr:to>
    <xdr:cxnSp macro="">
      <xdr:nvCxnSpPr>
        <xdr:cNvPr id="195" name="直線コネクタ 194"/>
        <xdr:cNvCxnSpPr/>
      </xdr:nvCxnSpPr>
      <xdr:spPr>
        <a:xfrm>
          <a:off x="2479675" y="10608673"/>
          <a:ext cx="75565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76563</xdr:rowOff>
    </xdr:from>
    <xdr:to>
      <xdr:col>10</xdr:col>
      <xdr:colOff>165100</xdr:colOff>
      <xdr:row>62</xdr:row>
      <xdr:rowOff>6713</xdr:rowOff>
    </xdr:to>
    <xdr:sp macro="" textlink="">
      <xdr:nvSpPr>
        <xdr:cNvPr id="196" name="楕円 195"/>
        <xdr:cNvSpPr/>
      </xdr:nvSpPr>
      <xdr:spPr>
        <a:xfrm>
          <a:off x="1682750" y="1053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127363</xdr:rowOff>
    </xdr:from>
    <xdr:to>
      <xdr:col>15</xdr:col>
      <xdr:colOff>50800</xdr:colOff>
      <xdr:row>61</xdr:row>
      <xdr:rowOff>150223</xdr:rowOff>
    </xdr:to>
    <xdr:cxnSp macro="">
      <xdr:nvCxnSpPr>
        <xdr:cNvPr id="197" name="直線コネクタ 196"/>
        <xdr:cNvCxnSpPr/>
      </xdr:nvCxnSpPr>
      <xdr:spPr>
        <a:xfrm>
          <a:off x="1733550" y="10585813"/>
          <a:ext cx="746125"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55335</xdr:rowOff>
    </xdr:from>
    <xdr:to>
      <xdr:col>6</xdr:col>
      <xdr:colOff>38100</xdr:colOff>
      <xdr:row>61</xdr:row>
      <xdr:rowOff>156935</xdr:rowOff>
    </xdr:to>
    <xdr:sp macro="" textlink="">
      <xdr:nvSpPr>
        <xdr:cNvPr id="198" name="楕円 197"/>
        <xdr:cNvSpPr/>
      </xdr:nvSpPr>
      <xdr:spPr>
        <a:xfrm>
          <a:off x="936625" y="1051378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106135</xdr:rowOff>
    </xdr:from>
    <xdr:to>
      <xdr:col>10</xdr:col>
      <xdr:colOff>114300</xdr:colOff>
      <xdr:row>61</xdr:row>
      <xdr:rowOff>127363</xdr:rowOff>
    </xdr:to>
    <xdr:cxnSp macro="">
      <xdr:nvCxnSpPr>
        <xdr:cNvPr id="199" name="直線コネクタ 198"/>
        <xdr:cNvCxnSpPr/>
      </xdr:nvCxnSpPr>
      <xdr:spPr>
        <a:xfrm>
          <a:off x="968375" y="10564585"/>
          <a:ext cx="765175"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18342</xdr:rowOff>
    </xdr:from>
    <xdr:ext cx="405111" cy="259045"/>
    <xdr:sp macro="" textlink="">
      <xdr:nvSpPr>
        <xdr:cNvPr id="200" name="n_1aveValue【橋りょう・トンネル】&#10;有形固定資産減価償却率"/>
        <xdr:cNvSpPr txBox="1"/>
      </xdr:nvSpPr>
      <xdr:spPr>
        <a:xfrm>
          <a:off x="3067694" y="1013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155501</xdr:rowOff>
    </xdr:from>
    <xdr:ext cx="405111" cy="259045"/>
    <xdr:sp macro="" textlink="">
      <xdr:nvSpPr>
        <xdr:cNvPr id="201" name="n_2aveValue【橋りょう・トンネル】&#10;有形固定資産減価償却率"/>
        <xdr:cNvSpPr txBox="1"/>
      </xdr:nvSpPr>
      <xdr:spPr>
        <a:xfrm>
          <a:off x="230569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140805</xdr:rowOff>
    </xdr:from>
    <xdr:ext cx="405111" cy="259045"/>
    <xdr:sp macro="" textlink="">
      <xdr:nvSpPr>
        <xdr:cNvPr id="202" name="n_3aveValue【橋りょう・トンネル】&#10;有形固定資産減価償却率"/>
        <xdr:cNvSpPr txBox="1"/>
      </xdr:nvSpPr>
      <xdr:spPr>
        <a:xfrm>
          <a:off x="1559569"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99984</xdr:rowOff>
    </xdr:from>
    <xdr:ext cx="405111" cy="259045"/>
    <xdr:sp macro="" textlink="">
      <xdr:nvSpPr>
        <xdr:cNvPr id="203" name="n_4aveValue【橋りょう・トンネル】&#10;有形固定資産減価償却率"/>
        <xdr:cNvSpPr txBox="1"/>
      </xdr:nvSpPr>
      <xdr:spPr>
        <a:xfrm>
          <a:off x="8134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40294</xdr:rowOff>
    </xdr:from>
    <xdr:ext cx="405111" cy="259045"/>
    <xdr:sp macro="" textlink="">
      <xdr:nvSpPr>
        <xdr:cNvPr id="204" name="n_1mainValue【橋りょう・トンネル】&#10;有形固定資産減価償却率"/>
        <xdr:cNvSpPr txBox="1"/>
      </xdr:nvSpPr>
      <xdr:spPr>
        <a:xfrm>
          <a:off x="3067694" y="10670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20700</xdr:rowOff>
    </xdr:from>
    <xdr:ext cx="405111" cy="259045"/>
    <xdr:sp macro="" textlink="">
      <xdr:nvSpPr>
        <xdr:cNvPr id="205" name="n_2mainValue【橋りょう・トンネル】&#10;有形固定資産減価償却率"/>
        <xdr:cNvSpPr txBox="1"/>
      </xdr:nvSpPr>
      <xdr:spPr>
        <a:xfrm>
          <a:off x="2305694" y="1065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169290</xdr:rowOff>
    </xdr:from>
    <xdr:ext cx="405111" cy="259045"/>
    <xdr:sp macro="" textlink="">
      <xdr:nvSpPr>
        <xdr:cNvPr id="206" name="n_3mainValue【橋りょう・トンネル】&#10;有形固定資産減価償却率"/>
        <xdr:cNvSpPr txBox="1"/>
      </xdr:nvSpPr>
      <xdr:spPr>
        <a:xfrm>
          <a:off x="1559569" y="1062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148062</xdr:rowOff>
    </xdr:from>
    <xdr:ext cx="405111" cy="259045"/>
    <xdr:sp macro="" textlink="">
      <xdr:nvSpPr>
        <xdr:cNvPr id="207" name="n_4mainValue【橋りょう・トンネル】&#10;有形固定資産減価償却率"/>
        <xdr:cNvSpPr txBox="1"/>
      </xdr:nvSpPr>
      <xdr:spPr>
        <a:xfrm>
          <a:off x="813444" y="1060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5632450" y="1104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5412239"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5632450" y="1066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1" name="テキスト ボックス 220"/>
        <xdr:cNvSpPr txBox="1"/>
      </xdr:nvSpPr>
      <xdr:spPr>
        <a:xfrm>
          <a:off x="5032603"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5632450" y="1028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3" name="テキスト ボックス 222"/>
        <xdr:cNvSpPr txBox="1"/>
      </xdr:nvSpPr>
      <xdr:spPr>
        <a:xfrm>
          <a:off x="5032603"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5632450" y="990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5" name="テキスト ボックス 224"/>
        <xdr:cNvSpPr txBox="1"/>
      </xdr:nvSpPr>
      <xdr:spPr>
        <a:xfrm>
          <a:off x="5032603"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5632450" y="952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xdr:cNvSpPr txBox="1"/>
      </xdr:nvSpPr>
      <xdr:spPr>
        <a:xfrm>
          <a:off x="5032603"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9" name="テキスト ボックス 228"/>
        <xdr:cNvSpPr txBox="1"/>
      </xdr:nvSpPr>
      <xdr:spPr>
        <a:xfrm>
          <a:off x="499705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70948</xdr:rowOff>
    </xdr:from>
    <xdr:to>
      <xdr:col>54</xdr:col>
      <xdr:colOff>189865</xdr:colOff>
      <xdr:row>64</xdr:row>
      <xdr:rowOff>70791</xdr:rowOff>
    </xdr:to>
    <xdr:cxnSp macro="">
      <xdr:nvCxnSpPr>
        <xdr:cNvPr id="231" name="直線コネクタ 230"/>
        <xdr:cNvCxnSpPr/>
      </xdr:nvCxnSpPr>
      <xdr:spPr>
        <a:xfrm flipV="1">
          <a:off x="8905240" y="9500698"/>
          <a:ext cx="0" cy="154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74618</xdr:rowOff>
    </xdr:from>
    <xdr:ext cx="534377" cy="259045"/>
    <xdr:sp macro="" textlink="">
      <xdr:nvSpPr>
        <xdr:cNvPr id="232" name="【橋りょう・トンネル】&#10;一人当たり有形固定資産（償却資産）額最小値テキスト"/>
        <xdr:cNvSpPr txBox="1"/>
      </xdr:nvSpPr>
      <xdr:spPr>
        <a:xfrm>
          <a:off x="8943975" y="1104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70791</xdr:rowOff>
    </xdr:from>
    <xdr:to>
      <xdr:col>55</xdr:col>
      <xdr:colOff>88900</xdr:colOff>
      <xdr:row>64</xdr:row>
      <xdr:rowOff>70791</xdr:rowOff>
    </xdr:to>
    <xdr:cxnSp macro="">
      <xdr:nvCxnSpPr>
        <xdr:cNvPr id="233" name="直線コネクタ 232"/>
        <xdr:cNvCxnSpPr/>
      </xdr:nvCxnSpPr>
      <xdr:spPr>
        <a:xfrm>
          <a:off x="8845550" y="1104359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17625</xdr:rowOff>
    </xdr:from>
    <xdr:ext cx="690189" cy="259045"/>
    <xdr:sp macro="" textlink="">
      <xdr:nvSpPr>
        <xdr:cNvPr id="234" name="【橋りょう・トンネル】&#10;一人当たり有形固定資産（償却資産）額最大値テキスト"/>
        <xdr:cNvSpPr txBox="1"/>
      </xdr:nvSpPr>
      <xdr:spPr>
        <a:xfrm>
          <a:off x="8943975" y="92759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8,127,570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70948</xdr:rowOff>
    </xdr:from>
    <xdr:to>
      <xdr:col>55</xdr:col>
      <xdr:colOff>88900</xdr:colOff>
      <xdr:row>55</xdr:row>
      <xdr:rowOff>70948</xdr:rowOff>
    </xdr:to>
    <xdr:cxnSp macro="">
      <xdr:nvCxnSpPr>
        <xdr:cNvPr id="235" name="直線コネクタ 234"/>
        <xdr:cNvCxnSpPr/>
      </xdr:nvCxnSpPr>
      <xdr:spPr>
        <a:xfrm>
          <a:off x="8845550" y="950069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60141</xdr:rowOff>
    </xdr:from>
    <xdr:ext cx="599010" cy="259045"/>
    <xdr:sp macro="" textlink="">
      <xdr:nvSpPr>
        <xdr:cNvPr id="236" name="【橋りょう・トンネル】&#10;一人当たり有形固定資産（償却資産）額平均値テキスト"/>
        <xdr:cNvSpPr txBox="1"/>
      </xdr:nvSpPr>
      <xdr:spPr>
        <a:xfrm>
          <a:off x="8943975" y="10690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37264</xdr:rowOff>
    </xdr:from>
    <xdr:to>
      <xdr:col>55</xdr:col>
      <xdr:colOff>50800</xdr:colOff>
      <xdr:row>63</xdr:row>
      <xdr:rowOff>138864</xdr:rowOff>
    </xdr:to>
    <xdr:sp macro="" textlink="">
      <xdr:nvSpPr>
        <xdr:cNvPr id="237" name="フローチャート: 判断 236"/>
        <xdr:cNvSpPr/>
      </xdr:nvSpPr>
      <xdr:spPr>
        <a:xfrm>
          <a:off x="8883650" y="1083861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16965</xdr:rowOff>
    </xdr:from>
    <xdr:to>
      <xdr:col>50</xdr:col>
      <xdr:colOff>165100</xdr:colOff>
      <xdr:row>63</xdr:row>
      <xdr:rowOff>118565</xdr:rowOff>
    </xdr:to>
    <xdr:sp macro="" textlink="">
      <xdr:nvSpPr>
        <xdr:cNvPr id="238" name="フローチャート: 判断 237"/>
        <xdr:cNvSpPr/>
      </xdr:nvSpPr>
      <xdr:spPr>
        <a:xfrm>
          <a:off x="8159750" y="1081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21119</xdr:rowOff>
    </xdr:from>
    <xdr:to>
      <xdr:col>46</xdr:col>
      <xdr:colOff>38100</xdr:colOff>
      <xdr:row>63</xdr:row>
      <xdr:rowOff>122719</xdr:rowOff>
    </xdr:to>
    <xdr:sp macro="" textlink="">
      <xdr:nvSpPr>
        <xdr:cNvPr id="239" name="フローチャート: 判断 238"/>
        <xdr:cNvSpPr/>
      </xdr:nvSpPr>
      <xdr:spPr>
        <a:xfrm>
          <a:off x="7413625" y="1082246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55104</xdr:rowOff>
    </xdr:from>
    <xdr:to>
      <xdr:col>41</xdr:col>
      <xdr:colOff>101600</xdr:colOff>
      <xdr:row>63</xdr:row>
      <xdr:rowOff>156704</xdr:rowOff>
    </xdr:to>
    <xdr:sp macro="" textlink="">
      <xdr:nvSpPr>
        <xdr:cNvPr id="240" name="フローチャート: 判断 239"/>
        <xdr:cNvSpPr/>
      </xdr:nvSpPr>
      <xdr:spPr>
        <a:xfrm>
          <a:off x="6638925" y="1085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60019</xdr:rowOff>
    </xdr:from>
    <xdr:to>
      <xdr:col>36</xdr:col>
      <xdr:colOff>165100</xdr:colOff>
      <xdr:row>63</xdr:row>
      <xdr:rowOff>161619</xdr:rowOff>
    </xdr:to>
    <xdr:sp macro="" textlink="">
      <xdr:nvSpPr>
        <xdr:cNvPr id="241" name="フローチャート: 判断 240"/>
        <xdr:cNvSpPr/>
      </xdr:nvSpPr>
      <xdr:spPr>
        <a:xfrm>
          <a:off x="5892800" y="1086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143053</xdr:rowOff>
    </xdr:from>
    <xdr:to>
      <xdr:col>55</xdr:col>
      <xdr:colOff>50800</xdr:colOff>
      <xdr:row>64</xdr:row>
      <xdr:rowOff>73203</xdr:rowOff>
    </xdr:to>
    <xdr:sp macro="" textlink="">
      <xdr:nvSpPr>
        <xdr:cNvPr id="247" name="楕円 246"/>
        <xdr:cNvSpPr/>
      </xdr:nvSpPr>
      <xdr:spPr>
        <a:xfrm>
          <a:off x="8883650" y="1094440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57980</xdr:rowOff>
    </xdr:from>
    <xdr:ext cx="599010" cy="259045"/>
    <xdr:sp macro="" textlink="">
      <xdr:nvSpPr>
        <xdr:cNvPr id="248" name="【橋りょう・トンネル】&#10;一人当たり有形固定資産（償却資産）額該当値テキスト"/>
        <xdr:cNvSpPr txBox="1"/>
      </xdr:nvSpPr>
      <xdr:spPr>
        <a:xfrm>
          <a:off x="8943975" y="10859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144609</xdr:rowOff>
    </xdr:from>
    <xdr:to>
      <xdr:col>50</xdr:col>
      <xdr:colOff>165100</xdr:colOff>
      <xdr:row>64</xdr:row>
      <xdr:rowOff>74759</xdr:rowOff>
    </xdr:to>
    <xdr:sp macro="" textlink="">
      <xdr:nvSpPr>
        <xdr:cNvPr id="249" name="楕円 248"/>
        <xdr:cNvSpPr/>
      </xdr:nvSpPr>
      <xdr:spPr>
        <a:xfrm>
          <a:off x="8159750" y="1094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22403</xdr:rowOff>
    </xdr:from>
    <xdr:to>
      <xdr:col>55</xdr:col>
      <xdr:colOff>0</xdr:colOff>
      <xdr:row>64</xdr:row>
      <xdr:rowOff>23959</xdr:rowOff>
    </xdr:to>
    <xdr:cxnSp macro="">
      <xdr:nvCxnSpPr>
        <xdr:cNvPr id="250" name="直線コネクタ 249"/>
        <xdr:cNvCxnSpPr/>
      </xdr:nvCxnSpPr>
      <xdr:spPr>
        <a:xfrm flipV="1">
          <a:off x="8210550" y="10995203"/>
          <a:ext cx="695325" cy="1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145936</xdr:rowOff>
    </xdr:from>
    <xdr:to>
      <xdr:col>46</xdr:col>
      <xdr:colOff>38100</xdr:colOff>
      <xdr:row>64</xdr:row>
      <xdr:rowOff>76086</xdr:rowOff>
    </xdr:to>
    <xdr:sp macro="" textlink="">
      <xdr:nvSpPr>
        <xdr:cNvPr id="251" name="楕円 250"/>
        <xdr:cNvSpPr/>
      </xdr:nvSpPr>
      <xdr:spPr>
        <a:xfrm>
          <a:off x="7413625" y="1094728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23959</xdr:rowOff>
    </xdr:from>
    <xdr:to>
      <xdr:col>50</xdr:col>
      <xdr:colOff>114300</xdr:colOff>
      <xdr:row>64</xdr:row>
      <xdr:rowOff>25286</xdr:rowOff>
    </xdr:to>
    <xdr:cxnSp macro="">
      <xdr:nvCxnSpPr>
        <xdr:cNvPr id="252" name="直線コネクタ 251"/>
        <xdr:cNvCxnSpPr/>
      </xdr:nvCxnSpPr>
      <xdr:spPr>
        <a:xfrm flipV="1">
          <a:off x="7445375" y="10996759"/>
          <a:ext cx="765175" cy="1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147350</xdr:rowOff>
    </xdr:from>
    <xdr:to>
      <xdr:col>41</xdr:col>
      <xdr:colOff>101600</xdr:colOff>
      <xdr:row>64</xdr:row>
      <xdr:rowOff>77500</xdr:rowOff>
    </xdr:to>
    <xdr:sp macro="" textlink="">
      <xdr:nvSpPr>
        <xdr:cNvPr id="253" name="楕円 252"/>
        <xdr:cNvSpPr/>
      </xdr:nvSpPr>
      <xdr:spPr>
        <a:xfrm>
          <a:off x="6638925" y="1094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25286</xdr:rowOff>
    </xdr:from>
    <xdr:to>
      <xdr:col>45</xdr:col>
      <xdr:colOff>177800</xdr:colOff>
      <xdr:row>64</xdr:row>
      <xdr:rowOff>26700</xdr:rowOff>
    </xdr:to>
    <xdr:cxnSp macro="">
      <xdr:nvCxnSpPr>
        <xdr:cNvPr id="254" name="直線コネクタ 253"/>
        <xdr:cNvCxnSpPr/>
      </xdr:nvCxnSpPr>
      <xdr:spPr>
        <a:xfrm flipV="1">
          <a:off x="6689725" y="10998086"/>
          <a:ext cx="755650" cy="1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148830</xdr:rowOff>
    </xdr:from>
    <xdr:to>
      <xdr:col>36</xdr:col>
      <xdr:colOff>165100</xdr:colOff>
      <xdr:row>64</xdr:row>
      <xdr:rowOff>78980</xdr:rowOff>
    </xdr:to>
    <xdr:sp macro="" textlink="">
      <xdr:nvSpPr>
        <xdr:cNvPr id="255" name="楕円 254"/>
        <xdr:cNvSpPr/>
      </xdr:nvSpPr>
      <xdr:spPr>
        <a:xfrm>
          <a:off x="5892800" y="1095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26700</xdr:rowOff>
    </xdr:from>
    <xdr:to>
      <xdr:col>41</xdr:col>
      <xdr:colOff>50800</xdr:colOff>
      <xdr:row>64</xdr:row>
      <xdr:rowOff>28180</xdr:rowOff>
    </xdr:to>
    <xdr:cxnSp macro="">
      <xdr:nvCxnSpPr>
        <xdr:cNvPr id="256" name="直線コネクタ 255"/>
        <xdr:cNvCxnSpPr/>
      </xdr:nvCxnSpPr>
      <xdr:spPr>
        <a:xfrm flipV="1">
          <a:off x="5943600" y="10999500"/>
          <a:ext cx="746125" cy="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135092</xdr:rowOff>
    </xdr:from>
    <xdr:ext cx="599010" cy="259045"/>
    <xdr:sp macro="" textlink="">
      <xdr:nvSpPr>
        <xdr:cNvPr id="257" name="n_1aveValue【橋りょう・トンネル】&#10;一人当たり有形固定資産（償却資産）額"/>
        <xdr:cNvSpPr txBox="1"/>
      </xdr:nvSpPr>
      <xdr:spPr>
        <a:xfrm>
          <a:off x="7936445" y="10593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139246</xdr:rowOff>
    </xdr:from>
    <xdr:ext cx="599010" cy="259045"/>
    <xdr:sp macro="" textlink="">
      <xdr:nvSpPr>
        <xdr:cNvPr id="258" name="n_2aveValue【橋りょう・トンネル】&#10;一人当たり有形固定資産（償却資産）額"/>
        <xdr:cNvSpPr txBox="1"/>
      </xdr:nvSpPr>
      <xdr:spPr>
        <a:xfrm>
          <a:off x="7193495" y="10597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1781</xdr:rowOff>
    </xdr:from>
    <xdr:ext cx="599010" cy="259045"/>
    <xdr:sp macro="" textlink="">
      <xdr:nvSpPr>
        <xdr:cNvPr id="259" name="n_3aveValue【橋りょう・トンネル】&#10;一人当たり有形固定資産（償却資産）額"/>
        <xdr:cNvSpPr txBox="1"/>
      </xdr:nvSpPr>
      <xdr:spPr>
        <a:xfrm>
          <a:off x="6447370" y="1063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6696</xdr:rowOff>
    </xdr:from>
    <xdr:ext cx="599010" cy="259045"/>
    <xdr:sp macro="" textlink="">
      <xdr:nvSpPr>
        <xdr:cNvPr id="260" name="n_4aveValue【橋りょう・トンネル】&#10;一人当たり有形固定資産（償却資産）額"/>
        <xdr:cNvSpPr txBox="1"/>
      </xdr:nvSpPr>
      <xdr:spPr>
        <a:xfrm>
          <a:off x="5672670" y="10636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65886</xdr:rowOff>
    </xdr:from>
    <xdr:ext cx="599010" cy="259045"/>
    <xdr:sp macro="" textlink="">
      <xdr:nvSpPr>
        <xdr:cNvPr id="261" name="n_1mainValue【橋りょう・トンネル】&#10;一人当たり有形固定資産（償却資産）額"/>
        <xdr:cNvSpPr txBox="1"/>
      </xdr:nvSpPr>
      <xdr:spPr>
        <a:xfrm>
          <a:off x="7936445" y="11038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67213</xdr:rowOff>
    </xdr:from>
    <xdr:ext cx="599010" cy="259045"/>
    <xdr:sp macro="" textlink="">
      <xdr:nvSpPr>
        <xdr:cNvPr id="262" name="n_2mainValue【橋りょう・トンネル】&#10;一人当たり有形固定資産（償却資産）額"/>
        <xdr:cNvSpPr txBox="1"/>
      </xdr:nvSpPr>
      <xdr:spPr>
        <a:xfrm>
          <a:off x="7193495" y="11040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68627</xdr:rowOff>
    </xdr:from>
    <xdr:ext cx="599010" cy="259045"/>
    <xdr:sp macro="" textlink="">
      <xdr:nvSpPr>
        <xdr:cNvPr id="263" name="n_3mainValue【橋りょう・トンネル】&#10;一人当たり有形固定資産（償却資産）額"/>
        <xdr:cNvSpPr txBox="1"/>
      </xdr:nvSpPr>
      <xdr:spPr>
        <a:xfrm>
          <a:off x="6447370" y="11041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70107</xdr:rowOff>
    </xdr:from>
    <xdr:ext cx="599010" cy="259045"/>
    <xdr:sp macro="" textlink="">
      <xdr:nvSpPr>
        <xdr:cNvPr id="264" name="n_4mainValue【橋りょう・トンネル】&#10;一人当たり有形固定資産（償却資産）額"/>
        <xdr:cNvSpPr txBox="1"/>
      </xdr:nvSpPr>
      <xdr:spPr>
        <a:xfrm>
          <a:off x="5672670" y="11042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6624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647700" y="1485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66246"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647700" y="1447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208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647700" y="1409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208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647700" y="1371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208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647700" y="1333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162577</xdr:rowOff>
    </xdr:from>
    <xdr:ext cx="338939" cy="259045"/>
    <xdr:sp macro="" textlink="">
      <xdr:nvSpPr>
        <xdr:cNvPr id="285" name="テキスト ボックス 284"/>
        <xdr:cNvSpPr txBox="1"/>
      </xdr:nvSpPr>
      <xdr:spPr>
        <a:xfrm>
          <a:off x="36591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90170</xdr:rowOff>
    </xdr:from>
    <xdr:to>
      <xdr:col>24</xdr:col>
      <xdr:colOff>62865</xdr:colOff>
      <xdr:row>85</xdr:row>
      <xdr:rowOff>31750</xdr:rowOff>
    </xdr:to>
    <xdr:cxnSp macro="">
      <xdr:nvCxnSpPr>
        <xdr:cNvPr id="288" name="直線コネクタ 287"/>
        <xdr:cNvCxnSpPr/>
      </xdr:nvCxnSpPr>
      <xdr:spPr>
        <a:xfrm flipV="1">
          <a:off x="3949065" y="13463270"/>
          <a:ext cx="0" cy="1141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35577</xdr:rowOff>
    </xdr:from>
    <xdr:ext cx="469744" cy="259045"/>
    <xdr:sp macro="" textlink="">
      <xdr:nvSpPr>
        <xdr:cNvPr id="289" name="【公営住宅】&#10;有形固定資産減価償却率最小値テキスト"/>
        <xdr:cNvSpPr txBox="1"/>
      </xdr:nvSpPr>
      <xdr:spPr>
        <a:xfrm>
          <a:off x="39878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31750</xdr:rowOff>
    </xdr:from>
    <xdr:to>
      <xdr:col>24</xdr:col>
      <xdr:colOff>152400</xdr:colOff>
      <xdr:row>85</xdr:row>
      <xdr:rowOff>31750</xdr:rowOff>
    </xdr:to>
    <xdr:cxnSp macro="">
      <xdr:nvCxnSpPr>
        <xdr:cNvPr id="290" name="直線コネクタ 289"/>
        <xdr:cNvCxnSpPr/>
      </xdr:nvCxnSpPr>
      <xdr:spPr>
        <a:xfrm>
          <a:off x="3889375" y="14605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36847</xdr:rowOff>
    </xdr:from>
    <xdr:ext cx="405111" cy="259045"/>
    <xdr:sp macro="" textlink="">
      <xdr:nvSpPr>
        <xdr:cNvPr id="291" name="【公営住宅】&#10;有形固定資産減価償却率最大値テキスト"/>
        <xdr:cNvSpPr txBox="1"/>
      </xdr:nvSpPr>
      <xdr:spPr>
        <a:xfrm>
          <a:off x="3987800" y="1323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90170</xdr:rowOff>
    </xdr:from>
    <xdr:to>
      <xdr:col>24</xdr:col>
      <xdr:colOff>152400</xdr:colOff>
      <xdr:row>78</xdr:row>
      <xdr:rowOff>90170</xdr:rowOff>
    </xdr:to>
    <xdr:cxnSp macro="">
      <xdr:nvCxnSpPr>
        <xdr:cNvPr id="292" name="直線コネクタ 291"/>
        <xdr:cNvCxnSpPr/>
      </xdr:nvCxnSpPr>
      <xdr:spPr>
        <a:xfrm>
          <a:off x="3889375" y="1346327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25416</xdr:rowOff>
    </xdr:from>
    <xdr:ext cx="405111" cy="259045"/>
    <xdr:sp macro="" textlink="">
      <xdr:nvSpPr>
        <xdr:cNvPr id="293" name="【公営住宅】&#10;有形固定資産減価償却率平均値テキスト"/>
        <xdr:cNvSpPr txBox="1"/>
      </xdr:nvSpPr>
      <xdr:spPr>
        <a:xfrm>
          <a:off x="3987800" y="14084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46989</xdr:rowOff>
    </xdr:from>
    <xdr:to>
      <xdr:col>24</xdr:col>
      <xdr:colOff>114300</xdr:colOff>
      <xdr:row>82</xdr:row>
      <xdr:rowOff>148589</xdr:rowOff>
    </xdr:to>
    <xdr:sp macro="" textlink="">
      <xdr:nvSpPr>
        <xdr:cNvPr id="294" name="フローチャート: 判断 293"/>
        <xdr:cNvSpPr/>
      </xdr:nvSpPr>
      <xdr:spPr>
        <a:xfrm>
          <a:off x="3898900" y="1410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44450</xdr:rowOff>
    </xdr:from>
    <xdr:to>
      <xdr:col>20</xdr:col>
      <xdr:colOff>38100</xdr:colOff>
      <xdr:row>82</xdr:row>
      <xdr:rowOff>146050</xdr:rowOff>
    </xdr:to>
    <xdr:sp macro="" textlink="">
      <xdr:nvSpPr>
        <xdr:cNvPr id="295" name="フローチャート: 判断 294"/>
        <xdr:cNvSpPr/>
      </xdr:nvSpPr>
      <xdr:spPr>
        <a:xfrm>
          <a:off x="3203575" y="1410335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33020</xdr:rowOff>
    </xdr:from>
    <xdr:to>
      <xdr:col>15</xdr:col>
      <xdr:colOff>101600</xdr:colOff>
      <xdr:row>82</xdr:row>
      <xdr:rowOff>134620</xdr:rowOff>
    </xdr:to>
    <xdr:sp macro="" textlink="">
      <xdr:nvSpPr>
        <xdr:cNvPr id="296" name="フローチャート: 判断 295"/>
        <xdr:cNvSpPr/>
      </xdr:nvSpPr>
      <xdr:spPr>
        <a:xfrm>
          <a:off x="2428875"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26670</xdr:rowOff>
    </xdr:from>
    <xdr:to>
      <xdr:col>10</xdr:col>
      <xdr:colOff>165100</xdr:colOff>
      <xdr:row>82</xdr:row>
      <xdr:rowOff>128270</xdr:rowOff>
    </xdr:to>
    <xdr:sp macro="" textlink="">
      <xdr:nvSpPr>
        <xdr:cNvPr id="297" name="フローチャート: 判断 296"/>
        <xdr:cNvSpPr/>
      </xdr:nvSpPr>
      <xdr:spPr>
        <a:xfrm>
          <a:off x="1682750" y="1408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21589</xdr:rowOff>
    </xdr:from>
    <xdr:to>
      <xdr:col>6</xdr:col>
      <xdr:colOff>38100</xdr:colOff>
      <xdr:row>82</xdr:row>
      <xdr:rowOff>123189</xdr:rowOff>
    </xdr:to>
    <xdr:sp macro="" textlink="">
      <xdr:nvSpPr>
        <xdr:cNvPr id="298" name="フローチャート: 判断 297"/>
        <xdr:cNvSpPr/>
      </xdr:nvSpPr>
      <xdr:spPr>
        <a:xfrm>
          <a:off x="936625" y="1408048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39370</xdr:rowOff>
    </xdr:from>
    <xdr:to>
      <xdr:col>24</xdr:col>
      <xdr:colOff>114300</xdr:colOff>
      <xdr:row>78</xdr:row>
      <xdr:rowOff>140970</xdr:rowOff>
    </xdr:to>
    <xdr:sp macro="" textlink="">
      <xdr:nvSpPr>
        <xdr:cNvPr id="304" name="楕円 303"/>
        <xdr:cNvSpPr/>
      </xdr:nvSpPr>
      <xdr:spPr>
        <a:xfrm>
          <a:off x="3898900" y="1341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163847</xdr:rowOff>
    </xdr:from>
    <xdr:ext cx="405111" cy="259045"/>
    <xdr:sp macro="" textlink="">
      <xdr:nvSpPr>
        <xdr:cNvPr id="305" name="【公営住宅】&#10;有形固定資産減価償却率該当値テキスト"/>
        <xdr:cNvSpPr txBox="1"/>
      </xdr:nvSpPr>
      <xdr:spPr>
        <a:xfrm>
          <a:off x="3987800" y="1336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15239</xdr:rowOff>
    </xdr:from>
    <xdr:to>
      <xdr:col>20</xdr:col>
      <xdr:colOff>38100</xdr:colOff>
      <xdr:row>78</xdr:row>
      <xdr:rowOff>116839</xdr:rowOff>
    </xdr:to>
    <xdr:sp macro="" textlink="">
      <xdr:nvSpPr>
        <xdr:cNvPr id="306" name="楕円 305"/>
        <xdr:cNvSpPr/>
      </xdr:nvSpPr>
      <xdr:spPr>
        <a:xfrm>
          <a:off x="3203575" y="1338833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66039</xdr:rowOff>
    </xdr:from>
    <xdr:to>
      <xdr:col>24</xdr:col>
      <xdr:colOff>63500</xdr:colOff>
      <xdr:row>78</xdr:row>
      <xdr:rowOff>90170</xdr:rowOff>
    </xdr:to>
    <xdr:cxnSp macro="">
      <xdr:nvCxnSpPr>
        <xdr:cNvPr id="307" name="直線コネクタ 306"/>
        <xdr:cNvCxnSpPr/>
      </xdr:nvCxnSpPr>
      <xdr:spPr>
        <a:xfrm>
          <a:off x="3235325" y="13439139"/>
          <a:ext cx="714375"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167639</xdr:rowOff>
    </xdr:from>
    <xdr:to>
      <xdr:col>15</xdr:col>
      <xdr:colOff>101600</xdr:colOff>
      <xdr:row>78</xdr:row>
      <xdr:rowOff>97789</xdr:rowOff>
    </xdr:to>
    <xdr:sp macro="" textlink="">
      <xdr:nvSpPr>
        <xdr:cNvPr id="308" name="楕円 307"/>
        <xdr:cNvSpPr/>
      </xdr:nvSpPr>
      <xdr:spPr>
        <a:xfrm>
          <a:off x="2428875"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46989</xdr:rowOff>
    </xdr:from>
    <xdr:to>
      <xdr:col>19</xdr:col>
      <xdr:colOff>177800</xdr:colOff>
      <xdr:row>78</xdr:row>
      <xdr:rowOff>66039</xdr:rowOff>
    </xdr:to>
    <xdr:cxnSp macro="">
      <xdr:nvCxnSpPr>
        <xdr:cNvPr id="309" name="直線コネクタ 308"/>
        <xdr:cNvCxnSpPr/>
      </xdr:nvCxnSpPr>
      <xdr:spPr>
        <a:xfrm>
          <a:off x="2479675" y="13420089"/>
          <a:ext cx="75565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109220</xdr:rowOff>
    </xdr:from>
    <xdr:to>
      <xdr:col>10</xdr:col>
      <xdr:colOff>165100</xdr:colOff>
      <xdr:row>78</xdr:row>
      <xdr:rowOff>39370</xdr:rowOff>
    </xdr:to>
    <xdr:sp macro="" textlink="">
      <xdr:nvSpPr>
        <xdr:cNvPr id="310" name="楕円 309"/>
        <xdr:cNvSpPr/>
      </xdr:nvSpPr>
      <xdr:spPr>
        <a:xfrm>
          <a:off x="1682750" y="1331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160020</xdr:rowOff>
    </xdr:from>
    <xdr:to>
      <xdr:col>15</xdr:col>
      <xdr:colOff>50800</xdr:colOff>
      <xdr:row>78</xdr:row>
      <xdr:rowOff>46989</xdr:rowOff>
    </xdr:to>
    <xdr:cxnSp macro="">
      <xdr:nvCxnSpPr>
        <xdr:cNvPr id="311" name="直線コネクタ 310"/>
        <xdr:cNvCxnSpPr/>
      </xdr:nvCxnSpPr>
      <xdr:spPr>
        <a:xfrm>
          <a:off x="1733550" y="13361670"/>
          <a:ext cx="746125" cy="58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82550</xdr:rowOff>
    </xdr:from>
    <xdr:to>
      <xdr:col>6</xdr:col>
      <xdr:colOff>38100</xdr:colOff>
      <xdr:row>78</xdr:row>
      <xdr:rowOff>12700</xdr:rowOff>
    </xdr:to>
    <xdr:sp macro="" textlink="">
      <xdr:nvSpPr>
        <xdr:cNvPr id="312" name="楕円 311"/>
        <xdr:cNvSpPr/>
      </xdr:nvSpPr>
      <xdr:spPr>
        <a:xfrm>
          <a:off x="936625" y="132842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77</xdr:row>
      <xdr:rowOff>133350</xdr:rowOff>
    </xdr:from>
    <xdr:to>
      <xdr:col>10</xdr:col>
      <xdr:colOff>114300</xdr:colOff>
      <xdr:row>77</xdr:row>
      <xdr:rowOff>160020</xdr:rowOff>
    </xdr:to>
    <xdr:cxnSp macro="">
      <xdr:nvCxnSpPr>
        <xdr:cNvPr id="313" name="直線コネクタ 312"/>
        <xdr:cNvCxnSpPr/>
      </xdr:nvCxnSpPr>
      <xdr:spPr>
        <a:xfrm>
          <a:off x="968375" y="13335000"/>
          <a:ext cx="765175"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137177</xdr:rowOff>
    </xdr:from>
    <xdr:ext cx="405111" cy="259045"/>
    <xdr:sp macro="" textlink="">
      <xdr:nvSpPr>
        <xdr:cNvPr id="314" name="n_1aveValue【公営住宅】&#10;有形固定資産減価償却率"/>
        <xdr:cNvSpPr txBox="1"/>
      </xdr:nvSpPr>
      <xdr:spPr>
        <a:xfrm>
          <a:off x="3067694"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125747</xdr:rowOff>
    </xdr:from>
    <xdr:ext cx="405111" cy="259045"/>
    <xdr:sp macro="" textlink="">
      <xdr:nvSpPr>
        <xdr:cNvPr id="315" name="n_2aveValue【公営住宅】&#10;有形固定資産減価償却率"/>
        <xdr:cNvSpPr txBox="1"/>
      </xdr:nvSpPr>
      <xdr:spPr>
        <a:xfrm>
          <a:off x="2305694"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119397</xdr:rowOff>
    </xdr:from>
    <xdr:ext cx="405111" cy="259045"/>
    <xdr:sp macro="" textlink="">
      <xdr:nvSpPr>
        <xdr:cNvPr id="316" name="n_3aveValue【公営住宅】&#10;有形固定資産減価償却率"/>
        <xdr:cNvSpPr txBox="1"/>
      </xdr:nvSpPr>
      <xdr:spPr>
        <a:xfrm>
          <a:off x="1559569" y="14178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114316</xdr:rowOff>
    </xdr:from>
    <xdr:ext cx="405111" cy="259045"/>
    <xdr:sp macro="" textlink="">
      <xdr:nvSpPr>
        <xdr:cNvPr id="317" name="n_4aveValue【公営住宅】&#10;有形固定資産減価償却率"/>
        <xdr:cNvSpPr txBox="1"/>
      </xdr:nvSpPr>
      <xdr:spPr>
        <a:xfrm>
          <a:off x="8134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76</xdr:row>
      <xdr:rowOff>133366</xdr:rowOff>
    </xdr:from>
    <xdr:ext cx="340478" cy="259045"/>
    <xdr:sp macro="" textlink="">
      <xdr:nvSpPr>
        <xdr:cNvPr id="318" name="n_1mainValue【公営住宅】&#10;有形固定資産減価償却率"/>
        <xdr:cNvSpPr txBox="1"/>
      </xdr:nvSpPr>
      <xdr:spPr>
        <a:xfrm>
          <a:off x="3080961" y="1316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76</xdr:row>
      <xdr:rowOff>114316</xdr:rowOff>
    </xdr:from>
    <xdr:ext cx="340478" cy="259045"/>
    <xdr:sp macro="" textlink="">
      <xdr:nvSpPr>
        <xdr:cNvPr id="319" name="n_2mainValue【公営住宅】&#10;有形固定資産減価償却率"/>
        <xdr:cNvSpPr txBox="1"/>
      </xdr:nvSpPr>
      <xdr:spPr>
        <a:xfrm>
          <a:off x="2338011" y="131445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76</xdr:row>
      <xdr:rowOff>55897</xdr:rowOff>
    </xdr:from>
    <xdr:ext cx="340478" cy="259045"/>
    <xdr:sp macro="" textlink="">
      <xdr:nvSpPr>
        <xdr:cNvPr id="320" name="n_3mainValue【公営住宅】&#10;有形固定資産減価償却率"/>
        <xdr:cNvSpPr txBox="1"/>
      </xdr:nvSpPr>
      <xdr:spPr>
        <a:xfrm>
          <a:off x="1591886" y="130860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76</xdr:row>
      <xdr:rowOff>29227</xdr:rowOff>
    </xdr:from>
    <xdr:ext cx="340478" cy="259045"/>
    <xdr:sp macro="" textlink="">
      <xdr:nvSpPr>
        <xdr:cNvPr id="321" name="n_4mainValue【公営住宅】&#10;有形固定資産減価償却率"/>
        <xdr:cNvSpPr txBox="1"/>
      </xdr:nvSpPr>
      <xdr:spPr>
        <a:xfrm>
          <a:off x="817186" y="13059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xdr:cNvCxnSpPr/>
      </xdr:nvCxnSpPr>
      <xdr:spPr>
        <a:xfrm>
          <a:off x="5632450" y="1485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xdr:cNvSpPr txBox="1"/>
      </xdr:nvSpPr>
      <xdr:spPr>
        <a:xfrm>
          <a:off x="52224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xdr:cNvCxnSpPr/>
      </xdr:nvCxnSpPr>
      <xdr:spPr>
        <a:xfrm>
          <a:off x="5632450" y="1447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xdr:cNvSpPr txBox="1"/>
      </xdr:nvSpPr>
      <xdr:spPr>
        <a:xfrm>
          <a:off x="52224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xdr:cNvCxnSpPr/>
      </xdr:nvCxnSpPr>
      <xdr:spPr>
        <a:xfrm>
          <a:off x="5632450" y="1409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7" name="テキスト ボックス 336"/>
        <xdr:cNvSpPr txBox="1"/>
      </xdr:nvSpPr>
      <xdr:spPr>
        <a:xfrm>
          <a:off x="517735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xdr:cNvCxnSpPr/>
      </xdr:nvCxnSpPr>
      <xdr:spPr>
        <a:xfrm>
          <a:off x="5632450" y="1371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39" name="テキスト ボックス 338"/>
        <xdr:cNvSpPr txBox="1"/>
      </xdr:nvSpPr>
      <xdr:spPr>
        <a:xfrm>
          <a:off x="517735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xdr:cNvCxnSpPr/>
      </xdr:nvCxnSpPr>
      <xdr:spPr>
        <a:xfrm>
          <a:off x="5632450" y="1333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1" name="テキスト ボックス 340"/>
        <xdr:cNvSpPr txBox="1"/>
      </xdr:nvSpPr>
      <xdr:spPr>
        <a:xfrm>
          <a:off x="517735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xdr:cNvSpPr txBox="1"/>
      </xdr:nvSpPr>
      <xdr:spPr>
        <a:xfrm>
          <a:off x="517735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135331</xdr:rowOff>
    </xdr:from>
    <xdr:to>
      <xdr:col>54</xdr:col>
      <xdr:colOff>189865</xdr:colOff>
      <xdr:row>86</xdr:row>
      <xdr:rowOff>107138</xdr:rowOff>
    </xdr:to>
    <xdr:cxnSp macro="">
      <xdr:nvCxnSpPr>
        <xdr:cNvPr id="345" name="直線コネクタ 344"/>
        <xdr:cNvCxnSpPr/>
      </xdr:nvCxnSpPr>
      <xdr:spPr>
        <a:xfrm flipV="1">
          <a:off x="8905240" y="13508431"/>
          <a:ext cx="0" cy="1343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110965</xdr:rowOff>
    </xdr:from>
    <xdr:ext cx="469744" cy="259045"/>
    <xdr:sp macro="" textlink="">
      <xdr:nvSpPr>
        <xdr:cNvPr id="346" name="【公営住宅】&#10;一人当たり面積最小値テキスト"/>
        <xdr:cNvSpPr txBox="1"/>
      </xdr:nvSpPr>
      <xdr:spPr>
        <a:xfrm>
          <a:off x="8943975" y="14855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107138</xdr:rowOff>
    </xdr:from>
    <xdr:to>
      <xdr:col>55</xdr:col>
      <xdr:colOff>88900</xdr:colOff>
      <xdr:row>86</xdr:row>
      <xdr:rowOff>107138</xdr:rowOff>
    </xdr:to>
    <xdr:cxnSp macro="">
      <xdr:nvCxnSpPr>
        <xdr:cNvPr id="347" name="直線コネクタ 346"/>
        <xdr:cNvCxnSpPr/>
      </xdr:nvCxnSpPr>
      <xdr:spPr>
        <a:xfrm>
          <a:off x="8845550" y="1485183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82008</xdr:rowOff>
    </xdr:from>
    <xdr:ext cx="534377" cy="259045"/>
    <xdr:sp macro="" textlink="">
      <xdr:nvSpPr>
        <xdr:cNvPr id="348" name="【公営住宅】&#10;一人当たり面積最大値テキスト"/>
        <xdr:cNvSpPr txBox="1"/>
      </xdr:nvSpPr>
      <xdr:spPr>
        <a:xfrm>
          <a:off x="8943975" y="1328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135331</xdr:rowOff>
    </xdr:from>
    <xdr:to>
      <xdr:col>55</xdr:col>
      <xdr:colOff>88900</xdr:colOff>
      <xdr:row>78</xdr:row>
      <xdr:rowOff>135331</xdr:rowOff>
    </xdr:to>
    <xdr:cxnSp macro="">
      <xdr:nvCxnSpPr>
        <xdr:cNvPr id="349" name="直線コネクタ 348"/>
        <xdr:cNvCxnSpPr/>
      </xdr:nvCxnSpPr>
      <xdr:spPr>
        <a:xfrm>
          <a:off x="8845550" y="1350843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45535</xdr:rowOff>
    </xdr:from>
    <xdr:ext cx="469744" cy="259045"/>
    <xdr:sp macro="" textlink="">
      <xdr:nvSpPr>
        <xdr:cNvPr id="350" name="【公営住宅】&#10;一人当たり面積平均値テキスト"/>
        <xdr:cNvSpPr txBox="1"/>
      </xdr:nvSpPr>
      <xdr:spPr>
        <a:xfrm>
          <a:off x="8943975" y="144473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22658</xdr:rowOff>
    </xdr:from>
    <xdr:to>
      <xdr:col>55</xdr:col>
      <xdr:colOff>50800</xdr:colOff>
      <xdr:row>85</xdr:row>
      <xdr:rowOff>124258</xdr:rowOff>
    </xdr:to>
    <xdr:sp macro="" textlink="">
      <xdr:nvSpPr>
        <xdr:cNvPr id="351" name="フローチャート: 判断 350"/>
        <xdr:cNvSpPr/>
      </xdr:nvSpPr>
      <xdr:spPr>
        <a:xfrm>
          <a:off x="8883650" y="1459590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14427</xdr:rowOff>
    </xdr:from>
    <xdr:to>
      <xdr:col>50</xdr:col>
      <xdr:colOff>165100</xdr:colOff>
      <xdr:row>85</xdr:row>
      <xdr:rowOff>116027</xdr:rowOff>
    </xdr:to>
    <xdr:sp macro="" textlink="">
      <xdr:nvSpPr>
        <xdr:cNvPr id="352" name="フローチャート: 判断 351"/>
        <xdr:cNvSpPr/>
      </xdr:nvSpPr>
      <xdr:spPr>
        <a:xfrm>
          <a:off x="8159750" y="1458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9703</xdr:rowOff>
    </xdr:from>
    <xdr:to>
      <xdr:col>46</xdr:col>
      <xdr:colOff>38100</xdr:colOff>
      <xdr:row>85</xdr:row>
      <xdr:rowOff>111303</xdr:rowOff>
    </xdr:to>
    <xdr:sp macro="" textlink="">
      <xdr:nvSpPr>
        <xdr:cNvPr id="353" name="フローチャート: 判断 352"/>
        <xdr:cNvSpPr/>
      </xdr:nvSpPr>
      <xdr:spPr>
        <a:xfrm>
          <a:off x="7413625" y="1458295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23876</xdr:rowOff>
    </xdr:from>
    <xdr:to>
      <xdr:col>41</xdr:col>
      <xdr:colOff>101600</xdr:colOff>
      <xdr:row>85</xdr:row>
      <xdr:rowOff>125476</xdr:rowOff>
    </xdr:to>
    <xdr:sp macro="" textlink="">
      <xdr:nvSpPr>
        <xdr:cNvPr id="354" name="フローチャート: 判断 353"/>
        <xdr:cNvSpPr/>
      </xdr:nvSpPr>
      <xdr:spPr>
        <a:xfrm>
          <a:off x="6638925" y="1459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47422</xdr:rowOff>
    </xdr:from>
    <xdr:to>
      <xdr:col>36</xdr:col>
      <xdr:colOff>165100</xdr:colOff>
      <xdr:row>85</xdr:row>
      <xdr:rowOff>149022</xdr:rowOff>
    </xdr:to>
    <xdr:sp macro="" textlink="">
      <xdr:nvSpPr>
        <xdr:cNvPr id="355" name="フローチャート: 判断 354"/>
        <xdr:cNvSpPr/>
      </xdr:nvSpPr>
      <xdr:spPr>
        <a:xfrm>
          <a:off x="5892800" y="1462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52679</xdr:rowOff>
    </xdr:from>
    <xdr:to>
      <xdr:col>55</xdr:col>
      <xdr:colOff>50800</xdr:colOff>
      <xdr:row>86</xdr:row>
      <xdr:rowOff>154279</xdr:rowOff>
    </xdr:to>
    <xdr:sp macro="" textlink="">
      <xdr:nvSpPr>
        <xdr:cNvPr id="361" name="楕円 360"/>
        <xdr:cNvSpPr/>
      </xdr:nvSpPr>
      <xdr:spPr>
        <a:xfrm>
          <a:off x="8883650" y="1479737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139056</xdr:rowOff>
    </xdr:from>
    <xdr:ext cx="469744" cy="259045"/>
    <xdr:sp macro="" textlink="">
      <xdr:nvSpPr>
        <xdr:cNvPr id="362" name="【公営住宅】&#10;一人当たり面積該当値テキスト"/>
        <xdr:cNvSpPr txBox="1"/>
      </xdr:nvSpPr>
      <xdr:spPr>
        <a:xfrm>
          <a:off x="8943975" y="1471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54738</xdr:rowOff>
    </xdr:from>
    <xdr:to>
      <xdr:col>50</xdr:col>
      <xdr:colOff>165100</xdr:colOff>
      <xdr:row>86</xdr:row>
      <xdr:rowOff>156338</xdr:rowOff>
    </xdr:to>
    <xdr:sp macro="" textlink="">
      <xdr:nvSpPr>
        <xdr:cNvPr id="363" name="楕円 362"/>
        <xdr:cNvSpPr/>
      </xdr:nvSpPr>
      <xdr:spPr>
        <a:xfrm>
          <a:off x="8159750" y="1479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103479</xdr:rowOff>
    </xdr:from>
    <xdr:to>
      <xdr:col>55</xdr:col>
      <xdr:colOff>0</xdr:colOff>
      <xdr:row>86</xdr:row>
      <xdr:rowOff>105538</xdr:rowOff>
    </xdr:to>
    <xdr:cxnSp macro="">
      <xdr:nvCxnSpPr>
        <xdr:cNvPr id="364" name="直線コネクタ 363"/>
        <xdr:cNvCxnSpPr/>
      </xdr:nvCxnSpPr>
      <xdr:spPr>
        <a:xfrm flipV="1">
          <a:off x="8210550" y="14848179"/>
          <a:ext cx="695325" cy="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56642</xdr:rowOff>
    </xdr:from>
    <xdr:to>
      <xdr:col>46</xdr:col>
      <xdr:colOff>38100</xdr:colOff>
      <xdr:row>86</xdr:row>
      <xdr:rowOff>158242</xdr:rowOff>
    </xdr:to>
    <xdr:sp macro="" textlink="">
      <xdr:nvSpPr>
        <xdr:cNvPr id="365" name="楕円 364"/>
        <xdr:cNvSpPr/>
      </xdr:nvSpPr>
      <xdr:spPr>
        <a:xfrm>
          <a:off x="7413625" y="1480134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105538</xdr:rowOff>
    </xdr:from>
    <xdr:to>
      <xdr:col>50</xdr:col>
      <xdr:colOff>114300</xdr:colOff>
      <xdr:row>86</xdr:row>
      <xdr:rowOff>107442</xdr:rowOff>
    </xdr:to>
    <xdr:cxnSp macro="">
      <xdr:nvCxnSpPr>
        <xdr:cNvPr id="366" name="直線コネクタ 365"/>
        <xdr:cNvCxnSpPr/>
      </xdr:nvCxnSpPr>
      <xdr:spPr>
        <a:xfrm flipV="1">
          <a:off x="7445375" y="14850238"/>
          <a:ext cx="765175" cy="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56795</xdr:rowOff>
    </xdr:from>
    <xdr:to>
      <xdr:col>41</xdr:col>
      <xdr:colOff>101600</xdr:colOff>
      <xdr:row>86</xdr:row>
      <xdr:rowOff>158395</xdr:rowOff>
    </xdr:to>
    <xdr:sp macro="" textlink="">
      <xdr:nvSpPr>
        <xdr:cNvPr id="367" name="楕円 366"/>
        <xdr:cNvSpPr/>
      </xdr:nvSpPr>
      <xdr:spPr>
        <a:xfrm>
          <a:off x="6638925" y="1480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107442</xdr:rowOff>
    </xdr:from>
    <xdr:to>
      <xdr:col>45</xdr:col>
      <xdr:colOff>177800</xdr:colOff>
      <xdr:row>86</xdr:row>
      <xdr:rowOff>107595</xdr:rowOff>
    </xdr:to>
    <xdr:cxnSp macro="">
      <xdr:nvCxnSpPr>
        <xdr:cNvPr id="368" name="直線コネクタ 367"/>
        <xdr:cNvCxnSpPr/>
      </xdr:nvCxnSpPr>
      <xdr:spPr>
        <a:xfrm flipV="1">
          <a:off x="6689725" y="14852142"/>
          <a:ext cx="75565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59843</xdr:rowOff>
    </xdr:from>
    <xdr:to>
      <xdr:col>36</xdr:col>
      <xdr:colOff>165100</xdr:colOff>
      <xdr:row>86</xdr:row>
      <xdr:rowOff>161443</xdr:rowOff>
    </xdr:to>
    <xdr:sp macro="" textlink="">
      <xdr:nvSpPr>
        <xdr:cNvPr id="369" name="楕円 368"/>
        <xdr:cNvSpPr/>
      </xdr:nvSpPr>
      <xdr:spPr>
        <a:xfrm>
          <a:off x="5892800" y="1480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107595</xdr:rowOff>
    </xdr:from>
    <xdr:to>
      <xdr:col>41</xdr:col>
      <xdr:colOff>50800</xdr:colOff>
      <xdr:row>86</xdr:row>
      <xdr:rowOff>110643</xdr:rowOff>
    </xdr:to>
    <xdr:cxnSp macro="">
      <xdr:nvCxnSpPr>
        <xdr:cNvPr id="370" name="直線コネクタ 369"/>
        <xdr:cNvCxnSpPr/>
      </xdr:nvCxnSpPr>
      <xdr:spPr>
        <a:xfrm flipV="1">
          <a:off x="5943600" y="14852295"/>
          <a:ext cx="746125"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132554</xdr:rowOff>
    </xdr:from>
    <xdr:ext cx="469744" cy="259045"/>
    <xdr:sp macro="" textlink="">
      <xdr:nvSpPr>
        <xdr:cNvPr id="371" name="n_1aveValue【公営住宅】&#10;一人当たり面積"/>
        <xdr:cNvSpPr txBox="1"/>
      </xdr:nvSpPr>
      <xdr:spPr>
        <a:xfrm>
          <a:off x="7991552" y="14362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127830</xdr:rowOff>
    </xdr:from>
    <xdr:ext cx="469744" cy="259045"/>
    <xdr:sp macro="" textlink="">
      <xdr:nvSpPr>
        <xdr:cNvPr id="372" name="n_2aveValue【公営住宅】&#10;一人当たり面積"/>
        <xdr:cNvSpPr txBox="1"/>
      </xdr:nvSpPr>
      <xdr:spPr>
        <a:xfrm>
          <a:off x="7258127" y="1435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142003</xdr:rowOff>
    </xdr:from>
    <xdr:ext cx="469744" cy="259045"/>
    <xdr:sp macro="" textlink="">
      <xdr:nvSpPr>
        <xdr:cNvPr id="373" name="n_3aveValue【公営住宅】&#10;一人当たり面積"/>
        <xdr:cNvSpPr txBox="1"/>
      </xdr:nvSpPr>
      <xdr:spPr>
        <a:xfrm>
          <a:off x="6483427" y="1437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165549</xdr:rowOff>
    </xdr:from>
    <xdr:ext cx="469744" cy="259045"/>
    <xdr:sp macro="" textlink="">
      <xdr:nvSpPr>
        <xdr:cNvPr id="374" name="n_4aveValue【公営住宅】&#10;一人当たり面積"/>
        <xdr:cNvSpPr txBox="1"/>
      </xdr:nvSpPr>
      <xdr:spPr>
        <a:xfrm>
          <a:off x="5737302" y="14395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147465</xdr:rowOff>
    </xdr:from>
    <xdr:ext cx="469744" cy="259045"/>
    <xdr:sp macro="" textlink="">
      <xdr:nvSpPr>
        <xdr:cNvPr id="375" name="n_1mainValue【公営住宅】&#10;一人当たり面積"/>
        <xdr:cNvSpPr txBox="1"/>
      </xdr:nvSpPr>
      <xdr:spPr>
        <a:xfrm>
          <a:off x="7991552" y="14892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149369</xdr:rowOff>
    </xdr:from>
    <xdr:ext cx="469744" cy="259045"/>
    <xdr:sp macro="" textlink="">
      <xdr:nvSpPr>
        <xdr:cNvPr id="376" name="n_2mainValue【公営住宅】&#10;一人当たり面積"/>
        <xdr:cNvSpPr txBox="1"/>
      </xdr:nvSpPr>
      <xdr:spPr>
        <a:xfrm>
          <a:off x="7258127" y="14894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149522</xdr:rowOff>
    </xdr:from>
    <xdr:ext cx="469744" cy="259045"/>
    <xdr:sp macro="" textlink="">
      <xdr:nvSpPr>
        <xdr:cNvPr id="377" name="n_3mainValue【公営住宅】&#10;一人当たり面積"/>
        <xdr:cNvSpPr txBox="1"/>
      </xdr:nvSpPr>
      <xdr:spPr>
        <a:xfrm>
          <a:off x="6483427" y="1489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152570</xdr:rowOff>
    </xdr:from>
    <xdr:ext cx="469744" cy="259045"/>
    <xdr:sp macro="" textlink="">
      <xdr:nvSpPr>
        <xdr:cNvPr id="378" name="n_4mainValue【公営住宅】&#10;一人当たり面積"/>
        <xdr:cNvSpPr txBox="1"/>
      </xdr:nvSpPr>
      <xdr:spPr>
        <a:xfrm>
          <a:off x="5737302" y="1489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6477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63817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6477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6624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xdr:cNvCxnSpPr/>
      </xdr:nvCxnSpPr>
      <xdr:spPr>
        <a:xfrm>
          <a:off x="647700" y="1872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xdr:cNvSpPr txBox="1"/>
      </xdr:nvSpPr>
      <xdr:spPr>
        <a:xfrm>
          <a:off x="2662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xdr:cNvCxnSpPr/>
      </xdr:nvCxnSpPr>
      <xdr:spPr>
        <a:xfrm>
          <a:off x="647700" y="1839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xdr:cNvSpPr txBox="1"/>
      </xdr:nvSpPr>
      <xdr:spPr>
        <a:xfrm>
          <a:off x="3208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xdr:cNvCxnSpPr/>
      </xdr:nvCxnSpPr>
      <xdr:spPr>
        <a:xfrm>
          <a:off x="647700" y="1807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xdr:cNvSpPr txBox="1"/>
      </xdr:nvSpPr>
      <xdr:spPr>
        <a:xfrm>
          <a:off x="3208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xdr:cNvCxnSpPr/>
      </xdr:nvCxnSpPr>
      <xdr:spPr>
        <a:xfrm>
          <a:off x="647700" y="1774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xdr:cNvSpPr txBox="1"/>
      </xdr:nvSpPr>
      <xdr:spPr>
        <a:xfrm>
          <a:off x="3208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xdr:cNvCxnSpPr/>
      </xdr:nvCxnSpPr>
      <xdr:spPr>
        <a:xfrm>
          <a:off x="647700" y="1741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xdr:cNvSpPr txBox="1"/>
      </xdr:nvSpPr>
      <xdr:spPr>
        <a:xfrm>
          <a:off x="3208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xdr:cNvCxnSpPr/>
      </xdr:nvCxnSpPr>
      <xdr:spPr>
        <a:xfrm>
          <a:off x="647700" y="1709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xdr:cNvSpPr txBox="1"/>
      </xdr:nvSpPr>
      <xdr:spPr>
        <a:xfrm>
          <a:off x="36591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6477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港湾・漁港】&#10;有形固定資産減価償却率グラフ枠"/>
        <xdr:cNvSpPr/>
      </xdr:nvSpPr>
      <xdr:spPr>
        <a:xfrm>
          <a:off x="6477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12519</xdr:rowOff>
    </xdr:from>
    <xdr:to>
      <xdr:col>24</xdr:col>
      <xdr:colOff>62865</xdr:colOff>
      <xdr:row>109</xdr:row>
      <xdr:rowOff>32113</xdr:rowOff>
    </xdr:to>
    <xdr:cxnSp macro="">
      <xdr:nvCxnSpPr>
        <xdr:cNvPr id="404" name="直線コネクタ 403"/>
        <xdr:cNvCxnSpPr/>
      </xdr:nvCxnSpPr>
      <xdr:spPr>
        <a:xfrm flipV="1">
          <a:off x="3949065" y="17157519"/>
          <a:ext cx="0" cy="1562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35940</xdr:rowOff>
    </xdr:from>
    <xdr:ext cx="405111" cy="259045"/>
    <xdr:sp macro="" textlink="">
      <xdr:nvSpPr>
        <xdr:cNvPr id="405" name="【港湾・漁港】&#10;有形固定資産減価償却率最小値テキスト"/>
        <xdr:cNvSpPr txBox="1"/>
      </xdr:nvSpPr>
      <xdr:spPr>
        <a:xfrm>
          <a:off x="3987800" y="18723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32113</xdr:rowOff>
    </xdr:from>
    <xdr:to>
      <xdr:col>24</xdr:col>
      <xdr:colOff>152400</xdr:colOff>
      <xdr:row>109</xdr:row>
      <xdr:rowOff>32113</xdr:rowOff>
    </xdr:to>
    <xdr:cxnSp macro="">
      <xdr:nvCxnSpPr>
        <xdr:cNvPr id="406" name="直線コネクタ 405"/>
        <xdr:cNvCxnSpPr/>
      </xdr:nvCxnSpPr>
      <xdr:spPr>
        <a:xfrm>
          <a:off x="3889375" y="1872016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130646</xdr:rowOff>
    </xdr:from>
    <xdr:ext cx="340478" cy="259045"/>
    <xdr:sp macro="" textlink="">
      <xdr:nvSpPr>
        <xdr:cNvPr id="407" name="【港湾・漁港】&#10;有形固定資産減価償却率最大値テキスト"/>
        <xdr:cNvSpPr txBox="1"/>
      </xdr:nvSpPr>
      <xdr:spPr>
        <a:xfrm>
          <a:off x="3987800" y="169327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12519</xdr:rowOff>
    </xdr:from>
    <xdr:to>
      <xdr:col>24</xdr:col>
      <xdr:colOff>152400</xdr:colOff>
      <xdr:row>100</xdr:row>
      <xdr:rowOff>12519</xdr:rowOff>
    </xdr:to>
    <xdr:cxnSp macro="">
      <xdr:nvCxnSpPr>
        <xdr:cNvPr id="408" name="直線コネクタ 407"/>
        <xdr:cNvCxnSpPr/>
      </xdr:nvCxnSpPr>
      <xdr:spPr>
        <a:xfrm>
          <a:off x="3889375" y="1715751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101798</xdr:rowOff>
    </xdr:from>
    <xdr:ext cx="405111" cy="259045"/>
    <xdr:sp macro="" textlink="">
      <xdr:nvSpPr>
        <xdr:cNvPr id="409" name="【港湾・漁港】&#10;有形固定資産減価償却率平均値テキスト"/>
        <xdr:cNvSpPr txBox="1"/>
      </xdr:nvSpPr>
      <xdr:spPr>
        <a:xfrm>
          <a:off x="3987800" y="181040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123371</xdr:rowOff>
    </xdr:from>
    <xdr:to>
      <xdr:col>24</xdr:col>
      <xdr:colOff>114300</xdr:colOff>
      <xdr:row>106</xdr:row>
      <xdr:rowOff>53521</xdr:rowOff>
    </xdr:to>
    <xdr:sp macro="" textlink="">
      <xdr:nvSpPr>
        <xdr:cNvPr id="410" name="フローチャート: 判断 409"/>
        <xdr:cNvSpPr/>
      </xdr:nvSpPr>
      <xdr:spPr>
        <a:xfrm>
          <a:off x="38989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118473</xdr:rowOff>
    </xdr:from>
    <xdr:to>
      <xdr:col>20</xdr:col>
      <xdr:colOff>38100</xdr:colOff>
      <xdr:row>106</xdr:row>
      <xdr:rowOff>48623</xdr:rowOff>
    </xdr:to>
    <xdr:sp macro="" textlink="">
      <xdr:nvSpPr>
        <xdr:cNvPr id="411" name="フローチャート: 判断 410"/>
        <xdr:cNvSpPr/>
      </xdr:nvSpPr>
      <xdr:spPr>
        <a:xfrm>
          <a:off x="3203575" y="1812072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105411</xdr:rowOff>
    </xdr:from>
    <xdr:to>
      <xdr:col>15</xdr:col>
      <xdr:colOff>101600</xdr:colOff>
      <xdr:row>106</xdr:row>
      <xdr:rowOff>35561</xdr:rowOff>
    </xdr:to>
    <xdr:sp macro="" textlink="">
      <xdr:nvSpPr>
        <xdr:cNvPr id="412" name="フローチャート: 判断 411"/>
        <xdr:cNvSpPr/>
      </xdr:nvSpPr>
      <xdr:spPr>
        <a:xfrm>
          <a:off x="2428875"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82550</xdr:rowOff>
    </xdr:from>
    <xdr:to>
      <xdr:col>10</xdr:col>
      <xdr:colOff>165100</xdr:colOff>
      <xdr:row>106</xdr:row>
      <xdr:rowOff>12700</xdr:rowOff>
    </xdr:to>
    <xdr:sp macro="" textlink="">
      <xdr:nvSpPr>
        <xdr:cNvPr id="413" name="フローチャート: 判断 412"/>
        <xdr:cNvSpPr/>
      </xdr:nvSpPr>
      <xdr:spPr>
        <a:xfrm>
          <a:off x="168275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17236</xdr:rowOff>
    </xdr:from>
    <xdr:to>
      <xdr:col>6</xdr:col>
      <xdr:colOff>38100</xdr:colOff>
      <xdr:row>105</xdr:row>
      <xdr:rowOff>118836</xdr:rowOff>
    </xdr:to>
    <xdr:sp macro="" textlink="">
      <xdr:nvSpPr>
        <xdr:cNvPr id="414" name="フローチャート: 判断 413"/>
        <xdr:cNvSpPr/>
      </xdr:nvSpPr>
      <xdr:spPr>
        <a:xfrm>
          <a:off x="936625" y="1801948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37877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0734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3177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571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806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4173</xdr:rowOff>
    </xdr:from>
    <xdr:to>
      <xdr:col>24</xdr:col>
      <xdr:colOff>114300</xdr:colOff>
      <xdr:row>104</xdr:row>
      <xdr:rowOff>105773</xdr:rowOff>
    </xdr:to>
    <xdr:sp macro="" textlink="">
      <xdr:nvSpPr>
        <xdr:cNvPr id="420" name="楕円 419"/>
        <xdr:cNvSpPr/>
      </xdr:nvSpPr>
      <xdr:spPr>
        <a:xfrm>
          <a:off x="3898900" y="1783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27050</xdr:rowOff>
    </xdr:from>
    <xdr:ext cx="405111" cy="259045"/>
    <xdr:sp macro="" textlink="">
      <xdr:nvSpPr>
        <xdr:cNvPr id="421" name="【港湾・漁港】&#10;有形固定資産減価償却率該当値テキスト"/>
        <xdr:cNvSpPr txBox="1"/>
      </xdr:nvSpPr>
      <xdr:spPr>
        <a:xfrm>
          <a:off x="3987800" y="17686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142966</xdr:rowOff>
    </xdr:from>
    <xdr:to>
      <xdr:col>20</xdr:col>
      <xdr:colOff>38100</xdr:colOff>
      <xdr:row>104</xdr:row>
      <xdr:rowOff>73116</xdr:rowOff>
    </xdr:to>
    <xdr:sp macro="" textlink="">
      <xdr:nvSpPr>
        <xdr:cNvPr id="422" name="楕円 421"/>
        <xdr:cNvSpPr/>
      </xdr:nvSpPr>
      <xdr:spPr>
        <a:xfrm>
          <a:off x="3203575" y="1780231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22316</xdr:rowOff>
    </xdr:from>
    <xdr:to>
      <xdr:col>24</xdr:col>
      <xdr:colOff>63500</xdr:colOff>
      <xdr:row>104</xdr:row>
      <xdr:rowOff>54973</xdr:rowOff>
    </xdr:to>
    <xdr:cxnSp macro="">
      <xdr:nvCxnSpPr>
        <xdr:cNvPr id="423" name="直線コネクタ 422"/>
        <xdr:cNvCxnSpPr/>
      </xdr:nvCxnSpPr>
      <xdr:spPr>
        <a:xfrm>
          <a:off x="3235325" y="17853116"/>
          <a:ext cx="714375"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121738</xdr:rowOff>
    </xdr:from>
    <xdr:to>
      <xdr:col>15</xdr:col>
      <xdr:colOff>101600</xdr:colOff>
      <xdr:row>104</xdr:row>
      <xdr:rowOff>51888</xdr:rowOff>
    </xdr:to>
    <xdr:sp macro="" textlink="">
      <xdr:nvSpPr>
        <xdr:cNvPr id="424" name="楕円 423"/>
        <xdr:cNvSpPr/>
      </xdr:nvSpPr>
      <xdr:spPr>
        <a:xfrm>
          <a:off x="2428875" y="1778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1088</xdr:rowOff>
    </xdr:from>
    <xdr:to>
      <xdr:col>19</xdr:col>
      <xdr:colOff>177800</xdr:colOff>
      <xdr:row>104</xdr:row>
      <xdr:rowOff>22316</xdr:rowOff>
    </xdr:to>
    <xdr:cxnSp macro="">
      <xdr:nvCxnSpPr>
        <xdr:cNvPr id="425" name="直線コネクタ 424"/>
        <xdr:cNvCxnSpPr/>
      </xdr:nvCxnSpPr>
      <xdr:spPr>
        <a:xfrm>
          <a:off x="2479675" y="17831888"/>
          <a:ext cx="75565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89081</xdr:rowOff>
    </xdr:from>
    <xdr:to>
      <xdr:col>10</xdr:col>
      <xdr:colOff>165100</xdr:colOff>
      <xdr:row>104</xdr:row>
      <xdr:rowOff>19231</xdr:rowOff>
    </xdr:to>
    <xdr:sp macro="" textlink="">
      <xdr:nvSpPr>
        <xdr:cNvPr id="426" name="楕円 425"/>
        <xdr:cNvSpPr/>
      </xdr:nvSpPr>
      <xdr:spPr>
        <a:xfrm>
          <a:off x="1682750" y="1774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139881</xdr:rowOff>
    </xdr:from>
    <xdr:to>
      <xdr:col>15</xdr:col>
      <xdr:colOff>50800</xdr:colOff>
      <xdr:row>104</xdr:row>
      <xdr:rowOff>1088</xdr:rowOff>
    </xdr:to>
    <xdr:cxnSp macro="">
      <xdr:nvCxnSpPr>
        <xdr:cNvPr id="427" name="直線コネクタ 426"/>
        <xdr:cNvCxnSpPr/>
      </xdr:nvCxnSpPr>
      <xdr:spPr>
        <a:xfrm>
          <a:off x="1733550" y="17799231"/>
          <a:ext cx="746125"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56424</xdr:rowOff>
    </xdr:from>
    <xdr:to>
      <xdr:col>6</xdr:col>
      <xdr:colOff>38100</xdr:colOff>
      <xdr:row>103</xdr:row>
      <xdr:rowOff>158024</xdr:rowOff>
    </xdr:to>
    <xdr:sp macro="" textlink="">
      <xdr:nvSpPr>
        <xdr:cNvPr id="428" name="楕円 427"/>
        <xdr:cNvSpPr/>
      </xdr:nvSpPr>
      <xdr:spPr>
        <a:xfrm>
          <a:off x="936625" y="1771577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107224</xdr:rowOff>
    </xdr:from>
    <xdr:to>
      <xdr:col>10</xdr:col>
      <xdr:colOff>114300</xdr:colOff>
      <xdr:row>103</xdr:row>
      <xdr:rowOff>139881</xdr:rowOff>
    </xdr:to>
    <xdr:cxnSp macro="">
      <xdr:nvCxnSpPr>
        <xdr:cNvPr id="429" name="直線コネクタ 428"/>
        <xdr:cNvCxnSpPr/>
      </xdr:nvCxnSpPr>
      <xdr:spPr>
        <a:xfrm>
          <a:off x="968375" y="17766574"/>
          <a:ext cx="765175"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39750</xdr:rowOff>
    </xdr:from>
    <xdr:ext cx="405111" cy="259045"/>
    <xdr:sp macro="" textlink="">
      <xdr:nvSpPr>
        <xdr:cNvPr id="430" name="n_1aveValue【港湾・漁港】&#10;有形固定資産減価償却率"/>
        <xdr:cNvSpPr txBox="1"/>
      </xdr:nvSpPr>
      <xdr:spPr>
        <a:xfrm>
          <a:off x="3067694" y="1821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26688</xdr:rowOff>
    </xdr:from>
    <xdr:ext cx="405111" cy="259045"/>
    <xdr:sp macro="" textlink="">
      <xdr:nvSpPr>
        <xdr:cNvPr id="431" name="n_2aveValue【港湾・漁港】&#10;有形固定資産減価償却率"/>
        <xdr:cNvSpPr txBox="1"/>
      </xdr:nvSpPr>
      <xdr:spPr>
        <a:xfrm>
          <a:off x="2305694"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3827</xdr:rowOff>
    </xdr:from>
    <xdr:ext cx="405111" cy="259045"/>
    <xdr:sp macro="" textlink="">
      <xdr:nvSpPr>
        <xdr:cNvPr id="432" name="n_3aveValue【港湾・漁港】&#10;有形固定資産減価償却率"/>
        <xdr:cNvSpPr txBox="1"/>
      </xdr:nvSpPr>
      <xdr:spPr>
        <a:xfrm>
          <a:off x="1559569"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109963</xdr:rowOff>
    </xdr:from>
    <xdr:ext cx="405111" cy="259045"/>
    <xdr:sp macro="" textlink="">
      <xdr:nvSpPr>
        <xdr:cNvPr id="433" name="n_4aveValue【港湾・漁港】&#10;有形固定資産減価償却率"/>
        <xdr:cNvSpPr txBox="1"/>
      </xdr:nvSpPr>
      <xdr:spPr>
        <a:xfrm>
          <a:off x="813444" y="1811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89643</xdr:rowOff>
    </xdr:from>
    <xdr:ext cx="405111" cy="259045"/>
    <xdr:sp macro="" textlink="">
      <xdr:nvSpPr>
        <xdr:cNvPr id="434" name="n_1mainValue【港湾・漁港】&#10;有形固定資産減価償却率"/>
        <xdr:cNvSpPr txBox="1"/>
      </xdr:nvSpPr>
      <xdr:spPr>
        <a:xfrm>
          <a:off x="3067694" y="1757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68415</xdr:rowOff>
    </xdr:from>
    <xdr:ext cx="405111" cy="259045"/>
    <xdr:sp macro="" textlink="">
      <xdr:nvSpPr>
        <xdr:cNvPr id="435" name="n_2mainValue【港湾・漁港】&#10;有形固定資産減価償却率"/>
        <xdr:cNvSpPr txBox="1"/>
      </xdr:nvSpPr>
      <xdr:spPr>
        <a:xfrm>
          <a:off x="2305694" y="1755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35758</xdr:rowOff>
    </xdr:from>
    <xdr:ext cx="405111" cy="259045"/>
    <xdr:sp macro="" textlink="">
      <xdr:nvSpPr>
        <xdr:cNvPr id="436" name="n_3mainValue【港湾・漁港】&#10;有形固定資産減価償却率"/>
        <xdr:cNvSpPr txBox="1"/>
      </xdr:nvSpPr>
      <xdr:spPr>
        <a:xfrm>
          <a:off x="1559569" y="1752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3101</xdr:rowOff>
    </xdr:from>
    <xdr:ext cx="405111" cy="259045"/>
    <xdr:sp macro="" textlink="">
      <xdr:nvSpPr>
        <xdr:cNvPr id="437" name="n_4mainValue【港湾・漁港】&#10;有形固定資産減価償却率"/>
        <xdr:cNvSpPr txBox="1"/>
      </xdr:nvSpPr>
      <xdr:spPr>
        <a:xfrm>
          <a:off x="813444"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5632450"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55943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5632450" y="1905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8" name="直線コネクタ 447"/>
        <xdr:cNvCxnSpPr/>
      </xdr:nvCxnSpPr>
      <xdr:spPr>
        <a:xfrm>
          <a:off x="5632450" y="185928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9" name="テキスト ボックス 448"/>
        <xdr:cNvSpPr txBox="1"/>
      </xdr:nvSpPr>
      <xdr:spPr>
        <a:xfrm>
          <a:off x="5412239"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0" name="直線コネクタ 449"/>
        <xdr:cNvCxnSpPr/>
      </xdr:nvCxnSpPr>
      <xdr:spPr>
        <a:xfrm>
          <a:off x="5632450" y="181356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51" name="テキスト ボックス 450"/>
        <xdr:cNvSpPr txBox="1"/>
      </xdr:nvSpPr>
      <xdr:spPr>
        <a:xfrm>
          <a:off x="5032603"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2" name="直線コネクタ 451"/>
        <xdr:cNvCxnSpPr/>
      </xdr:nvCxnSpPr>
      <xdr:spPr>
        <a:xfrm>
          <a:off x="5632450" y="176784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53" name="テキスト ボックス 452"/>
        <xdr:cNvSpPr txBox="1"/>
      </xdr:nvSpPr>
      <xdr:spPr>
        <a:xfrm>
          <a:off x="5032603"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4" name="直線コネクタ 453"/>
        <xdr:cNvCxnSpPr/>
      </xdr:nvCxnSpPr>
      <xdr:spPr>
        <a:xfrm>
          <a:off x="5632450" y="172212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5" name="テキスト ボックス 454"/>
        <xdr:cNvSpPr txBox="1"/>
      </xdr:nvSpPr>
      <xdr:spPr>
        <a:xfrm>
          <a:off x="5032603"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xdr:cNvCxnSpPr/>
      </xdr:nvCxnSpPr>
      <xdr:spPr>
        <a:xfrm>
          <a:off x="5632450" y="1676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7" name="テキスト ボックス 456"/>
        <xdr:cNvSpPr txBox="1"/>
      </xdr:nvSpPr>
      <xdr:spPr>
        <a:xfrm>
          <a:off x="5032603"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港湾・漁港】&#10;一人当たり有形固定資産（償却資産）額グラフ枠"/>
        <xdr:cNvSpPr/>
      </xdr:nvSpPr>
      <xdr:spPr>
        <a:xfrm>
          <a:off x="5632450"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107868</xdr:rowOff>
    </xdr:from>
    <xdr:to>
      <xdr:col>54</xdr:col>
      <xdr:colOff>189865</xdr:colOff>
      <xdr:row>108</xdr:row>
      <xdr:rowOff>75228</xdr:rowOff>
    </xdr:to>
    <xdr:cxnSp macro="">
      <xdr:nvCxnSpPr>
        <xdr:cNvPr id="459" name="直線コネクタ 458"/>
        <xdr:cNvCxnSpPr/>
      </xdr:nvCxnSpPr>
      <xdr:spPr>
        <a:xfrm flipV="1">
          <a:off x="8905240" y="17252868"/>
          <a:ext cx="0" cy="1338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79055</xdr:rowOff>
    </xdr:from>
    <xdr:ext cx="469744" cy="259045"/>
    <xdr:sp macro="" textlink="">
      <xdr:nvSpPr>
        <xdr:cNvPr id="460" name="【港湾・漁港】&#10;一人当たり有形固定資産（償却資産）額最小値テキスト"/>
        <xdr:cNvSpPr txBox="1"/>
      </xdr:nvSpPr>
      <xdr:spPr>
        <a:xfrm>
          <a:off x="8943975" y="18595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75228</xdr:rowOff>
    </xdr:from>
    <xdr:to>
      <xdr:col>55</xdr:col>
      <xdr:colOff>88900</xdr:colOff>
      <xdr:row>108</xdr:row>
      <xdr:rowOff>75228</xdr:rowOff>
    </xdr:to>
    <xdr:cxnSp macro="">
      <xdr:nvCxnSpPr>
        <xdr:cNvPr id="461" name="直線コネクタ 460"/>
        <xdr:cNvCxnSpPr/>
      </xdr:nvCxnSpPr>
      <xdr:spPr>
        <a:xfrm>
          <a:off x="8845550" y="1859182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54545</xdr:rowOff>
    </xdr:from>
    <xdr:ext cx="690189" cy="259045"/>
    <xdr:sp macro="" textlink="">
      <xdr:nvSpPr>
        <xdr:cNvPr id="462" name="【港湾・漁港】&#10;一人当たり有形固定資産（償却資産）額最大値テキスト"/>
        <xdr:cNvSpPr txBox="1"/>
      </xdr:nvSpPr>
      <xdr:spPr>
        <a:xfrm>
          <a:off x="8943975" y="170280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5,861,473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107868</xdr:rowOff>
    </xdr:from>
    <xdr:to>
      <xdr:col>55</xdr:col>
      <xdr:colOff>88900</xdr:colOff>
      <xdr:row>100</xdr:row>
      <xdr:rowOff>107868</xdr:rowOff>
    </xdr:to>
    <xdr:cxnSp macro="">
      <xdr:nvCxnSpPr>
        <xdr:cNvPr id="463" name="直線コネクタ 462"/>
        <xdr:cNvCxnSpPr/>
      </xdr:nvCxnSpPr>
      <xdr:spPr>
        <a:xfrm>
          <a:off x="8845550" y="1725286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157675</xdr:rowOff>
    </xdr:from>
    <xdr:ext cx="690189" cy="259045"/>
    <xdr:sp macro="" textlink="">
      <xdr:nvSpPr>
        <xdr:cNvPr id="464" name="【港湾・漁港】&#10;一人当たり有形固定資産（償却資産）額平均値テキスト"/>
        <xdr:cNvSpPr txBox="1"/>
      </xdr:nvSpPr>
      <xdr:spPr>
        <a:xfrm>
          <a:off x="8943975" y="1815992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134798</xdr:rowOff>
    </xdr:from>
    <xdr:to>
      <xdr:col>55</xdr:col>
      <xdr:colOff>50800</xdr:colOff>
      <xdr:row>107</xdr:row>
      <xdr:rowOff>64948</xdr:rowOff>
    </xdr:to>
    <xdr:sp macro="" textlink="">
      <xdr:nvSpPr>
        <xdr:cNvPr id="465" name="フローチャート: 判断 464"/>
        <xdr:cNvSpPr/>
      </xdr:nvSpPr>
      <xdr:spPr>
        <a:xfrm>
          <a:off x="8883650" y="1830849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152667</xdr:rowOff>
    </xdr:from>
    <xdr:to>
      <xdr:col>50</xdr:col>
      <xdr:colOff>165100</xdr:colOff>
      <xdr:row>107</xdr:row>
      <xdr:rowOff>82817</xdr:rowOff>
    </xdr:to>
    <xdr:sp macro="" textlink="">
      <xdr:nvSpPr>
        <xdr:cNvPr id="466" name="フローチャート: 判断 465"/>
        <xdr:cNvSpPr/>
      </xdr:nvSpPr>
      <xdr:spPr>
        <a:xfrm>
          <a:off x="8159750" y="1832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169838</xdr:rowOff>
    </xdr:from>
    <xdr:to>
      <xdr:col>46</xdr:col>
      <xdr:colOff>38100</xdr:colOff>
      <xdr:row>107</xdr:row>
      <xdr:rowOff>99988</xdr:rowOff>
    </xdr:to>
    <xdr:sp macro="" textlink="">
      <xdr:nvSpPr>
        <xdr:cNvPr id="467" name="フローチャート: 判断 466"/>
        <xdr:cNvSpPr/>
      </xdr:nvSpPr>
      <xdr:spPr>
        <a:xfrm>
          <a:off x="7413625" y="1834353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166041</xdr:rowOff>
    </xdr:from>
    <xdr:to>
      <xdr:col>41</xdr:col>
      <xdr:colOff>101600</xdr:colOff>
      <xdr:row>107</xdr:row>
      <xdr:rowOff>96191</xdr:rowOff>
    </xdr:to>
    <xdr:sp macro="" textlink="">
      <xdr:nvSpPr>
        <xdr:cNvPr id="468" name="フローチャート: 判断 467"/>
        <xdr:cNvSpPr/>
      </xdr:nvSpPr>
      <xdr:spPr>
        <a:xfrm>
          <a:off x="6638925" y="1833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149617</xdr:rowOff>
    </xdr:from>
    <xdr:to>
      <xdr:col>36</xdr:col>
      <xdr:colOff>165100</xdr:colOff>
      <xdr:row>107</xdr:row>
      <xdr:rowOff>79767</xdr:rowOff>
    </xdr:to>
    <xdr:sp macro="" textlink="">
      <xdr:nvSpPr>
        <xdr:cNvPr id="469" name="フローチャート: 判断 468"/>
        <xdr:cNvSpPr/>
      </xdr:nvSpPr>
      <xdr:spPr>
        <a:xfrm>
          <a:off x="5892800" y="1832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xdr:cNvSpPr txBox="1"/>
      </xdr:nvSpPr>
      <xdr:spPr>
        <a:xfrm>
          <a:off x="87439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xdr:cNvSpPr txBox="1"/>
      </xdr:nvSpPr>
      <xdr:spPr>
        <a:xfrm>
          <a:off x="8048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xdr:cNvSpPr txBox="1"/>
      </xdr:nvSpPr>
      <xdr:spPr>
        <a:xfrm>
          <a:off x="7283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xdr:cNvSpPr txBox="1"/>
      </xdr:nvSpPr>
      <xdr:spPr>
        <a:xfrm>
          <a:off x="652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xdr:cNvSpPr txBox="1"/>
      </xdr:nvSpPr>
      <xdr:spPr>
        <a:xfrm>
          <a:off x="5781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142757</xdr:rowOff>
    </xdr:from>
    <xdr:to>
      <xdr:col>55</xdr:col>
      <xdr:colOff>50800</xdr:colOff>
      <xdr:row>107</xdr:row>
      <xdr:rowOff>72907</xdr:rowOff>
    </xdr:to>
    <xdr:sp macro="" textlink="">
      <xdr:nvSpPr>
        <xdr:cNvPr id="475" name="楕円 474"/>
        <xdr:cNvSpPr/>
      </xdr:nvSpPr>
      <xdr:spPr>
        <a:xfrm>
          <a:off x="8883650" y="1831645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121184</xdr:rowOff>
    </xdr:from>
    <xdr:ext cx="599010" cy="259045"/>
    <xdr:sp macro="" textlink="">
      <xdr:nvSpPr>
        <xdr:cNvPr id="476" name="【港湾・漁港】&#10;一人当たり有形固定資産（償却資産）額該当値テキスト"/>
        <xdr:cNvSpPr txBox="1"/>
      </xdr:nvSpPr>
      <xdr:spPr>
        <a:xfrm>
          <a:off x="8943975" y="18294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149282</xdr:rowOff>
    </xdr:from>
    <xdr:to>
      <xdr:col>50</xdr:col>
      <xdr:colOff>165100</xdr:colOff>
      <xdr:row>107</xdr:row>
      <xdr:rowOff>79432</xdr:rowOff>
    </xdr:to>
    <xdr:sp macro="" textlink="">
      <xdr:nvSpPr>
        <xdr:cNvPr id="477" name="楕円 476"/>
        <xdr:cNvSpPr/>
      </xdr:nvSpPr>
      <xdr:spPr>
        <a:xfrm>
          <a:off x="8159750" y="1832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22107</xdr:rowOff>
    </xdr:from>
    <xdr:to>
      <xdr:col>55</xdr:col>
      <xdr:colOff>0</xdr:colOff>
      <xdr:row>107</xdr:row>
      <xdr:rowOff>28632</xdr:rowOff>
    </xdr:to>
    <xdr:cxnSp macro="">
      <xdr:nvCxnSpPr>
        <xdr:cNvPr id="478" name="直線コネクタ 477"/>
        <xdr:cNvCxnSpPr/>
      </xdr:nvCxnSpPr>
      <xdr:spPr>
        <a:xfrm flipV="1">
          <a:off x="8210550" y="18367257"/>
          <a:ext cx="695325" cy="6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158159</xdr:rowOff>
    </xdr:from>
    <xdr:to>
      <xdr:col>46</xdr:col>
      <xdr:colOff>38100</xdr:colOff>
      <xdr:row>107</xdr:row>
      <xdr:rowOff>88309</xdr:rowOff>
    </xdr:to>
    <xdr:sp macro="" textlink="">
      <xdr:nvSpPr>
        <xdr:cNvPr id="479" name="楕円 478"/>
        <xdr:cNvSpPr/>
      </xdr:nvSpPr>
      <xdr:spPr>
        <a:xfrm>
          <a:off x="7413625" y="1833185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28632</xdr:rowOff>
    </xdr:from>
    <xdr:to>
      <xdr:col>50</xdr:col>
      <xdr:colOff>114300</xdr:colOff>
      <xdr:row>107</xdr:row>
      <xdr:rowOff>37509</xdr:rowOff>
    </xdr:to>
    <xdr:cxnSp macro="">
      <xdr:nvCxnSpPr>
        <xdr:cNvPr id="480" name="直線コネクタ 479"/>
        <xdr:cNvCxnSpPr/>
      </xdr:nvCxnSpPr>
      <xdr:spPr>
        <a:xfrm flipV="1">
          <a:off x="7445375" y="18373782"/>
          <a:ext cx="765175" cy="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163995</xdr:rowOff>
    </xdr:from>
    <xdr:to>
      <xdr:col>41</xdr:col>
      <xdr:colOff>101600</xdr:colOff>
      <xdr:row>107</xdr:row>
      <xdr:rowOff>94145</xdr:rowOff>
    </xdr:to>
    <xdr:sp macro="" textlink="">
      <xdr:nvSpPr>
        <xdr:cNvPr id="481" name="楕円 480"/>
        <xdr:cNvSpPr/>
      </xdr:nvSpPr>
      <xdr:spPr>
        <a:xfrm>
          <a:off x="6638925" y="1833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37509</xdr:rowOff>
    </xdr:from>
    <xdr:to>
      <xdr:col>45</xdr:col>
      <xdr:colOff>177800</xdr:colOff>
      <xdr:row>107</xdr:row>
      <xdr:rowOff>43345</xdr:rowOff>
    </xdr:to>
    <xdr:cxnSp macro="">
      <xdr:nvCxnSpPr>
        <xdr:cNvPr id="482" name="直線コネクタ 481"/>
        <xdr:cNvCxnSpPr/>
      </xdr:nvCxnSpPr>
      <xdr:spPr>
        <a:xfrm flipV="1">
          <a:off x="6689725" y="18382659"/>
          <a:ext cx="755650" cy="5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170107</xdr:rowOff>
    </xdr:from>
    <xdr:to>
      <xdr:col>36</xdr:col>
      <xdr:colOff>165100</xdr:colOff>
      <xdr:row>107</xdr:row>
      <xdr:rowOff>100257</xdr:rowOff>
    </xdr:to>
    <xdr:sp macro="" textlink="">
      <xdr:nvSpPr>
        <xdr:cNvPr id="483" name="楕円 482"/>
        <xdr:cNvSpPr/>
      </xdr:nvSpPr>
      <xdr:spPr>
        <a:xfrm>
          <a:off x="5892800" y="1834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43345</xdr:rowOff>
    </xdr:from>
    <xdr:to>
      <xdr:col>41</xdr:col>
      <xdr:colOff>50800</xdr:colOff>
      <xdr:row>107</xdr:row>
      <xdr:rowOff>49457</xdr:rowOff>
    </xdr:to>
    <xdr:cxnSp macro="">
      <xdr:nvCxnSpPr>
        <xdr:cNvPr id="484" name="直線コネクタ 483"/>
        <xdr:cNvCxnSpPr/>
      </xdr:nvCxnSpPr>
      <xdr:spPr>
        <a:xfrm flipV="1">
          <a:off x="5943600" y="18388495"/>
          <a:ext cx="746125" cy="6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73944</xdr:rowOff>
    </xdr:from>
    <xdr:ext cx="599010" cy="259045"/>
    <xdr:sp macro="" textlink="">
      <xdr:nvSpPr>
        <xdr:cNvPr id="485" name="n_1aveValue【港湾・漁港】&#10;一人当たり有形固定資産（償却資産）額"/>
        <xdr:cNvSpPr txBox="1"/>
      </xdr:nvSpPr>
      <xdr:spPr>
        <a:xfrm>
          <a:off x="7936445" y="18419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91115</xdr:rowOff>
    </xdr:from>
    <xdr:ext cx="599010" cy="259045"/>
    <xdr:sp macro="" textlink="">
      <xdr:nvSpPr>
        <xdr:cNvPr id="486" name="n_2aveValue【港湾・漁港】&#10;一人当たり有形固定資産（償却資産）額"/>
        <xdr:cNvSpPr txBox="1"/>
      </xdr:nvSpPr>
      <xdr:spPr>
        <a:xfrm>
          <a:off x="7193495" y="18436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87318</xdr:rowOff>
    </xdr:from>
    <xdr:ext cx="599010" cy="259045"/>
    <xdr:sp macro="" textlink="">
      <xdr:nvSpPr>
        <xdr:cNvPr id="487" name="n_3aveValue【港湾・漁港】&#10;一人当たり有形固定資産（償却資産）額"/>
        <xdr:cNvSpPr txBox="1"/>
      </xdr:nvSpPr>
      <xdr:spPr>
        <a:xfrm>
          <a:off x="6447370" y="18432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96294</xdr:rowOff>
    </xdr:from>
    <xdr:ext cx="599010" cy="259045"/>
    <xdr:sp macro="" textlink="">
      <xdr:nvSpPr>
        <xdr:cNvPr id="488" name="n_4aveValue【港湾・漁港】&#10;一人当たり有形固定資産（償却資産）額"/>
        <xdr:cNvSpPr txBox="1"/>
      </xdr:nvSpPr>
      <xdr:spPr>
        <a:xfrm>
          <a:off x="5672670" y="18098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105</xdr:row>
      <xdr:rowOff>95959</xdr:rowOff>
    </xdr:from>
    <xdr:ext cx="599010" cy="259045"/>
    <xdr:sp macro="" textlink="">
      <xdr:nvSpPr>
        <xdr:cNvPr id="489" name="n_1mainValue【港湾・漁港】&#10;一人当たり有形固定資産（償却資産）額"/>
        <xdr:cNvSpPr txBox="1"/>
      </xdr:nvSpPr>
      <xdr:spPr>
        <a:xfrm>
          <a:off x="7936445" y="18098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104836</xdr:rowOff>
    </xdr:from>
    <xdr:ext cx="599010" cy="259045"/>
    <xdr:sp macro="" textlink="">
      <xdr:nvSpPr>
        <xdr:cNvPr id="490" name="n_2mainValue【港湾・漁港】&#10;一人当たり有形固定資産（償却資産）額"/>
        <xdr:cNvSpPr txBox="1"/>
      </xdr:nvSpPr>
      <xdr:spPr>
        <a:xfrm>
          <a:off x="7193495" y="18107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110672</xdr:rowOff>
    </xdr:from>
    <xdr:ext cx="599010" cy="259045"/>
    <xdr:sp macro="" textlink="">
      <xdr:nvSpPr>
        <xdr:cNvPr id="491" name="n_3mainValue【港湾・漁港】&#10;一人当たり有形固定資産（償却資産）額"/>
        <xdr:cNvSpPr txBox="1"/>
      </xdr:nvSpPr>
      <xdr:spPr>
        <a:xfrm>
          <a:off x="6447370" y="1811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91384</xdr:rowOff>
    </xdr:from>
    <xdr:ext cx="599010" cy="259045"/>
    <xdr:sp macro="" textlink="">
      <xdr:nvSpPr>
        <xdr:cNvPr id="492" name="n_4mainValue【港湾・漁港】&#10;一人当たり有形固定資産（償却資産）額"/>
        <xdr:cNvSpPr txBox="1"/>
      </xdr:nvSpPr>
      <xdr:spPr>
        <a:xfrm>
          <a:off x="5672670" y="18436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xdr:cNvSpPr/>
      </xdr:nvSpPr>
      <xdr:spPr>
        <a:xfrm>
          <a:off x="10588625" y="533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501" name="正方形/長方形 500"/>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2" name="正方形/長方形 501"/>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3" name="正方形/長方形 502"/>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4" name="正方形/長方形 503"/>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5" name="正方形/長方形 504"/>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6" name="正方形/長方形 505"/>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7" name="正方形/長方形 506"/>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8" name="正方形/長方形 507"/>
        <xdr:cNvSpPr/>
      </xdr:nvSpPr>
      <xdr:spPr>
        <a:xfrm>
          <a:off x="15544800" y="533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7" name="テキスト ボックス 516"/>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9" name="テキスト ボックス 518"/>
        <xdr:cNvSpPr txBox="1"/>
      </xdr:nvSpPr>
      <xdr:spPr>
        <a:xfrm>
          <a:off x="101976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0" name="直線コネクタ 519"/>
        <xdr:cNvCxnSpPr/>
      </xdr:nvCxnSpPr>
      <xdr:spPr>
        <a:xfrm>
          <a:off x="10588625" y="1104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1" name="テキスト ボックス 520"/>
        <xdr:cNvSpPr txBox="1"/>
      </xdr:nvSpPr>
      <xdr:spPr>
        <a:xfrm>
          <a:off x="1019764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2" name="直線コネクタ 521"/>
        <xdr:cNvCxnSpPr/>
      </xdr:nvCxnSpPr>
      <xdr:spPr>
        <a:xfrm>
          <a:off x="10588625" y="1066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3" name="テキスト ボックス 522"/>
        <xdr:cNvSpPr txBox="1"/>
      </xdr:nvSpPr>
      <xdr:spPr>
        <a:xfrm>
          <a:off x="10242716"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4" name="直線コネクタ 523"/>
        <xdr:cNvCxnSpPr/>
      </xdr:nvCxnSpPr>
      <xdr:spPr>
        <a:xfrm>
          <a:off x="10588625" y="1028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5" name="テキスト ボックス 524"/>
        <xdr:cNvSpPr txBox="1"/>
      </xdr:nvSpPr>
      <xdr:spPr>
        <a:xfrm>
          <a:off x="10242716"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6" name="直線コネクタ 525"/>
        <xdr:cNvCxnSpPr/>
      </xdr:nvCxnSpPr>
      <xdr:spPr>
        <a:xfrm>
          <a:off x="10588625" y="990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7" name="テキスト ボックス 526"/>
        <xdr:cNvSpPr txBox="1"/>
      </xdr:nvSpPr>
      <xdr:spPr>
        <a:xfrm>
          <a:off x="10242716"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8" name="直線コネクタ 527"/>
        <xdr:cNvCxnSpPr/>
      </xdr:nvCxnSpPr>
      <xdr:spPr>
        <a:xfrm>
          <a:off x="10588625" y="952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9" name="テキスト ボックス 528"/>
        <xdr:cNvSpPr txBox="1"/>
      </xdr:nvSpPr>
      <xdr:spPr>
        <a:xfrm>
          <a:off x="10242716"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1" name="テキスト ボックス 530"/>
        <xdr:cNvSpPr txBox="1"/>
      </xdr:nvSpPr>
      <xdr:spPr>
        <a:xfrm>
          <a:off x="10306836"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2" name="【学校施設】&#10;有形固定資産減価償却率グラフ枠"/>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53340</xdr:rowOff>
    </xdr:from>
    <xdr:to>
      <xdr:col>85</xdr:col>
      <xdr:colOff>126364</xdr:colOff>
      <xdr:row>63</xdr:row>
      <xdr:rowOff>97155</xdr:rowOff>
    </xdr:to>
    <xdr:cxnSp macro="">
      <xdr:nvCxnSpPr>
        <xdr:cNvPr id="533" name="直線コネクタ 532"/>
        <xdr:cNvCxnSpPr/>
      </xdr:nvCxnSpPr>
      <xdr:spPr>
        <a:xfrm flipV="1">
          <a:off x="13889989" y="9483090"/>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100982</xdr:rowOff>
    </xdr:from>
    <xdr:ext cx="405111" cy="259045"/>
    <xdr:sp macro="" textlink="">
      <xdr:nvSpPr>
        <xdr:cNvPr id="534" name="【学校施設】&#10;有形固定資産減価償却率最小値テキスト"/>
        <xdr:cNvSpPr txBox="1"/>
      </xdr:nvSpPr>
      <xdr:spPr>
        <a:xfrm>
          <a:off x="13928725" y="1090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97155</xdr:rowOff>
    </xdr:from>
    <xdr:to>
      <xdr:col>86</xdr:col>
      <xdr:colOff>25400</xdr:colOff>
      <xdr:row>63</xdr:row>
      <xdr:rowOff>97155</xdr:rowOff>
    </xdr:to>
    <xdr:cxnSp macro="">
      <xdr:nvCxnSpPr>
        <xdr:cNvPr id="535" name="直線コネクタ 534"/>
        <xdr:cNvCxnSpPr/>
      </xdr:nvCxnSpPr>
      <xdr:spPr>
        <a:xfrm>
          <a:off x="13801725" y="1089850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17</xdr:rowOff>
    </xdr:from>
    <xdr:ext cx="405111" cy="259045"/>
    <xdr:sp macro="" textlink="">
      <xdr:nvSpPr>
        <xdr:cNvPr id="536" name="【学校施設】&#10;有形固定資産減価償却率最大値テキスト"/>
        <xdr:cNvSpPr txBox="1"/>
      </xdr:nvSpPr>
      <xdr:spPr>
        <a:xfrm>
          <a:off x="13928725" y="9258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53340</xdr:rowOff>
    </xdr:from>
    <xdr:to>
      <xdr:col>86</xdr:col>
      <xdr:colOff>25400</xdr:colOff>
      <xdr:row>55</xdr:row>
      <xdr:rowOff>53340</xdr:rowOff>
    </xdr:to>
    <xdr:cxnSp macro="">
      <xdr:nvCxnSpPr>
        <xdr:cNvPr id="537" name="直線コネクタ 536"/>
        <xdr:cNvCxnSpPr/>
      </xdr:nvCxnSpPr>
      <xdr:spPr>
        <a:xfrm>
          <a:off x="13801725" y="948309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156862</xdr:rowOff>
    </xdr:from>
    <xdr:ext cx="405111" cy="259045"/>
    <xdr:sp macro="" textlink="">
      <xdr:nvSpPr>
        <xdr:cNvPr id="538" name="【学校施設】&#10;有形固定資産減価償却率平均値テキスト"/>
        <xdr:cNvSpPr txBox="1"/>
      </xdr:nvSpPr>
      <xdr:spPr>
        <a:xfrm>
          <a:off x="13928725" y="10100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539" name="フローチャート: 判断 538"/>
        <xdr:cNvSpPr/>
      </xdr:nvSpPr>
      <xdr:spPr>
        <a:xfrm>
          <a:off x="13839825" y="1024953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540" name="フローチャート: 判断 539"/>
        <xdr:cNvSpPr/>
      </xdr:nvSpPr>
      <xdr:spPr>
        <a:xfrm>
          <a:off x="13115925"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101600</xdr:rowOff>
    </xdr:from>
    <xdr:to>
      <xdr:col>76</xdr:col>
      <xdr:colOff>165100</xdr:colOff>
      <xdr:row>60</xdr:row>
      <xdr:rowOff>31750</xdr:rowOff>
    </xdr:to>
    <xdr:sp macro="" textlink="">
      <xdr:nvSpPr>
        <xdr:cNvPr id="541" name="フローチャート: 判断 540"/>
        <xdr:cNvSpPr/>
      </xdr:nvSpPr>
      <xdr:spPr>
        <a:xfrm>
          <a:off x="123698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76835</xdr:rowOff>
    </xdr:from>
    <xdr:to>
      <xdr:col>72</xdr:col>
      <xdr:colOff>38100</xdr:colOff>
      <xdr:row>60</xdr:row>
      <xdr:rowOff>6985</xdr:rowOff>
    </xdr:to>
    <xdr:sp macro="" textlink="">
      <xdr:nvSpPr>
        <xdr:cNvPr id="542" name="フローチャート: 判断 541"/>
        <xdr:cNvSpPr/>
      </xdr:nvSpPr>
      <xdr:spPr>
        <a:xfrm>
          <a:off x="11623675" y="1019238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65405</xdr:rowOff>
    </xdr:from>
    <xdr:to>
      <xdr:col>67</xdr:col>
      <xdr:colOff>101600</xdr:colOff>
      <xdr:row>59</xdr:row>
      <xdr:rowOff>167005</xdr:rowOff>
    </xdr:to>
    <xdr:sp macro="" textlink="">
      <xdr:nvSpPr>
        <xdr:cNvPr id="543" name="フローチャート: 判断 542"/>
        <xdr:cNvSpPr/>
      </xdr:nvSpPr>
      <xdr:spPr>
        <a:xfrm>
          <a:off x="10848975"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151130</xdr:rowOff>
    </xdr:from>
    <xdr:to>
      <xdr:col>85</xdr:col>
      <xdr:colOff>177800</xdr:colOff>
      <xdr:row>62</xdr:row>
      <xdr:rowOff>81280</xdr:rowOff>
    </xdr:to>
    <xdr:sp macro="" textlink="">
      <xdr:nvSpPr>
        <xdr:cNvPr id="549" name="楕円 548"/>
        <xdr:cNvSpPr/>
      </xdr:nvSpPr>
      <xdr:spPr>
        <a:xfrm>
          <a:off x="13839825" y="106095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129557</xdr:rowOff>
    </xdr:from>
    <xdr:ext cx="405111" cy="259045"/>
    <xdr:sp macro="" textlink="">
      <xdr:nvSpPr>
        <xdr:cNvPr id="550" name="【学校施設】&#10;有形固定資産減価償却率該当値テキスト"/>
        <xdr:cNvSpPr txBox="1"/>
      </xdr:nvSpPr>
      <xdr:spPr>
        <a:xfrm>
          <a:off x="13928725" y="1058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118745</xdr:rowOff>
    </xdr:from>
    <xdr:to>
      <xdr:col>81</xdr:col>
      <xdr:colOff>101600</xdr:colOff>
      <xdr:row>62</xdr:row>
      <xdr:rowOff>48895</xdr:rowOff>
    </xdr:to>
    <xdr:sp macro="" textlink="">
      <xdr:nvSpPr>
        <xdr:cNvPr id="551" name="楕円 550"/>
        <xdr:cNvSpPr/>
      </xdr:nvSpPr>
      <xdr:spPr>
        <a:xfrm>
          <a:off x="13115925" y="1057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169545</xdr:rowOff>
    </xdr:from>
    <xdr:to>
      <xdr:col>85</xdr:col>
      <xdr:colOff>127000</xdr:colOff>
      <xdr:row>62</xdr:row>
      <xdr:rowOff>30480</xdr:rowOff>
    </xdr:to>
    <xdr:cxnSp macro="">
      <xdr:nvCxnSpPr>
        <xdr:cNvPr id="552" name="直線コネクタ 551"/>
        <xdr:cNvCxnSpPr/>
      </xdr:nvCxnSpPr>
      <xdr:spPr>
        <a:xfrm>
          <a:off x="13166725" y="10627995"/>
          <a:ext cx="7239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84455</xdr:rowOff>
    </xdr:from>
    <xdr:to>
      <xdr:col>76</xdr:col>
      <xdr:colOff>165100</xdr:colOff>
      <xdr:row>62</xdr:row>
      <xdr:rowOff>14605</xdr:rowOff>
    </xdr:to>
    <xdr:sp macro="" textlink="">
      <xdr:nvSpPr>
        <xdr:cNvPr id="553" name="楕円 552"/>
        <xdr:cNvSpPr/>
      </xdr:nvSpPr>
      <xdr:spPr>
        <a:xfrm>
          <a:off x="12369800" y="1054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135255</xdr:rowOff>
    </xdr:from>
    <xdr:to>
      <xdr:col>81</xdr:col>
      <xdr:colOff>50800</xdr:colOff>
      <xdr:row>61</xdr:row>
      <xdr:rowOff>169545</xdr:rowOff>
    </xdr:to>
    <xdr:cxnSp macro="">
      <xdr:nvCxnSpPr>
        <xdr:cNvPr id="554" name="直線コネクタ 553"/>
        <xdr:cNvCxnSpPr/>
      </xdr:nvCxnSpPr>
      <xdr:spPr>
        <a:xfrm>
          <a:off x="12420600" y="10593705"/>
          <a:ext cx="746125"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46355</xdr:rowOff>
    </xdr:from>
    <xdr:to>
      <xdr:col>72</xdr:col>
      <xdr:colOff>38100</xdr:colOff>
      <xdr:row>61</xdr:row>
      <xdr:rowOff>147955</xdr:rowOff>
    </xdr:to>
    <xdr:sp macro="" textlink="">
      <xdr:nvSpPr>
        <xdr:cNvPr id="555" name="楕円 554"/>
        <xdr:cNvSpPr/>
      </xdr:nvSpPr>
      <xdr:spPr>
        <a:xfrm>
          <a:off x="11623675" y="1050480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97155</xdr:rowOff>
    </xdr:from>
    <xdr:to>
      <xdr:col>76</xdr:col>
      <xdr:colOff>114300</xdr:colOff>
      <xdr:row>61</xdr:row>
      <xdr:rowOff>135255</xdr:rowOff>
    </xdr:to>
    <xdr:cxnSp macro="">
      <xdr:nvCxnSpPr>
        <xdr:cNvPr id="556" name="直線コネクタ 555"/>
        <xdr:cNvCxnSpPr/>
      </xdr:nvCxnSpPr>
      <xdr:spPr>
        <a:xfrm>
          <a:off x="11655425" y="10555605"/>
          <a:ext cx="76517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8255</xdr:rowOff>
    </xdr:from>
    <xdr:to>
      <xdr:col>67</xdr:col>
      <xdr:colOff>101600</xdr:colOff>
      <xdr:row>61</xdr:row>
      <xdr:rowOff>109855</xdr:rowOff>
    </xdr:to>
    <xdr:sp macro="" textlink="">
      <xdr:nvSpPr>
        <xdr:cNvPr id="557" name="楕円 556"/>
        <xdr:cNvSpPr/>
      </xdr:nvSpPr>
      <xdr:spPr>
        <a:xfrm>
          <a:off x="10848975"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59055</xdr:rowOff>
    </xdr:from>
    <xdr:to>
      <xdr:col>71</xdr:col>
      <xdr:colOff>177800</xdr:colOff>
      <xdr:row>61</xdr:row>
      <xdr:rowOff>97155</xdr:rowOff>
    </xdr:to>
    <xdr:cxnSp macro="">
      <xdr:nvCxnSpPr>
        <xdr:cNvPr id="558" name="直線コネクタ 557"/>
        <xdr:cNvCxnSpPr/>
      </xdr:nvCxnSpPr>
      <xdr:spPr>
        <a:xfrm>
          <a:off x="10899775" y="10517505"/>
          <a:ext cx="7556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65422</xdr:rowOff>
    </xdr:from>
    <xdr:ext cx="405111" cy="259045"/>
    <xdr:sp macro="" textlink="">
      <xdr:nvSpPr>
        <xdr:cNvPr id="559" name="n_1aveValue【学校施設】&#10;有形固定資産減価償却率"/>
        <xdr:cNvSpPr txBox="1"/>
      </xdr:nvSpPr>
      <xdr:spPr>
        <a:xfrm>
          <a:off x="129800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48277</xdr:rowOff>
    </xdr:from>
    <xdr:ext cx="405111" cy="259045"/>
    <xdr:sp macro="" textlink="">
      <xdr:nvSpPr>
        <xdr:cNvPr id="560" name="n_2aveValue【学校施設】&#10;有形固定資産減価償却率"/>
        <xdr:cNvSpPr txBox="1"/>
      </xdr:nvSpPr>
      <xdr:spPr>
        <a:xfrm>
          <a:off x="12246619"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23512</xdr:rowOff>
    </xdr:from>
    <xdr:ext cx="405111" cy="259045"/>
    <xdr:sp macro="" textlink="">
      <xdr:nvSpPr>
        <xdr:cNvPr id="561" name="n_3aveValue【学校施設】&#10;有形固定資産減価償却率"/>
        <xdr:cNvSpPr txBox="1"/>
      </xdr:nvSpPr>
      <xdr:spPr>
        <a:xfrm>
          <a:off x="1150049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12082</xdr:rowOff>
    </xdr:from>
    <xdr:ext cx="405111" cy="259045"/>
    <xdr:sp macro="" textlink="">
      <xdr:nvSpPr>
        <xdr:cNvPr id="562" name="n_4aveValue【学校施設】&#10;有形固定資産減価償却率"/>
        <xdr:cNvSpPr txBox="1"/>
      </xdr:nvSpPr>
      <xdr:spPr>
        <a:xfrm>
          <a:off x="1072579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40022</xdr:rowOff>
    </xdr:from>
    <xdr:ext cx="405111" cy="259045"/>
    <xdr:sp macro="" textlink="">
      <xdr:nvSpPr>
        <xdr:cNvPr id="563" name="n_1mainValue【学校施設】&#10;有形固定資産減価償却率"/>
        <xdr:cNvSpPr txBox="1"/>
      </xdr:nvSpPr>
      <xdr:spPr>
        <a:xfrm>
          <a:off x="12980044" y="1066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5732</xdr:rowOff>
    </xdr:from>
    <xdr:ext cx="405111" cy="259045"/>
    <xdr:sp macro="" textlink="">
      <xdr:nvSpPr>
        <xdr:cNvPr id="564" name="n_2mainValue【学校施設】&#10;有形固定資産減価償却率"/>
        <xdr:cNvSpPr txBox="1"/>
      </xdr:nvSpPr>
      <xdr:spPr>
        <a:xfrm>
          <a:off x="12246619"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139082</xdr:rowOff>
    </xdr:from>
    <xdr:ext cx="405111" cy="259045"/>
    <xdr:sp macro="" textlink="">
      <xdr:nvSpPr>
        <xdr:cNvPr id="565" name="n_3mainValue【学校施設】&#10;有形固定資産減価償却率"/>
        <xdr:cNvSpPr txBox="1"/>
      </xdr:nvSpPr>
      <xdr:spPr>
        <a:xfrm>
          <a:off x="11500494" y="1059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100982</xdr:rowOff>
    </xdr:from>
    <xdr:ext cx="405111" cy="259045"/>
    <xdr:sp macro="" textlink="">
      <xdr:nvSpPr>
        <xdr:cNvPr id="566" name="n_4mainValue【学校施設】&#10;有形固定資産減価償却率"/>
        <xdr:cNvSpPr txBox="1"/>
      </xdr:nvSpPr>
      <xdr:spPr>
        <a:xfrm>
          <a:off x="10725794" y="1055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7" name="直線コネクタ 576"/>
        <xdr:cNvCxnSpPr/>
      </xdr:nvCxnSpPr>
      <xdr:spPr>
        <a:xfrm>
          <a:off x="155448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8" name="テキスト ボックス 577"/>
        <xdr:cNvSpPr txBox="1"/>
      </xdr:nvSpPr>
      <xdr:spPr>
        <a:xfrm>
          <a:off x="1516334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9" name="直線コネクタ 578"/>
        <xdr:cNvCxnSpPr/>
      </xdr:nvCxnSpPr>
      <xdr:spPr>
        <a:xfrm>
          <a:off x="155448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0" name="テキスト ボックス 579"/>
        <xdr:cNvSpPr txBox="1"/>
      </xdr:nvSpPr>
      <xdr:spPr>
        <a:xfrm>
          <a:off x="15163346"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1" name="直線コネクタ 580"/>
        <xdr:cNvCxnSpPr/>
      </xdr:nvCxnSpPr>
      <xdr:spPr>
        <a:xfrm>
          <a:off x="155448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2" name="テキスト ボックス 581"/>
        <xdr:cNvSpPr txBox="1"/>
      </xdr:nvSpPr>
      <xdr:spPr>
        <a:xfrm>
          <a:off x="15099226"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3" name="直線コネクタ 582"/>
        <xdr:cNvCxnSpPr/>
      </xdr:nvCxnSpPr>
      <xdr:spPr>
        <a:xfrm>
          <a:off x="155448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4" name="テキスト ボックス 583"/>
        <xdr:cNvSpPr txBox="1"/>
      </xdr:nvSpPr>
      <xdr:spPr>
        <a:xfrm>
          <a:off x="15099226"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5" name="直線コネクタ 584"/>
        <xdr:cNvCxnSpPr/>
      </xdr:nvCxnSpPr>
      <xdr:spPr>
        <a:xfrm>
          <a:off x="155448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6" name="テキスト ボックス 585"/>
        <xdr:cNvSpPr txBox="1"/>
      </xdr:nvSpPr>
      <xdr:spPr>
        <a:xfrm>
          <a:off x="15099226"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8" name="テキスト ボックス 587"/>
        <xdr:cNvSpPr txBox="1"/>
      </xdr:nvSpPr>
      <xdr:spPr>
        <a:xfrm>
          <a:off x="15099226"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97231</xdr:rowOff>
    </xdr:from>
    <xdr:to>
      <xdr:col>116</xdr:col>
      <xdr:colOff>62864</xdr:colOff>
      <xdr:row>63</xdr:row>
      <xdr:rowOff>132969</xdr:rowOff>
    </xdr:to>
    <xdr:cxnSp macro="">
      <xdr:nvCxnSpPr>
        <xdr:cNvPr id="590" name="直線コネクタ 589"/>
        <xdr:cNvCxnSpPr/>
      </xdr:nvCxnSpPr>
      <xdr:spPr>
        <a:xfrm flipV="1">
          <a:off x="18846164" y="9698431"/>
          <a:ext cx="0" cy="123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136796</xdr:rowOff>
    </xdr:from>
    <xdr:ext cx="469744" cy="259045"/>
    <xdr:sp macro="" textlink="">
      <xdr:nvSpPr>
        <xdr:cNvPr id="591" name="【学校施設】&#10;一人当たり面積最小値テキスト"/>
        <xdr:cNvSpPr txBox="1"/>
      </xdr:nvSpPr>
      <xdr:spPr>
        <a:xfrm>
          <a:off x="18884900" y="1093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132969</xdr:rowOff>
    </xdr:from>
    <xdr:to>
      <xdr:col>116</xdr:col>
      <xdr:colOff>152400</xdr:colOff>
      <xdr:row>63</xdr:row>
      <xdr:rowOff>132969</xdr:rowOff>
    </xdr:to>
    <xdr:cxnSp macro="">
      <xdr:nvCxnSpPr>
        <xdr:cNvPr id="592" name="直線コネクタ 591"/>
        <xdr:cNvCxnSpPr/>
      </xdr:nvCxnSpPr>
      <xdr:spPr>
        <a:xfrm>
          <a:off x="18786475" y="1093431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43908</xdr:rowOff>
    </xdr:from>
    <xdr:ext cx="534377" cy="259045"/>
    <xdr:sp macro="" textlink="">
      <xdr:nvSpPr>
        <xdr:cNvPr id="593" name="【学校施設】&#10;一人当たり面積最大値テキスト"/>
        <xdr:cNvSpPr txBox="1"/>
      </xdr:nvSpPr>
      <xdr:spPr>
        <a:xfrm>
          <a:off x="18884900" y="947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97231</xdr:rowOff>
    </xdr:from>
    <xdr:to>
      <xdr:col>116</xdr:col>
      <xdr:colOff>152400</xdr:colOff>
      <xdr:row>56</xdr:row>
      <xdr:rowOff>97231</xdr:rowOff>
    </xdr:to>
    <xdr:cxnSp macro="">
      <xdr:nvCxnSpPr>
        <xdr:cNvPr id="594" name="直線コネクタ 593"/>
        <xdr:cNvCxnSpPr/>
      </xdr:nvCxnSpPr>
      <xdr:spPr>
        <a:xfrm>
          <a:off x="18786475" y="969843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140403</xdr:rowOff>
    </xdr:from>
    <xdr:ext cx="469744" cy="259045"/>
    <xdr:sp macro="" textlink="">
      <xdr:nvSpPr>
        <xdr:cNvPr id="595" name="【学校施設】&#10;一人当たり面積平均値テキスト"/>
        <xdr:cNvSpPr txBox="1"/>
      </xdr:nvSpPr>
      <xdr:spPr>
        <a:xfrm>
          <a:off x="18884900" y="105988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117526</xdr:rowOff>
    </xdr:from>
    <xdr:to>
      <xdr:col>116</xdr:col>
      <xdr:colOff>114300</xdr:colOff>
      <xdr:row>63</xdr:row>
      <xdr:rowOff>47676</xdr:rowOff>
    </xdr:to>
    <xdr:sp macro="" textlink="">
      <xdr:nvSpPr>
        <xdr:cNvPr id="596" name="フローチャート: 判断 595"/>
        <xdr:cNvSpPr/>
      </xdr:nvSpPr>
      <xdr:spPr>
        <a:xfrm>
          <a:off x="18796000" y="1074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107924</xdr:rowOff>
    </xdr:from>
    <xdr:to>
      <xdr:col>112</xdr:col>
      <xdr:colOff>38100</xdr:colOff>
      <xdr:row>63</xdr:row>
      <xdr:rowOff>38074</xdr:rowOff>
    </xdr:to>
    <xdr:sp macro="" textlink="">
      <xdr:nvSpPr>
        <xdr:cNvPr id="597" name="フローチャート: 判断 596"/>
        <xdr:cNvSpPr/>
      </xdr:nvSpPr>
      <xdr:spPr>
        <a:xfrm>
          <a:off x="18100675" y="1073782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107162</xdr:rowOff>
    </xdr:from>
    <xdr:to>
      <xdr:col>107</xdr:col>
      <xdr:colOff>101600</xdr:colOff>
      <xdr:row>63</xdr:row>
      <xdr:rowOff>37312</xdr:rowOff>
    </xdr:to>
    <xdr:sp macro="" textlink="">
      <xdr:nvSpPr>
        <xdr:cNvPr id="598" name="フローチャート: 判断 597"/>
        <xdr:cNvSpPr/>
      </xdr:nvSpPr>
      <xdr:spPr>
        <a:xfrm>
          <a:off x="17325975" y="1073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114402</xdr:rowOff>
    </xdr:from>
    <xdr:to>
      <xdr:col>102</xdr:col>
      <xdr:colOff>165100</xdr:colOff>
      <xdr:row>63</xdr:row>
      <xdr:rowOff>44552</xdr:rowOff>
    </xdr:to>
    <xdr:sp macro="" textlink="">
      <xdr:nvSpPr>
        <xdr:cNvPr id="599" name="フローチャート: 判断 598"/>
        <xdr:cNvSpPr/>
      </xdr:nvSpPr>
      <xdr:spPr>
        <a:xfrm>
          <a:off x="16579850" y="1074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134062</xdr:rowOff>
    </xdr:from>
    <xdr:to>
      <xdr:col>98</xdr:col>
      <xdr:colOff>38100</xdr:colOff>
      <xdr:row>63</xdr:row>
      <xdr:rowOff>64212</xdr:rowOff>
    </xdr:to>
    <xdr:sp macro="" textlink="">
      <xdr:nvSpPr>
        <xdr:cNvPr id="600" name="フローチャート: 判断 599"/>
        <xdr:cNvSpPr/>
      </xdr:nvSpPr>
      <xdr:spPr>
        <a:xfrm>
          <a:off x="15833725" y="1076396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131013</xdr:rowOff>
    </xdr:from>
    <xdr:to>
      <xdr:col>116</xdr:col>
      <xdr:colOff>114300</xdr:colOff>
      <xdr:row>63</xdr:row>
      <xdr:rowOff>61163</xdr:rowOff>
    </xdr:to>
    <xdr:sp macro="" textlink="">
      <xdr:nvSpPr>
        <xdr:cNvPr id="606" name="楕円 605"/>
        <xdr:cNvSpPr/>
      </xdr:nvSpPr>
      <xdr:spPr>
        <a:xfrm>
          <a:off x="18796000" y="1076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95953</xdr:rowOff>
    </xdr:from>
    <xdr:ext cx="469744" cy="259045"/>
    <xdr:sp macro="" textlink="">
      <xdr:nvSpPr>
        <xdr:cNvPr id="607" name="【学校施設】&#10;一人当たり面積該当値テキスト"/>
        <xdr:cNvSpPr txBox="1"/>
      </xdr:nvSpPr>
      <xdr:spPr>
        <a:xfrm>
          <a:off x="18884900" y="10725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137871</xdr:rowOff>
    </xdr:from>
    <xdr:to>
      <xdr:col>112</xdr:col>
      <xdr:colOff>38100</xdr:colOff>
      <xdr:row>63</xdr:row>
      <xdr:rowOff>68021</xdr:rowOff>
    </xdr:to>
    <xdr:sp macro="" textlink="">
      <xdr:nvSpPr>
        <xdr:cNvPr id="608" name="楕円 607"/>
        <xdr:cNvSpPr/>
      </xdr:nvSpPr>
      <xdr:spPr>
        <a:xfrm>
          <a:off x="18100675" y="1076777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10363</xdr:rowOff>
    </xdr:from>
    <xdr:to>
      <xdr:col>116</xdr:col>
      <xdr:colOff>63500</xdr:colOff>
      <xdr:row>63</xdr:row>
      <xdr:rowOff>17221</xdr:rowOff>
    </xdr:to>
    <xdr:cxnSp macro="">
      <xdr:nvCxnSpPr>
        <xdr:cNvPr id="609" name="直線コネクタ 608"/>
        <xdr:cNvCxnSpPr/>
      </xdr:nvCxnSpPr>
      <xdr:spPr>
        <a:xfrm flipV="1">
          <a:off x="18132425" y="10811713"/>
          <a:ext cx="714375"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143739</xdr:rowOff>
    </xdr:from>
    <xdr:to>
      <xdr:col>107</xdr:col>
      <xdr:colOff>101600</xdr:colOff>
      <xdr:row>63</xdr:row>
      <xdr:rowOff>73889</xdr:rowOff>
    </xdr:to>
    <xdr:sp macro="" textlink="">
      <xdr:nvSpPr>
        <xdr:cNvPr id="610" name="楕円 609"/>
        <xdr:cNvSpPr/>
      </xdr:nvSpPr>
      <xdr:spPr>
        <a:xfrm>
          <a:off x="17325975" y="1077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17221</xdr:rowOff>
    </xdr:from>
    <xdr:to>
      <xdr:col>111</xdr:col>
      <xdr:colOff>177800</xdr:colOff>
      <xdr:row>63</xdr:row>
      <xdr:rowOff>23089</xdr:rowOff>
    </xdr:to>
    <xdr:cxnSp macro="">
      <xdr:nvCxnSpPr>
        <xdr:cNvPr id="611" name="直線コネクタ 610"/>
        <xdr:cNvCxnSpPr/>
      </xdr:nvCxnSpPr>
      <xdr:spPr>
        <a:xfrm flipV="1">
          <a:off x="17376775" y="10818571"/>
          <a:ext cx="755650" cy="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149987</xdr:rowOff>
    </xdr:from>
    <xdr:to>
      <xdr:col>102</xdr:col>
      <xdr:colOff>165100</xdr:colOff>
      <xdr:row>63</xdr:row>
      <xdr:rowOff>80137</xdr:rowOff>
    </xdr:to>
    <xdr:sp macro="" textlink="">
      <xdr:nvSpPr>
        <xdr:cNvPr id="612" name="楕円 611"/>
        <xdr:cNvSpPr/>
      </xdr:nvSpPr>
      <xdr:spPr>
        <a:xfrm>
          <a:off x="16579850" y="1077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23089</xdr:rowOff>
    </xdr:from>
    <xdr:to>
      <xdr:col>107</xdr:col>
      <xdr:colOff>50800</xdr:colOff>
      <xdr:row>63</xdr:row>
      <xdr:rowOff>29337</xdr:rowOff>
    </xdr:to>
    <xdr:cxnSp macro="">
      <xdr:nvCxnSpPr>
        <xdr:cNvPr id="613" name="直線コネクタ 612"/>
        <xdr:cNvCxnSpPr/>
      </xdr:nvCxnSpPr>
      <xdr:spPr>
        <a:xfrm flipV="1">
          <a:off x="16630650" y="10824439"/>
          <a:ext cx="746125" cy="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156464</xdr:rowOff>
    </xdr:from>
    <xdr:to>
      <xdr:col>98</xdr:col>
      <xdr:colOff>38100</xdr:colOff>
      <xdr:row>63</xdr:row>
      <xdr:rowOff>86614</xdr:rowOff>
    </xdr:to>
    <xdr:sp macro="" textlink="">
      <xdr:nvSpPr>
        <xdr:cNvPr id="614" name="楕円 613"/>
        <xdr:cNvSpPr/>
      </xdr:nvSpPr>
      <xdr:spPr>
        <a:xfrm>
          <a:off x="15833725" y="1078636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29337</xdr:rowOff>
    </xdr:from>
    <xdr:to>
      <xdr:col>102</xdr:col>
      <xdr:colOff>114300</xdr:colOff>
      <xdr:row>63</xdr:row>
      <xdr:rowOff>35814</xdr:rowOff>
    </xdr:to>
    <xdr:cxnSp macro="">
      <xdr:nvCxnSpPr>
        <xdr:cNvPr id="615" name="直線コネクタ 614"/>
        <xdr:cNvCxnSpPr/>
      </xdr:nvCxnSpPr>
      <xdr:spPr>
        <a:xfrm flipV="1">
          <a:off x="15865475" y="10830687"/>
          <a:ext cx="765175"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54601</xdr:rowOff>
    </xdr:from>
    <xdr:ext cx="469744" cy="259045"/>
    <xdr:sp macro="" textlink="">
      <xdr:nvSpPr>
        <xdr:cNvPr id="616" name="n_1aveValue【学校施設】&#10;一人当たり面積"/>
        <xdr:cNvSpPr txBox="1"/>
      </xdr:nvSpPr>
      <xdr:spPr>
        <a:xfrm>
          <a:off x="17932477" y="1051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53839</xdr:rowOff>
    </xdr:from>
    <xdr:ext cx="469744" cy="259045"/>
    <xdr:sp macro="" textlink="">
      <xdr:nvSpPr>
        <xdr:cNvPr id="617" name="n_2aveValue【学校施設】&#10;一人当たり面積"/>
        <xdr:cNvSpPr txBox="1"/>
      </xdr:nvSpPr>
      <xdr:spPr>
        <a:xfrm>
          <a:off x="17170477" y="1051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61079</xdr:rowOff>
    </xdr:from>
    <xdr:ext cx="469744" cy="259045"/>
    <xdr:sp macro="" textlink="">
      <xdr:nvSpPr>
        <xdr:cNvPr id="618" name="n_3aveValue【学校施設】&#10;一人当たり面積"/>
        <xdr:cNvSpPr txBox="1"/>
      </xdr:nvSpPr>
      <xdr:spPr>
        <a:xfrm>
          <a:off x="16424352" y="1051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80739</xdr:rowOff>
    </xdr:from>
    <xdr:ext cx="469744" cy="259045"/>
    <xdr:sp macro="" textlink="">
      <xdr:nvSpPr>
        <xdr:cNvPr id="619" name="n_4aveValue【学校施設】&#10;一人当たり面積"/>
        <xdr:cNvSpPr txBox="1"/>
      </xdr:nvSpPr>
      <xdr:spPr>
        <a:xfrm>
          <a:off x="15678227" y="1053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59148</xdr:rowOff>
    </xdr:from>
    <xdr:ext cx="469744" cy="259045"/>
    <xdr:sp macro="" textlink="">
      <xdr:nvSpPr>
        <xdr:cNvPr id="620" name="n_1mainValue【学校施設】&#10;一人当たり面積"/>
        <xdr:cNvSpPr txBox="1"/>
      </xdr:nvSpPr>
      <xdr:spPr>
        <a:xfrm>
          <a:off x="17932477" y="1086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65016</xdr:rowOff>
    </xdr:from>
    <xdr:ext cx="469744" cy="259045"/>
    <xdr:sp macro="" textlink="">
      <xdr:nvSpPr>
        <xdr:cNvPr id="621" name="n_2mainValue【学校施設】&#10;一人当たり面積"/>
        <xdr:cNvSpPr txBox="1"/>
      </xdr:nvSpPr>
      <xdr:spPr>
        <a:xfrm>
          <a:off x="17170477" y="10866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71264</xdr:rowOff>
    </xdr:from>
    <xdr:ext cx="469744" cy="259045"/>
    <xdr:sp macro="" textlink="">
      <xdr:nvSpPr>
        <xdr:cNvPr id="622" name="n_3mainValue【学校施設】&#10;一人当たり面積"/>
        <xdr:cNvSpPr txBox="1"/>
      </xdr:nvSpPr>
      <xdr:spPr>
        <a:xfrm>
          <a:off x="16424352" y="1087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77741</xdr:rowOff>
    </xdr:from>
    <xdr:ext cx="469744" cy="259045"/>
    <xdr:sp macro="" textlink="">
      <xdr:nvSpPr>
        <xdr:cNvPr id="623" name="n_4mainValue【学校施設】&#10;一人当たり面積"/>
        <xdr:cNvSpPr txBox="1"/>
      </xdr:nvSpPr>
      <xdr:spPr>
        <a:xfrm>
          <a:off x="15678227" y="1087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xdr:cNvSpPr/>
      </xdr:nvSpPr>
      <xdr:spPr>
        <a:xfrm>
          <a:off x="10588625" y="1295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xdr:cNvSpPr/>
      </xdr:nvSpPr>
      <xdr:spPr>
        <a:xfrm>
          <a:off x="15544800" y="1295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8" name="テキスト ボックス 647"/>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0" name="テキスト ボックス 649"/>
        <xdr:cNvSpPr txBox="1"/>
      </xdr:nvSpPr>
      <xdr:spPr>
        <a:xfrm>
          <a:off x="1019764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1" name="直線コネクタ 650"/>
        <xdr:cNvCxnSpPr/>
      </xdr:nvCxnSpPr>
      <xdr:spPr>
        <a:xfrm>
          <a:off x="10588625" y="1866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2" name="テキスト ボックス 651"/>
        <xdr:cNvSpPr txBox="1"/>
      </xdr:nvSpPr>
      <xdr:spPr>
        <a:xfrm>
          <a:off x="10197646"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3" name="直線コネクタ 652"/>
        <xdr:cNvCxnSpPr/>
      </xdr:nvCxnSpPr>
      <xdr:spPr>
        <a:xfrm>
          <a:off x="10588625" y="1828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4" name="テキスト ボックス 653"/>
        <xdr:cNvSpPr txBox="1"/>
      </xdr:nvSpPr>
      <xdr:spPr>
        <a:xfrm>
          <a:off x="10242716"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5" name="直線コネクタ 654"/>
        <xdr:cNvCxnSpPr/>
      </xdr:nvCxnSpPr>
      <xdr:spPr>
        <a:xfrm>
          <a:off x="10588625" y="1790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6" name="テキスト ボックス 655"/>
        <xdr:cNvSpPr txBox="1"/>
      </xdr:nvSpPr>
      <xdr:spPr>
        <a:xfrm>
          <a:off x="10242716"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7" name="直線コネクタ 656"/>
        <xdr:cNvCxnSpPr/>
      </xdr:nvCxnSpPr>
      <xdr:spPr>
        <a:xfrm>
          <a:off x="10588625" y="1752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8" name="テキスト ボックス 657"/>
        <xdr:cNvSpPr txBox="1"/>
      </xdr:nvSpPr>
      <xdr:spPr>
        <a:xfrm>
          <a:off x="10242716"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9" name="直線コネクタ 658"/>
        <xdr:cNvCxnSpPr/>
      </xdr:nvCxnSpPr>
      <xdr:spPr>
        <a:xfrm>
          <a:off x="10588625" y="1714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60" name="テキスト ボックス 659"/>
        <xdr:cNvSpPr txBox="1"/>
      </xdr:nvSpPr>
      <xdr:spPr>
        <a:xfrm>
          <a:off x="10306836"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1" name="直線コネクタ 660"/>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2" name="【公民館】&#10;有形固定資産減価償却率グラフ枠"/>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63" name="直線コネクタ 662"/>
        <xdr:cNvCxnSpPr/>
      </xdr:nvCxnSpPr>
      <xdr:spPr>
        <a:xfrm flipV="1">
          <a:off x="13889989"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64" name="【公民館】&#10;有形固定資産減価償却率最小値テキスト"/>
        <xdr:cNvSpPr txBox="1"/>
      </xdr:nvSpPr>
      <xdr:spPr>
        <a:xfrm>
          <a:off x="13928725"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65" name="直線コネクタ 664"/>
        <xdr:cNvCxnSpPr/>
      </xdr:nvCxnSpPr>
      <xdr:spPr>
        <a:xfrm>
          <a:off x="13801725" y="18415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66" name="【公民館】&#10;有形固定資産減価償却率最大値テキスト"/>
        <xdr:cNvSpPr txBox="1"/>
      </xdr:nvSpPr>
      <xdr:spPr>
        <a:xfrm>
          <a:off x="13928725"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67" name="直線コネクタ 666"/>
        <xdr:cNvCxnSpPr/>
      </xdr:nvCxnSpPr>
      <xdr:spPr>
        <a:xfrm>
          <a:off x="13801725" y="17145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106697</xdr:rowOff>
    </xdr:from>
    <xdr:ext cx="405111" cy="259045"/>
    <xdr:sp macro="" textlink="">
      <xdr:nvSpPr>
        <xdr:cNvPr id="668" name="【公民館】&#10;有形固定資産減価償却率平均値テキスト"/>
        <xdr:cNvSpPr txBox="1"/>
      </xdr:nvSpPr>
      <xdr:spPr>
        <a:xfrm>
          <a:off x="13928725" y="1776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83820</xdr:rowOff>
    </xdr:from>
    <xdr:to>
      <xdr:col>85</xdr:col>
      <xdr:colOff>177800</xdr:colOff>
      <xdr:row>105</xdr:row>
      <xdr:rowOff>13970</xdr:rowOff>
    </xdr:to>
    <xdr:sp macro="" textlink="">
      <xdr:nvSpPr>
        <xdr:cNvPr id="669" name="フローチャート: 判断 668"/>
        <xdr:cNvSpPr/>
      </xdr:nvSpPr>
      <xdr:spPr>
        <a:xfrm>
          <a:off x="13839825" y="179146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107950</xdr:rowOff>
    </xdr:from>
    <xdr:to>
      <xdr:col>81</xdr:col>
      <xdr:colOff>101600</xdr:colOff>
      <xdr:row>105</xdr:row>
      <xdr:rowOff>38100</xdr:rowOff>
    </xdr:to>
    <xdr:sp macro="" textlink="">
      <xdr:nvSpPr>
        <xdr:cNvPr id="670" name="フローチャート: 判断 669"/>
        <xdr:cNvSpPr/>
      </xdr:nvSpPr>
      <xdr:spPr>
        <a:xfrm>
          <a:off x="13115925" y="1793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97789</xdr:rowOff>
    </xdr:from>
    <xdr:to>
      <xdr:col>76</xdr:col>
      <xdr:colOff>165100</xdr:colOff>
      <xdr:row>105</xdr:row>
      <xdr:rowOff>27939</xdr:rowOff>
    </xdr:to>
    <xdr:sp macro="" textlink="">
      <xdr:nvSpPr>
        <xdr:cNvPr id="671" name="フローチャート: 判断 670"/>
        <xdr:cNvSpPr/>
      </xdr:nvSpPr>
      <xdr:spPr>
        <a:xfrm>
          <a:off x="123698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130811</xdr:rowOff>
    </xdr:from>
    <xdr:to>
      <xdr:col>72</xdr:col>
      <xdr:colOff>38100</xdr:colOff>
      <xdr:row>105</xdr:row>
      <xdr:rowOff>60961</xdr:rowOff>
    </xdr:to>
    <xdr:sp macro="" textlink="">
      <xdr:nvSpPr>
        <xdr:cNvPr id="672" name="フローチャート: 判断 671"/>
        <xdr:cNvSpPr/>
      </xdr:nvSpPr>
      <xdr:spPr>
        <a:xfrm>
          <a:off x="11623675" y="1796161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137161</xdr:rowOff>
    </xdr:from>
    <xdr:to>
      <xdr:col>67</xdr:col>
      <xdr:colOff>101600</xdr:colOff>
      <xdr:row>105</xdr:row>
      <xdr:rowOff>67311</xdr:rowOff>
    </xdr:to>
    <xdr:sp macro="" textlink="">
      <xdr:nvSpPr>
        <xdr:cNvPr id="673" name="フローチャート: 判断 672"/>
        <xdr:cNvSpPr/>
      </xdr:nvSpPr>
      <xdr:spPr>
        <a:xfrm>
          <a:off x="10848975" y="1796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4" name="テキスト ボックス 673"/>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5" name="テキスト ボックス 674"/>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6" name="テキスト ボックス 675"/>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7" name="テキスト ボックス 676"/>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8" name="テキスト ボックス 677"/>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152400</xdr:rowOff>
    </xdr:from>
    <xdr:to>
      <xdr:col>85</xdr:col>
      <xdr:colOff>177800</xdr:colOff>
      <xdr:row>105</xdr:row>
      <xdr:rowOff>82550</xdr:rowOff>
    </xdr:to>
    <xdr:sp macro="" textlink="">
      <xdr:nvSpPr>
        <xdr:cNvPr id="679" name="楕円 678"/>
        <xdr:cNvSpPr/>
      </xdr:nvSpPr>
      <xdr:spPr>
        <a:xfrm>
          <a:off x="13839825" y="179832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130827</xdr:rowOff>
    </xdr:from>
    <xdr:ext cx="405111" cy="259045"/>
    <xdr:sp macro="" textlink="">
      <xdr:nvSpPr>
        <xdr:cNvPr id="680" name="【公民館】&#10;有形固定資産減価償却率該当値テキスト"/>
        <xdr:cNvSpPr txBox="1"/>
      </xdr:nvSpPr>
      <xdr:spPr>
        <a:xfrm>
          <a:off x="13928725" y="17961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128270</xdr:rowOff>
    </xdr:from>
    <xdr:to>
      <xdr:col>81</xdr:col>
      <xdr:colOff>101600</xdr:colOff>
      <xdr:row>105</xdr:row>
      <xdr:rowOff>58420</xdr:rowOff>
    </xdr:to>
    <xdr:sp macro="" textlink="">
      <xdr:nvSpPr>
        <xdr:cNvPr id="681" name="楕円 680"/>
        <xdr:cNvSpPr/>
      </xdr:nvSpPr>
      <xdr:spPr>
        <a:xfrm>
          <a:off x="13115925"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7620</xdr:rowOff>
    </xdr:from>
    <xdr:to>
      <xdr:col>85</xdr:col>
      <xdr:colOff>127000</xdr:colOff>
      <xdr:row>105</xdr:row>
      <xdr:rowOff>31750</xdr:rowOff>
    </xdr:to>
    <xdr:cxnSp macro="">
      <xdr:nvCxnSpPr>
        <xdr:cNvPr id="682" name="直線コネクタ 681"/>
        <xdr:cNvCxnSpPr/>
      </xdr:nvCxnSpPr>
      <xdr:spPr>
        <a:xfrm>
          <a:off x="13166725" y="18009870"/>
          <a:ext cx="7239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49530</xdr:rowOff>
    </xdr:from>
    <xdr:to>
      <xdr:col>76</xdr:col>
      <xdr:colOff>165100</xdr:colOff>
      <xdr:row>106</xdr:row>
      <xdr:rowOff>151130</xdr:rowOff>
    </xdr:to>
    <xdr:sp macro="" textlink="">
      <xdr:nvSpPr>
        <xdr:cNvPr id="683" name="楕円 682"/>
        <xdr:cNvSpPr/>
      </xdr:nvSpPr>
      <xdr:spPr>
        <a:xfrm>
          <a:off x="12369800" y="1822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7620</xdr:rowOff>
    </xdr:from>
    <xdr:to>
      <xdr:col>81</xdr:col>
      <xdr:colOff>50800</xdr:colOff>
      <xdr:row>106</xdr:row>
      <xdr:rowOff>100330</xdr:rowOff>
    </xdr:to>
    <xdr:cxnSp macro="">
      <xdr:nvCxnSpPr>
        <xdr:cNvPr id="684" name="直線コネクタ 683"/>
        <xdr:cNvCxnSpPr/>
      </xdr:nvCxnSpPr>
      <xdr:spPr>
        <a:xfrm flipV="1">
          <a:off x="12420600" y="18009870"/>
          <a:ext cx="746125" cy="26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25400</xdr:rowOff>
    </xdr:from>
    <xdr:to>
      <xdr:col>72</xdr:col>
      <xdr:colOff>38100</xdr:colOff>
      <xdr:row>106</xdr:row>
      <xdr:rowOff>127000</xdr:rowOff>
    </xdr:to>
    <xdr:sp macro="" textlink="">
      <xdr:nvSpPr>
        <xdr:cNvPr id="685" name="楕円 684"/>
        <xdr:cNvSpPr/>
      </xdr:nvSpPr>
      <xdr:spPr>
        <a:xfrm>
          <a:off x="11623675" y="181991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76200</xdr:rowOff>
    </xdr:from>
    <xdr:to>
      <xdr:col>76</xdr:col>
      <xdr:colOff>114300</xdr:colOff>
      <xdr:row>106</xdr:row>
      <xdr:rowOff>100330</xdr:rowOff>
    </xdr:to>
    <xdr:cxnSp macro="">
      <xdr:nvCxnSpPr>
        <xdr:cNvPr id="686" name="直線コネクタ 685"/>
        <xdr:cNvCxnSpPr/>
      </xdr:nvCxnSpPr>
      <xdr:spPr>
        <a:xfrm>
          <a:off x="11655425" y="18249900"/>
          <a:ext cx="765175"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1270</xdr:rowOff>
    </xdr:from>
    <xdr:to>
      <xdr:col>67</xdr:col>
      <xdr:colOff>101600</xdr:colOff>
      <xdr:row>106</xdr:row>
      <xdr:rowOff>102870</xdr:rowOff>
    </xdr:to>
    <xdr:sp macro="" textlink="">
      <xdr:nvSpPr>
        <xdr:cNvPr id="687" name="楕円 686"/>
        <xdr:cNvSpPr/>
      </xdr:nvSpPr>
      <xdr:spPr>
        <a:xfrm>
          <a:off x="10848975" y="1817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52070</xdr:rowOff>
    </xdr:from>
    <xdr:to>
      <xdr:col>71</xdr:col>
      <xdr:colOff>177800</xdr:colOff>
      <xdr:row>106</xdr:row>
      <xdr:rowOff>76200</xdr:rowOff>
    </xdr:to>
    <xdr:cxnSp macro="">
      <xdr:nvCxnSpPr>
        <xdr:cNvPr id="688" name="直線コネクタ 687"/>
        <xdr:cNvCxnSpPr/>
      </xdr:nvCxnSpPr>
      <xdr:spPr>
        <a:xfrm>
          <a:off x="10899775" y="18225770"/>
          <a:ext cx="75565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54627</xdr:rowOff>
    </xdr:from>
    <xdr:ext cx="405111" cy="259045"/>
    <xdr:sp macro="" textlink="">
      <xdr:nvSpPr>
        <xdr:cNvPr id="689" name="n_1aveValue【公民館】&#10;有形固定資産減価償却率"/>
        <xdr:cNvSpPr txBox="1"/>
      </xdr:nvSpPr>
      <xdr:spPr>
        <a:xfrm>
          <a:off x="12980044" y="17713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44466</xdr:rowOff>
    </xdr:from>
    <xdr:ext cx="405111" cy="259045"/>
    <xdr:sp macro="" textlink="">
      <xdr:nvSpPr>
        <xdr:cNvPr id="690" name="n_2aveValue【公民館】&#10;有形固定資産減価償却率"/>
        <xdr:cNvSpPr txBox="1"/>
      </xdr:nvSpPr>
      <xdr:spPr>
        <a:xfrm>
          <a:off x="12246619"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77488</xdr:rowOff>
    </xdr:from>
    <xdr:ext cx="405111" cy="259045"/>
    <xdr:sp macro="" textlink="">
      <xdr:nvSpPr>
        <xdr:cNvPr id="691" name="n_3aveValue【公民館】&#10;有形固定資産減価償却率"/>
        <xdr:cNvSpPr txBox="1"/>
      </xdr:nvSpPr>
      <xdr:spPr>
        <a:xfrm>
          <a:off x="11500494" y="17736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83838</xdr:rowOff>
    </xdr:from>
    <xdr:ext cx="405111" cy="259045"/>
    <xdr:sp macro="" textlink="">
      <xdr:nvSpPr>
        <xdr:cNvPr id="692" name="n_4aveValue【公民館】&#10;有形固定資産減価償却率"/>
        <xdr:cNvSpPr txBox="1"/>
      </xdr:nvSpPr>
      <xdr:spPr>
        <a:xfrm>
          <a:off x="10725794" y="1774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49547</xdr:rowOff>
    </xdr:from>
    <xdr:ext cx="405111" cy="259045"/>
    <xdr:sp macro="" textlink="">
      <xdr:nvSpPr>
        <xdr:cNvPr id="693" name="n_1mainValue【公民館】&#10;有形固定資産減価償却率"/>
        <xdr:cNvSpPr txBox="1"/>
      </xdr:nvSpPr>
      <xdr:spPr>
        <a:xfrm>
          <a:off x="12980044"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142257</xdr:rowOff>
    </xdr:from>
    <xdr:ext cx="405111" cy="259045"/>
    <xdr:sp macro="" textlink="">
      <xdr:nvSpPr>
        <xdr:cNvPr id="694" name="n_2mainValue【公民館】&#10;有形固定資産減価償却率"/>
        <xdr:cNvSpPr txBox="1"/>
      </xdr:nvSpPr>
      <xdr:spPr>
        <a:xfrm>
          <a:off x="12246619" y="1831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118127</xdr:rowOff>
    </xdr:from>
    <xdr:ext cx="405111" cy="259045"/>
    <xdr:sp macro="" textlink="">
      <xdr:nvSpPr>
        <xdr:cNvPr id="695" name="n_3mainValue【公民館】&#10;有形固定資産減価償却率"/>
        <xdr:cNvSpPr txBox="1"/>
      </xdr:nvSpPr>
      <xdr:spPr>
        <a:xfrm>
          <a:off x="11500494" y="1829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93997</xdr:rowOff>
    </xdr:from>
    <xdr:ext cx="405111" cy="259045"/>
    <xdr:sp macro="" textlink="">
      <xdr:nvSpPr>
        <xdr:cNvPr id="696" name="n_4mainValue【公民館】&#10;有形固定資産減価償却率"/>
        <xdr:cNvSpPr txBox="1"/>
      </xdr:nvSpPr>
      <xdr:spPr>
        <a:xfrm>
          <a:off x="10725794" y="18267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7" name="正方形/長方形 696"/>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8" name="正方形/長方形 697"/>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9" name="正方形/長方形 698"/>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0" name="正方形/長方形 699"/>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1" name="正方形/長方形 700"/>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2" name="正方形/長方形 701"/>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3" name="正方形/長方形 702"/>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4" name="正方形/長方形 703"/>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5" name="テキスト ボックス 704"/>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6" name="直線コネクタ 705"/>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7" name="直線コネクタ 706"/>
        <xdr:cNvCxnSpPr/>
      </xdr:nvCxnSpPr>
      <xdr:spPr>
        <a:xfrm>
          <a:off x="15544800" y="1866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8" name="テキスト ボックス 707"/>
        <xdr:cNvSpPr txBox="1"/>
      </xdr:nvSpPr>
      <xdr:spPr>
        <a:xfrm>
          <a:off x="15163346"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9" name="直線コネクタ 708"/>
        <xdr:cNvCxnSpPr/>
      </xdr:nvCxnSpPr>
      <xdr:spPr>
        <a:xfrm>
          <a:off x="15544800" y="1828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0" name="テキスト ボックス 709"/>
        <xdr:cNvSpPr txBox="1"/>
      </xdr:nvSpPr>
      <xdr:spPr>
        <a:xfrm>
          <a:off x="15163346"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1" name="直線コネクタ 710"/>
        <xdr:cNvCxnSpPr/>
      </xdr:nvCxnSpPr>
      <xdr:spPr>
        <a:xfrm>
          <a:off x="15544800" y="1790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2" name="テキスト ボックス 711"/>
        <xdr:cNvSpPr txBox="1"/>
      </xdr:nvSpPr>
      <xdr:spPr>
        <a:xfrm>
          <a:off x="15163346"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3" name="直線コネクタ 712"/>
        <xdr:cNvCxnSpPr/>
      </xdr:nvCxnSpPr>
      <xdr:spPr>
        <a:xfrm>
          <a:off x="15544800" y="1752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4" name="テキスト ボックス 713"/>
        <xdr:cNvSpPr txBox="1"/>
      </xdr:nvSpPr>
      <xdr:spPr>
        <a:xfrm>
          <a:off x="15163346"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5" name="直線コネクタ 714"/>
        <xdr:cNvCxnSpPr/>
      </xdr:nvCxnSpPr>
      <xdr:spPr>
        <a:xfrm>
          <a:off x="15544800" y="1714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6" name="テキスト ボックス 715"/>
        <xdr:cNvSpPr txBox="1"/>
      </xdr:nvSpPr>
      <xdr:spPr>
        <a:xfrm>
          <a:off x="15163346"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7" name="直線コネクタ 716"/>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8" name="テキスト ボックス 717"/>
        <xdr:cNvSpPr txBox="1"/>
      </xdr:nvSpPr>
      <xdr:spPr>
        <a:xfrm>
          <a:off x="151633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9" name="【公民館】&#10;一人当たり面積グラフ枠"/>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42672</xdr:rowOff>
    </xdr:from>
    <xdr:to>
      <xdr:col>116</xdr:col>
      <xdr:colOff>62864</xdr:colOff>
      <xdr:row>108</xdr:row>
      <xdr:rowOff>123444</xdr:rowOff>
    </xdr:to>
    <xdr:cxnSp macro="">
      <xdr:nvCxnSpPr>
        <xdr:cNvPr id="720" name="直線コネクタ 719"/>
        <xdr:cNvCxnSpPr/>
      </xdr:nvCxnSpPr>
      <xdr:spPr>
        <a:xfrm flipV="1">
          <a:off x="18846164" y="17187672"/>
          <a:ext cx="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127271</xdr:rowOff>
    </xdr:from>
    <xdr:ext cx="469744" cy="259045"/>
    <xdr:sp macro="" textlink="">
      <xdr:nvSpPr>
        <xdr:cNvPr id="721" name="【公民館】&#10;一人当たり面積最小値テキスト"/>
        <xdr:cNvSpPr txBox="1"/>
      </xdr:nvSpPr>
      <xdr:spPr>
        <a:xfrm>
          <a:off x="18884900" y="1864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123444</xdr:rowOff>
    </xdr:from>
    <xdr:to>
      <xdr:col>116</xdr:col>
      <xdr:colOff>152400</xdr:colOff>
      <xdr:row>108</xdr:row>
      <xdr:rowOff>123444</xdr:rowOff>
    </xdr:to>
    <xdr:cxnSp macro="">
      <xdr:nvCxnSpPr>
        <xdr:cNvPr id="722" name="直線コネクタ 721"/>
        <xdr:cNvCxnSpPr/>
      </xdr:nvCxnSpPr>
      <xdr:spPr>
        <a:xfrm>
          <a:off x="18786475" y="1864004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160799</xdr:rowOff>
    </xdr:from>
    <xdr:ext cx="469744" cy="259045"/>
    <xdr:sp macro="" textlink="">
      <xdr:nvSpPr>
        <xdr:cNvPr id="723" name="【公民館】&#10;一人当たり面積最大値テキスト"/>
        <xdr:cNvSpPr txBox="1"/>
      </xdr:nvSpPr>
      <xdr:spPr>
        <a:xfrm>
          <a:off x="18884900" y="1696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42672</xdr:rowOff>
    </xdr:from>
    <xdr:to>
      <xdr:col>116</xdr:col>
      <xdr:colOff>152400</xdr:colOff>
      <xdr:row>100</xdr:row>
      <xdr:rowOff>42672</xdr:rowOff>
    </xdr:to>
    <xdr:cxnSp macro="">
      <xdr:nvCxnSpPr>
        <xdr:cNvPr id="724" name="直線コネクタ 723"/>
        <xdr:cNvCxnSpPr/>
      </xdr:nvCxnSpPr>
      <xdr:spPr>
        <a:xfrm>
          <a:off x="18786475" y="1718767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85614</xdr:rowOff>
    </xdr:from>
    <xdr:ext cx="469744" cy="259045"/>
    <xdr:sp macro="" textlink="">
      <xdr:nvSpPr>
        <xdr:cNvPr id="725" name="【公民館】&#10;一人当たり面積平均値テキスト"/>
        <xdr:cNvSpPr txBox="1"/>
      </xdr:nvSpPr>
      <xdr:spPr>
        <a:xfrm>
          <a:off x="18884900" y="18087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62737</xdr:rowOff>
    </xdr:from>
    <xdr:to>
      <xdr:col>116</xdr:col>
      <xdr:colOff>114300</xdr:colOff>
      <xdr:row>106</xdr:row>
      <xdr:rowOff>164337</xdr:rowOff>
    </xdr:to>
    <xdr:sp macro="" textlink="">
      <xdr:nvSpPr>
        <xdr:cNvPr id="726" name="フローチャート: 判断 725"/>
        <xdr:cNvSpPr/>
      </xdr:nvSpPr>
      <xdr:spPr>
        <a:xfrm>
          <a:off x="18796000" y="18236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51308</xdr:rowOff>
    </xdr:from>
    <xdr:to>
      <xdr:col>112</xdr:col>
      <xdr:colOff>38100</xdr:colOff>
      <xdr:row>106</xdr:row>
      <xdr:rowOff>152908</xdr:rowOff>
    </xdr:to>
    <xdr:sp macro="" textlink="">
      <xdr:nvSpPr>
        <xdr:cNvPr id="727" name="フローチャート: 判断 726"/>
        <xdr:cNvSpPr/>
      </xdr:nvSpPr>
      <xdr:spPr>
        <a:xfrm>
          <a:off x="18100675" y="1822500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71882</xdr:rowOff>
    </xdr:from>
    <xdr:to>
      <xdr:col>107</xdr:col>
      <xdr:colOff>101600</xdr:colOff>
      <xdr:row>107</xdr:row>
      <xdr:rowOff>2032</xdr:rowOff>
    </xdr:to>
    <xdr:sp macro="" textlink="">
      <xdr:nvSpPr>
        <xdr:cNvPr id="728" name="フローチャート: 判断 727"/>
        <xdr:cNvSpPr/>
      </xdr:nvSpPr>
      <xdr:spPr>
        <a:xfrm>
          <a:off x="17325975" y="1824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102363</xdr:rowOff>
    </xdr:from>
    <xdr:to>
      <xdr:col>102</xdr:col>
      <xdr:colOff>165100</xdr:colOff>
      <xdr:row>107</xdr:row>
      <xdr:rowOff>32513</xdr:rowOff>
    </xdr:to>
    <xdr:sp macro="" textlink="">
      <xdr:nvSpPr>
        <xdr:cNvPr id="729" name="フローチャート: 判断 728"/>
        <xdr:cNvSpPr/>
      </xdr:nvSpPr>
      <xdr:spPr>
        <a:xfrm>
          <a:off x="1657985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74930</xdr:rowOff>
    </xdr:from>
    <xdr:to>
      <xdr:col>98</xdr:col>
      <xdr:colOff>38100</xdr:colOff>
      <xdr:row>107</xdr:row>
      <xdr:rowOff>5080</xdr:rowOff>
    </xdr:to>
    <xdr:sp macro="" textlink="">
      <xdr:nvSpPr>
        <xdr:cNvPr id="730" name="フローチャート: 判断 729"/>
        <xdr:cNvSpPr/>
      </xdr:nvSpPr>
      <xdr:spPr>
        <a:xfrm>
          <a:off x="15833725" y="1824863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1" name="テキスト ボックス 730"/>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2" name="テキスト ボックス 731"/>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3" name="テキスト ボックス 732"/>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4" name="テキスト ボックス 733"/>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5" name="テキスト ボックス 734"/>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169418</xdr:rowOff>
    </xdr:from>
    <xdr:to>
      <xdr:col>116</xdr:col>
      <xdr:colOff>114300</xdr:colOff>
      <xdr:row>108</xdr:row>
      <xdr:rowOff>99568</xdr:rowOff>
    </xdr:to>
    <xdr:sp macro="" textlink="">
      <xdr:nvSpPr>
        <xdr:cNvPr id="736" name="楕円 735"/>
        <xdr:cNvSpPr/>
      </xdr:nvSpPr>
      <xdr:spPr>
        <a:xfrm>
          <a:off x="18796000" y="1851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84345</xdr:rowOff>
    </xdr:from>
    <xdr:ext cx="469744" cy="259045"/>
    <xdr:sp macro="" textlink="">
      <xdr:nvSpPr>
        <xdr:cNvPr id="737" name="【公民館】&#10;一人当たり面積該当値テキスト"/>
        <xdr:cNvSpPr txBox="1"/>
      </xdr:nvSpPr>
      <xdr:spPr>
        <a:xfrm>
          <a:off x="18884900" y="18429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1015</xdr:rowOff>
    </xdr:from>
    <xdr:to>
      <xdr:col>112</xdr:col>
      <xdr:colOff>38100</xdr:colOff>
      <xdr:row>108</xdr:row>
      <xdr:rowOff>102615</xdr:rowOff>
    </xdr:to>
    <xdr:sp macro="" textlink="">
      <xdr:nvSpPr>
        <xdr:cNvPr id="738" name="楕円 737"/>
        <xdr:cNvSpPr/>
      </xdr:nvSpPr>
      <xdr:spPr>
        <a:xfrm>
          <a:off x="18100675" y="1851761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48768</xdr:rowOff>
    </xdr:from>
    <xdr:to>
      <xdr:col>116</xdr:col>
      <xdr:colOff>63500</xdr:colOff>
      <xdr:row>108</xdr:row>
      <xdr:rowOff>51815</xdr:rowOff>
    </xdr:to>
    <xdr:cxnSp macro="">
      <xdr:nvCxnSpPr>
        <xdr:cNvPr id="739" name="直線コネクタ 738"/>
        <xdr:cNvCxnSpPr/>
      </xdr:nvCxnSpPr>
      <xdr:spPr>
        <a:xfrm flipV="1">
          <a:off x="18132425" y="18565368"/>
          <a:ext cx="714375"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3302</xdr:rowOff>
    </xdr:from>
    <xdr:to>
      <xdr:col>107</xdr:col>
      <xdr:colOff>101600</xdr:colOff>
      <xdr:row>108</xdr:row>
      <xdr:rowOff>104902</xdr:rowOff>
    </xdr:to>
    <xdr:sp macro="" textlink="">
      <xdr:nvSpPr>
        <xdr:cNvPr id="740" name="楕円 739"/>
        <xdr:cNvSpPr/>
      </xdr:nvSpPr>
      <xdr:spPr>
        <a:xfrm>
          <a:off x="17325975" y="1851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51815</xdr:rowOff>
    </xdr:from>
    <xdr:to>
      <xdr:col>111</xdr:col>
      <xdr:colOff>177800</xdr:colOff>
      <xdr:row>108</xdr:row>
      <xdr:rowOff>54102</xdr:rowOff>
    </xdr:to>
    <xdr:cxnSp macro="">
      <xdr:nvCxnSpPr>
        <xdr:cNvPr id="741" name="直線コネクタ 740"/>
        <xdr:cNvCxnSpPr/>
      </xdr:nvCxnSpPr>
      <xdr:spPr>
        <a:xfrm flipV="1">
          <a:off x="17376775" y="18568415"/>
          <a:ext cx="75565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6350</xdr:rowOff>
    </xdr:from>
    <xdr:to>
      <xdr:col>102</xdr:col>
      <xdr:colOff>165100</xdr:colOff>
      <xdr:row>108</xdr:row>
      <xdr:rowOff>107950</xdr:rowOff>
    </xdr:to>
    <xdr:sp macro="" textlink="">
      <xdr:nvSpPr>
        <xdr:cNvPr id="742" name="楕円 741"/>
        <xdr:cNvSpPr/>
      </xdr:nvSpPr>
      <xdr:spPr>
        <a:xfrm>
          <a:off x="16579850" y="1852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54102</xdr:rowOff>
    </xdr:from>
    <xdr:to>
      <xdr:col>107</xdr:col>
      <xdr:colOff>50800</xdr:colOff>
      <xdr:row>108</xdr:row>
      <xdr:rowOff>57150</xdr:rowOff>
    </xdr:to>
    <xdr:cxnSp macro="">
      <xdr:nvCxnSpPr>
        <xdr:cNvPr id="743" name="直線コネクタ 742"/>
        <xdr:cNvCxnSpPr/>
      </xdr:nvCxnSpPr>
      <xdr:spPr>
        <a:xfrm flipV="1">
          <a:off x="16630650" y="18570702"/>
          <a:ext cx="746125"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8637</xdr:rowOff>
    </xdr:from>
    <xdr:to>
      <xdr:col>98</xdr:col>
      <xdr:colOff>38100</xdr:colOff>
      <xdr:row>108</xdr:row>
      <xdr:rowOff>110237</xdr:rowOff>
    </xdr:to>
    <xdr:sp macro="" textlink="">
      <xdr:nvSpPr>
        <xdr:cNvPr id="744" name="楕円 743"/>
        <xdr:cNvSpPr/>
      </xdr:nvSpPr>
      <xdr:spPr>
        <a:xfrm>
          <a:off x="15833725" y="1852523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57150</xdr:rowOff>
    </xdr:from>
    <xdr:to>
      <xdr:col>102</xdr:col>
      <xdr:colOff>114300</xdr:colOff>
      <xdr:row>108</xdr:row>
      <xdr:rowOff>59437</xdr:rowOff>
    </xdr:to>
    <xdr:cxnSp macro="">
      <xdr:nvCxnSpPr>
        <xdr:cNvPr id="745" name="直線コネクタ 744"/>
        <xdr:cNvCxnSpPr/>
      </xdr:nvCxnSpPr>
      <xdr:spPr>
        <a:xfrm flipV="1">
          <a:off x="15865475" y="18573750"/>
          <a:ext cx="765175"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169435</xdr:rowOff>
    </xdr:from>
    <xdr:ext cx="469744" cy="259045"/>
    <xdr:sp macro="" textlink="">
      <xdr:nvSpPr>
        <xdr:cNvPr id="746" name="n_1aveValue【公民館】&#10;一人当たり面積"/>
        <xdr:cNvSpPr txBox="1"/>
      </xdr:nvSpPr>
      <xdr:spPr>
        <a:xfrm>
          <a:off x="17932477" y="1800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18559</xdr:rowOff>
    </xdr:from>
    <xdr:ext cx="469744" cy="259045"/>
    <xdr:sp macro="" textlink="">
      <xdr:nvSpPr>
        <xdr:cNvPr id="747" name="n_2aveValue【公民館】&#10;一人当たり面積"/>
        <xdr:cNvSpPr txBox="1"/>
      </xdr:nvSpPr>
      <xdr:spPr>
        <a:xfrm>
          <a:off x="17170477" y="1802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49040</xdr:rowOff>
    </xdr:from>
    <xdr:ext cx="469744" cy="259045"/>
    <xdr:sp macro="" textlink="">
      <xdr:nvSpPr>
        <xdr:cNvPr id="748" name="n_3aveValue【公民館】&#10;一人当たり面積"/>
        <xdr:cNvSpPr txBox="1"/>
      </xdr:nvSpPr>
      <xdr:spPr>
        <a:xfrm>
          <a:off x="16424352" y="1805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21607</xdr:rowOff>
    </xdr:from>
    <xdr:ext cx="469744" cy="259045"/>
    <xdr:sp macro="" textlink="">
      <xdr:nvSpPr>
        <xdr:cNvPr id="749" name="n_4aveValue【公民館】&#10;一人当たり面積"/>
        <xdr:cNvSpPr txBox="1"/>
      </xdr:nvSpPr>
      <xdr:spPr>
        <a:xfrm>
          <a:off x="15678227" y="1802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93742</xdr:rowOff>
    </xdr:from>
    <xdr:ext cx="469744" cy="259045"/>
    <xdr:sp macro="" textlink="">
      <xdr:nvSpPr>
        <xdr:cNvPr id="750" name="n_1mainValue【公民館】&#10;一人当たり面積"/>
        <xdr:cNvSpPr txBox="1"/>
      </xdr:nvSpPr>
      <xdr:spPr>
        <a:xfrm>
          <a:off x="17932477" y="1861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96029</xdr:rowOff>
    </xdr:from>
    <xdr:ext cx="469744" cy="259045"/>
    <xdr:sp macro="" textlink="">
      <xdr:nvSpPr>
        <xdr:cNvPr id="751" name="n_2mainValue【公民館】&#10;一人当たり面積"/>
        <xdr:cNvSpPr txBox="1"/>
      </xdr:nvSpPr>
      <xdr:spPr>
        <a:xfrm>
          <a:off x="17170477" y="1861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99077</xdr:rowOff>
    </xdr:from>
    <xdr:ext cx="469744" cy="259045"/>
    <xdr:sp macro="" textlink="">
      <xdr:nvSpPr>
        <xdr:cNvPr id="752" name="n_3mainValue【公民館】&#10;一人当たり面積"/>
        <xdr:cNvSpPr txBox="1"/>
      </xdr:nvSpPr>
      <xdr:spPr>
        <a:xfrm>
          <a:off x="16424352"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101364</xdr:rowOff>
    </xdr:from>
    <xdr:ext cx="469744" cy="259045"/>
    <xdr:sp macro="" textlink="">
      <xdr:nvSpPr>
        <xdr:cNvPr id="753" name="n_4mainValue【公民館】&#10;一人当たり面積"/>
        <xdr:cNvSpPr txBox="1"/>
      </xdr:nvSpPr>
      <xdr:spPr>
        <a:xfrm>
          <a:off x="15678227" y="18617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4" name="正方形/長方形 753"/>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5" name="正方形/長方形 754"/>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6" name="テキスト ボックス 755"/>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400" baseline="0">
              <a:solidFill>
                <a:sysClr val="windowText" lastClr="000000"/>
              </a:solidFill>
              <a:effectLst/>
              <a:latin typeface="ＭＳ ゴシック" panose="020B0609070205080204" pitchFamily="49" charset="-128"/>
              <a:ea typeface="ＭＳ ゴシック" panose="020B0609070205080204" pitchFamily="49" charset="-128"/>
              <a:cs typeface="+mn-cs"/>
            </a:rPr>
            <a:t>類似団体内平均値と比較して特に有形固定資産減価償却率が高くなっている施設は、橋りょう・トンネル、学校施設である。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400" baseline="0">
              <a:solidFill>
                <a:sysClr val="windowText" lastClr="000000"/>
              </a:solidFill>
              <a:effectLst/>
              <a:latin typeface="ＭＳ ゴシック" panose="020B0609070205080204" pitchFamily="49" charset="-128"/>
              <a:ea typeface="ＭＳ ゴシック" panose="020B0609070205080204" pitchFamily="49" charset="-128"/>
              <a:cs typeface="+mn-cs"/>
            </a:rPr>
            <a:t>　橋りょう・トンネルについては、整備後</a:t>
          </a:r>
          <a:r>
            <a:rPr kumimoji="1" lang="en-US" altLang="ja-JP" sz="1400" baseline="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ja-JP" sz="1400" baseline="0">
              <a:solidFill>
                <a:sysClr val="windowText" lastClr="000000"/>
              </a:solidFill>
              <a:effectLst/>
              <a:latin typeface="ＭＳ ゴシック" panose="020B0609070205080204" pitchFamily="49" charset="-128"/>
              <a:ea typeface="ＭＳ ゴシック" panose="020B0609070205080204" pitchFamily="49" charset="-128"/>
              <a:cs typeface="+mn-cs"/>
            </a:rPr>
            <a:t>年以上経過した橋りょうが大半を占め、老朽化が進んでおり、今後計画的な更新及び補修等を行い、老朽化対策に取り組むこととしている。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400" baseline="0">
              <a:solidFill>
                <a:sysClr val="windowText" lastClr="000000"/>
              </a:solidFill>
              <a:effectLst/>
              <a:latin typeface="ＭＳ ゴシック" panose="020B0609070205080204" pitchFamily="49" charset="-128"/>
              <a:ea typeface="ＭＳ ゴシック" panose="020B0609070205080204" pitchFamily="49" charset="-128"/>
              <a:cs typeface="+mn-cs"/>
            </a:rPr>
            <a:t>　学校施設については、小学校が有形固定資産減価償却率６</a:t>
          </a:r>
          <a:r>
            <a:rPr kumimoji="1" lang="ja-JP" altLang="en-US" sz="1400" baseline="0">
              <a:solidFill>
                <a:sysClr val="windowText" lastClr="000000"/>
              </a:solidFill>
              <a:effectLst/>
              <a:latin typeface="ＭＳ ゴシック" panose="020B0609070205080204" pitchFamily="49" charset="-128"/>
              <a:ea typeface="ＭＳ ゴシック" panose="020B0609070205080204" pitchFamily="49" charset="-128"/>
              <a:cs typeface="+mn-cs"/>
            </a:rPr>
            <a:t>６．３</a:t>
          </a:r>
          <a:r>
            <a:rPr kumimoji="1" lang="ja-JP" altLang="ja-JP" sz="1400" baseline="0">
              <a:solidFill>
                <a:sysClr val="windowText" lastClr="000000"/>
              </a:solidFill>
              <a:effectLst/>
              <a:latin typeface="ＭＳ ゴシック" panose="020B0609070205080204" pitchFamily="49" charset="-128"/>
              <a:ea typeface="ＭＳ ゴシック" panose="020B0609070205080204" pitchFamily="49" charset="-128"/>
              <a:cs typeface="+mn-cs"/>
            </a:rPr>
            <a:t>％、中学校が有形固定資産減価償却率９</a:t>
          </a:r>
          <a:r>
            <a:rPr kumimoji="1" lang="ja-JP" altLang="en-US" sz="1400" baseline="0">
              <a:solidFill>
                <a:sysClr val="windowText" lastClr="000000"/>
              </a:solidFill>
              <a:effectLst/>
              <a:latin typeface="ＭＳ ゴシック" panose="020B0609070205080204" pitchFamily="49" charset="-128"/>
              <a:ea typeface="ＭＳ ゴシック" panose="020B0609070205080204" pitchFamily="49" charset="-128"/>
              <a:cs typeface="+mn-cs"/>
            </a:rPr>
            <a:t>５．１</a:t>
          </a:r>
          <a:r>
            <a:rPr kumimoji="1" lang="ja-JP" altLang="ja-JP" sz="1400" baseline="0">
              <a:solidFill>
                <a:sysClr val="windowText" lastClr="000000"/>
              </a:solidFill>
              <a:effectLst/>
              <a:latin typeface="ＭＳ ゴシック" panose="020B0609070205080204" pitchFamily="49" charset="-128"/>
              <a:ea typeface="ＭＳ ゴシック" panose="020B0609070205080204" pitchFamily="49" charset="-128"/>
              <a:cs typeface="+mn-cs"/>
            </a:rPr>
            <a:t>％となっており、特に中学校の有形固定資産減価償却率が高くなっている。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400" baseline="0">
              <a:solidFill>
                <a:sysClr val="windowText" lastClr="000000"/>
              </a:solidFill>
              <a:effectLst/>
              <a:latin typeface="ＭＳ ゴシック" panose="020B0609070205080204" pitchFamily="49" charset="-128"/>
              <a:ea typeface="ＭＳ ゴシック" panose="020B0609070205080204" pitchFamily="49" charset="-128"/>
              <a:cs typeface="+mn-cs"/>
            </a:rPr>
            <a:t>　それぞれの公共施設等に係る個別施設計画を策定済みであり、今後当該計画に基づき施設の統廃合を含め、維持管理の適正化に努めていく。</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青森県深浦町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7,787
7,766
488.90
8,257,392
8,133,816
88,789
4,530,695
8,344,150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46.4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118225" y="1714500"/>
          <a:ext cx="29146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1277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12775"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12775"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47700" y="533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5632450" y="533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662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647700" y="1110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66246"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647700" y="1077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208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647700" y="1045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208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647700" y="1012371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208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647700" y="979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208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647700" y="947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36591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148590</xdr:rowOff>
    </xdr:from>
    <xdr:to>
      <xdr:col>24</xdr:col>
      <xdr:colOff>62865</xdr:colOff>
      <xdr:row>64</xdr:row>
      <xdr:rowOff>130628</xdr:rowOff>
    </xdr:to>
    <xdr:cxnSp macro="">
      <xdr:nvCxnSpPr>
        <xdr:cNvPr id="74" name="直線コネクタ 73"/>
        <xdr:cNvCxnSpPr/>
      </xdr:nvCxnSpPr>
      <xdr:spPr>
        <a:xfrm flipV="1">
          <a:off x="3949065" y="957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39878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3889375" y="1110342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95267</xdr:rowOff>
    </xdr:from>
    <xdr:ext cx="340478" cy="259045"/>
    <xdr:sp macro="" textlink="">
      <xdr:nvSpPr>
        <xdr:cNvPr id="77" name="【体育館・プール】&#10;有形固定資産減価償却率最大値テキスト"/>
        <xdr:cNvSpPr txBox="1"/>
      </xdr:nvSpPr>
      <xdr:spPr>
        <a:xfrm>
          <a:off x="3987800" y="935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148590</xdr:rowOff>
    </xdr:from>
    <xdr:to>
      <xdr:col>24</xdr:col>
      <xdr:colOff>152400</xdr:colOff>
      <xdr:row>55</xdr:row>
      <xdr:rowOff>148590</xdr:rowOff>
    </xdr:to>
    <xdr:cxnSp macro="">
      <xdr:nvCxnSpPr>
        <xdr:cNvPr id="78" name="直線コネクタ 77"/>
        <xdr:cNvCxnSpPr/>
      </xdr:nvCxnSpPr>
      <xdr:spPr>
        <a:xfrm>
          <a:off x="3889375" y="957834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74947</xdr:rowOff>
    </xdr:from>
    <xdr:ext cx="405111" cy="259045"/>
    <xdr:sp macro="" textlink="">
      <xdr:nvSpPr>
        <xdr:cNvPr id="79" name="【体育館・プール】&#10;有形固定資産減価償却率平均値テキスト"/>
        <xdr:cNvSpPr txBox="1"/>
      </xdr:nvSpPr>
      <xdr:spPr>
        <a:xfrm>
          <a:off x="3987800" y="10361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52070</xdr:rowOff>
    </xdr:from>
    <xdr:to>
      <xdr:col>24</xdr:col>
      <xdr:colOff>114300</xdr:colOff>
      <xdr:row>61</xdr:row>
      <xdr:rowOff>153670</xdr:rowOff>
    </xdr:to>
    <xdr:sp macro="" textlink="">
      <xdr:nvSpPr>
        <xdr:cNvPr id="80" name="フローチャート: 判断 79"/>
        <xdr:cNvSpPr/>
      </xdr:nvSpPr>
      <xdr:spPr>
        <a:xfrm>
          <a:off x="38989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81" name="フローチャート: 判断 80"/>
        <xdr:cNvSpPr/>
      </xdr:nvSpPr>
      <xdr:spPr>
        <a:xfrm>
          <a:off x="3203575" y="1045010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82" name="フローチャート: 判断 81"/>
        <xdr:cNvSpPr/>
      </xdr:nvSpPr>
      <xdr:spPr>
        <a:xfrm>
          <a:off x="2428875"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154940</xdr:rowOff>
    </xdr:from>
    <xdr:to>
      <xdr:col>10</xdr:col>
      <xdr:colOff>165100</xdr:colOff>
      <xdr:row>61</xdr:row>
      <xdr:rowOff>85090</xdr:rowOff>
    </xdr:to>
    <xdr:sp macro="" textlink="">
      <xdr:nvSpPr>
        <xdr:cNvPr id="83" name="フローチャート: 判断 82"/>
        <xdr:cNvSpPr/>
      </xdr:nvSpPr>
      <xdr:spPr>
        <a:xfrm>
          <a:off x="168275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123916</xdr:rowOff>
    </xdr:from>
    <xdr:to>
      <xdr:col>6</xdr:col>
      <xdr:colOff>38100</xdr:colOff>
      <xdr:row>61</xdr:row>
      <xdr:rowOff>54066</xdr:rowOff>
    </xdr:to>
    <xdr:sp macro="" textlink="">
      <xdr:nvSpPr>
        <xdr:cNvPr id="84" name="フローチャート: 判断 83"/>
        <xdr:cNvSpPr/>
      </xdr:nvSpPr>
      <xdr:spPr>
        <a:xfrm>
          <a:off x="936625" y="1041091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128815</xdr:rowOff>
    </xdr:from>
    <xdr:to>
      <xdr:col>24</xdr:col>
      <xdr:colOff>114300</xdr:colOff>
      <xdr:row>62</xdr:row>
      <xdr:rowOff>58965</xdr:rowOff>
    </xdr:to>
    <xdr:sp macro="" textlink="">
      <xdr:nvSpPr>
        <xdr:cNvPr id="90" name="楕円 89"/>
        <xdr:cNvSpPr/>
      </xdr:nvSpPr>
      <xdr:spPr>
        <a:xfrm>
          <a:off x="3898900" y="1058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107242</xdr:rowOff>
    </xdr:from>
    <xdr:ext cx="405111" cy="259045"/>
    <xdr:sp macro="" textlink="">
      <xdr:nvSpPr>
        <xdr:cNvPr id="91" name="【体育館・プール】&#10;有形固定資産減価償却率該当値テキスト"/>
        <xdr:cNvSpPr txBox="1"/>
      </xdr:nvSpPr>
      <xdr:spPr>
        <a:xfrm>
          <a:off x="3987800" y="1056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101056</xdr:rowOff>
    </xdr:from>
    <xdr:to>
      <xdr:col>20</xdr:col>
      <xdr:colOff>38100</xdr:colOff>
      <xdr:row>62</xdr:row>
      <xdr:rowOff>31206</xdr:rowOff>
    </xdr:to>
    <xdr:sp macro="" textlink="">
      <xdr:nvSpPr>
        <xdr:cNvPr id="92" name="楕円 91"/>
        <xdr:cNvSpPr/>
      </xdr:nvSpPr>
      <xdr:spPr>
        <a:xfrm>
          <a:off x="3203575" y="1055950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151856</xdr:rowOff>
    </xdr:from>
    <xdr:to>
      <xdr:col>24</xdr:col>
      <xdr:colOff>63500</xdr:colOff>
      <xdr:row>62</xdr:row>
      <xdr:rowOff>8165</xdr:rowOff>
    </xdr:to>
    <xdr:cxnSp macro="">
      <xdr:nvCxnSpPr>
        <xdr:cNvPr id="93" name="直線コネクタ 92"/>
        <xdr:cNvCxnSpPr/>
      </xdr:nvCxnSpPr>
      <xdr:spPr>
        <a:xfrm>
          <a:off x="3235325" y="10610306"/>
          <a:ext cx="714375"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141877</xdr:rowOff>
    </xdr:from>
    <xdr:to>
      <xdr:col>15</xdr:col>
      <xdr:colOff>101600</xdr:colOff>
      <xdr:row>63</xdr:row>
      <xdr:rowOff>72027</xdr:rowOff>
    </xdr:to>
    <xdr:sp macro="" textlink="">
      <xdr:nvSpPr>
        <xdr:cNvPr id="94" name="楕円 93"/>
        <xdr:cNvSpPr/>
      </xdr:nvSpPr>
      <xdr:spPr>
        <a:xfrm>
          <a:off x="2428875" y="1077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151856</xdr:rowOff>
    </xdr:from>
    <xdr:to>
      <xdr:col>19</xdr:col>
      <xdr:colOff>177800</xdr:colOff>
      <xdr:row>63</xdr:row>
      <xdr:rowOff>21227</xdr:rowOff>
    </xdr:to>
    <xdr:cxnSp macro="">
      <xdr:nvCxnSpPr>
        <xdr:cNvPr id="95" name="直線コネクタ 94"/>
        <xdr:cNvCxnSpPr/>
      </xdr:nvCxnSpPr>
      <xdr:spPr>
        <a:xfrm flipV="1">
          <a:off x="2479675" y="10610306"/>
          <a:ext cx="755650" cy="21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127181</xdr:rowOff>
    </xdr:from>
    <xdr:to>
      <xdr:col>10</xdr:col>
      <xdr:colOff>165100</xdr:colOff>
      <xdr:row>63</xdr:row>
      <xdr:rowOff>57331</xdr:rowOff>
    </xdr:to>
    <xdr:sp macro="" textlink="">
      <xdr:nvSpPr>
        <xdr:cNvPr id="96" name="楕円 95"/>
        <xdr:cNvSpPr/>
      </xdr:nvSpPr>
      <xdr:spPr>
        <a:xfrm>
          <a:off x="1682750" y="1075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6531</xdr:rowOff>
    </xdr:from>
    <xdr:to>
      <xdr:col>15</xdr:col>
      <xdr:colOff>50800</xdr:colOff>
      <xdr:row>63</xdr:row>
      <xdr:rowOff>21227</xdr:rowOff>
    </xdr:to>
    <xdr:cxnSp macro="">
      <xdr:nvCxnSpPr>
        <xdr:cNvPr id="97" name="直線コネクタ 96"/>
        <xdr:cNvCxnSpPr/>
      </xdr:nvCxnSpPr>
      <xdr:spPr>
        <a:xfrm>
          <a:off x="1733550" y="10807881"/>
          <a:ext cx="746125"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64</xdr:row>
      <xdr:rowOff>4717</xdr:rowOff>
    </xdr:from>
    <xdr:to>
      <xdr:col>6</xdr:col>
      <xdr:colOff>38100</xdr:colOff>
      <xdr:row>64</xdr:row>
      <xdr:rowOff>106317</xdr:rowOff>
    </xdr:to>
    <xdr:sp macro="" textlink="">
      <xdr:nvSpPr>
        <xdr:cNvPr id="98" name="楕円 97"/>
        <xdr:cNvSpPr/>
      </xdr:nvSpPr>
      <xdr:spPr>
        <a:xfrm>
          <a:off x="936625" y="1097751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6531</xdr:rowOff>
    </xdr:from>
    <xdr:to>
      <xdr:col>10</xdr:col>
      <xdr:colOff>114300</xdr:colOff>
      <xdr:row>64</xdr:row>
      <xdr:rowOff>55517</xdr:rowOff>
    </xdr:to>
    <xdr:cxnSp macro="">
      <xdr:nvCxnSpPr>
        <xdr:cNvPr id="99" name="直線コネクタ 98"/>
        <xdr:cNvCxnSpPr/>
      </xdr:nvCxnSpPr>
      <xdr:spPr>
        <a:xfrm flipV="1">
          <a:off x="968375" y="10807881"/>
          <a:ext cx="765175" cy="220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100" name="n_1aveValue【体育館・プール】&#10;有形固定資産減価償却率"/>
        <xdr:cNvSpPr txBox="1"/>
      </xdr:nvSpPr>
      <xdr:spPr>
        <a:xfrm>
          <a:off x="306769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96718</xdr:rowOff>
    </xdr:from>
    <xdr:ext cx="405111" cy="259045"/>
    <xdr:sp macro="" textlink="">
      <xdr:nvSpPr>
        <xdr:cNvPr id="101" name="n_2aveValue【体育館・プール】&#10;有形固定資産減価償却率"/>
        <xdr:cNvSpPr txBox="1"/>
      </xdr:nvSpPr>
      <xdr:spPr>
        <a:xfrm>
          <a:off x="230569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101617</xdr:rowOff>
    </xdr:from>
    <xdr:ext cx="405111" cy="259045"/>
    <xdr:sp macro="" textlink="">
      <xdr:nvSpPr>
        <xdr:cNvPr id="102" name="n_3aveValue【体育館・プール】&#10;有形固定資産減価償却率"/>
        <xdr:cNvSpPr txBox="1"/>
      </xdr:nvSpPr>
      <xdr:spPr>
        <a:xfrm>
          <a:off x="1559569"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70593</xdr:rowOff>
    </xdr:from>
    <xdr:ext cx="405111" cy="259045"/>
    <xdr:sp macro="" textlink="">
      <xdr:nvSpPr>
        <xdr:cNvPr id="103" name="n_4aveValue【体育館・プール】&#10;有形固定資産減価償却率"/>
        <xdr:cNvSpPr txBox="1"/>
      </xdr:nvSpPr>
      <xdr:spPr>
        <a:xfrm>
          <a:off x="8134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22333</xdr:rowOff>
    </xdr:from>
    <xdr:ext cx="405111" cy="259045"/>
    <xdr:sp macro="" textlink="">
      <xdr:nvSpPr>
        <xdr:cNvPr id="104" name="n_1mainValue【体育館・プール】&#10;有形固定資産減価償却率"/>
        <xdr:cNvSpPr txBox="1"/>
      </xdr:nvSpPr>
      <xdr:spPr>
        <a:xfrm>
          <a:off x="3067694" y="1065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63154</xdr:rowOff>
    </xdr:from>
    <xdr:ext cx="405111" cy="259045"/>
    <xdr:sp macro="" textlink="">
      <xdr:nvSpPr>
        <xdr:cNvPr id="105" name="n_2mainValue【体育館・プール】&#10;有形固定資産減価償却率"/>
        <xdr:cNvSpPr txBox="1"/>
      </xdr:nvSpPr>
      <xdr:spPr>
        <a:xfrm>
          <a:off x="2305694" y="1086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48458</xdr:rowOff>
    </xdr:from>
    <xdr:ext cx="405111" cy="259045"/>
    <xdr:sp macro="" textlink="">
      <xdr:nvSpPr>
        <xdr:cNvPr id="106" name="n_3mainValue【体育館・プール】&#10;有形固定資産減価償却率"/>
        <xdr:cNvSpPr txBox="1"/>
      </xdr:nvSpPr>
      <xdr:spPr>
        <a:xfrm>
          <a:off x="1559569" y="10849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97444</xdr:rowOff>
    </xdr:from>
    <xdr:ext cx="405111" cy="259045"/>
    <xdr:sp macro="" textlink="">
      <xdr:nvSpPr>
        <xdr:cNvPr id="107" name="n_4mainValue【体育館・プール】&#10;有形固定資産減価償却率"/>
        <xdr:cNvSpPr txBox="1"/>
      </xdr:nvSpPr>
      <xdr:spPr>
        <a:xfrm>
          <a:off x="813444" y="11070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8" name="直線コネクタ 117"/>
        <xdr:cNvCxnSpPr/>
      </xdr:nvCxnSpPr>
      <xdr:spPr>
        <a:xfrm>
          <a:off x="5632450" y="11103428"/>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9" name="テキスト ボックス 118"/>
        <xdr:cNvSpPr txBox="1"/>
      </xdr:nvSpPr>
      <xdr:spPr>
        <a:xfrm>
          <a:off x="52224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20" name="直線コネクタ 119"/>
        <xdr:cNvCxnSpPr/>
      </xdr:nvCxnSpPr>
      <xdr:spPr>
        <a:xfrm>
          <a:off x="5632450" y="10776857"/>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1" name="テキスト ボックス 120"/>
        <xdr:cNvSpPr txBox="1"/>
      </xdr:nvSpPr>
      <xdr:spPr>
        <a:xfrm>
          <a:off x="52224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2" name="直線コネクタ 121"/>
        <xdr:cNvCxnSpPr/>
      </xdr:nvCxnSpPr>
      <xdr:spPr>
        <a:xfrm>
          <a:off x="5632450" y="10450285"/>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3" name="テキスト ボックス 122"/>
        <xdr:cNvSpPr txBox="1"/>
      </xdr:nvSpPr>
      <xdr:spPr>
        <a:xfrm>
          <a:off x="52224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4" name="直線コネクタ 123"/>
        <xdr:cNvCxnSpPr/>
      </xdr:nvCxnSpPr>
      <xdr:spPr>
        <a:xfrm>
          <a:off x="5632450" y="10123715"/>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5" name="テキスト ボックス 124"/>
        <xdr:cNvSpPr txBox="1"/>
      </xdr:nvSpPr>
      <xdr:spPr>
        <a:xfrm>
          <a:off x="52224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6" name="直線コネクタ 125"/>
        <xdr:cNvCxnSpPr/>
      </xdr:nvCxnSpPr>
      <xdr:spPr>
        <a:xfrm>
          <a:off x="5632450" y="9797143"/>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7" name="テキスト ボックス 126"/>
        <xdr:cNvSpPr txBox="1"/>
      </xdr:nvSpPr>
      <xdr:spPr>
        <a:xfrm>
          <a:off x="52224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8" name="直線コネクタ 127"/>
        <xdr:cNvCxnSpPr/>
      </xdr:nvCxnSpPr>
      <xdr:spPr>
        <a:xfrm>
          <a:off x="5632450" y="9470572"/>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9" name="テキスト ボックス 128"/>
        <xdr:cNvSpPr txBox="1"/>
      </xdr:nvSpPr>
      <xdr:spPr>
        <a:xfrm>
          <a:off x="52224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30" name="直線コネクタ 129"/>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1" name="テキスト ボックス 130"/>
        <xdr:cNvSpPr txBox="1"/>
      </xdr:nvSpPr>
      <xdr:spPr>
        <a:xfrm>
          <a:off x="52224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2" name="【体育館・プール】&#10;一人当たり面積グラフ枠"/>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653</xdr:rowOff>
    </xdr:from>
    <xdr:to>
      <xdr:col>54</xdr:col>
      <xdr:colOff>189865</xdr:colOff>
      <xdr:row>64</xdr:row>
      <xdr:rowOff>109075</xdr:rowOff>
    </xdr:to>
    <xdr:cxnSp macro="">
      <xdr:nvCxnSpPr>
        <xdr:cNvPr id="133" name="直線コネクタ 132"/>
        <xdr:cNvCxnSpPr/>
      </xdr:nvCxnSpPr>
      <xdr:spPr>
        <a:xfrm flipV="1">
          <a:off x="8905240" y="9601853"/>
          <a:ext cx="0" cy="1480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112902</xdr:rowOff>
    </xdr:from>
    <xdr:ext cx="469744" cy="259045"/>
    <xdr:sp macro="" textlink="">
      <xdr:nvSpPr>
        <xdr:cNvPr id="134" name="【体育館・プール】&#10;一人当たり面積最小値テキスト"/>
        <xdr:cNvSpPr txBox="1"/>
      </xdr:nvSpPr>
      <xdr:spPr>
        <a:xfrm>
          <a:off x="8943975" y="1108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109075</xdr:rowOff>
    </xdr:from>
    <xdr:to>
      <xdr:col>55</xdr:col>
      <xdr:colOff>88900</xdr:colOff>
      <xdr:row>64</xdr:row>
      <xdr:rowOff>109075</xdr:rowOff>
    </xdr:to>
    <xdr:cxnSp macro="">
      <xdr:nvCxnSpPr>
        <xdr:cNvPr id="135" name="直線コネクタ 134"/>
        <xdr:cNvCxnSpPr/>
      </xdr:nvCxnSpPr>
      <xdr:spPr>
        <a:xfrm>
          <a:off x="8845550" y="1108187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118780</xdr:rowOff>
    </xdr:from>
    <xdr:ext cx="469744" cy="259045"/>
    <xdr:sp macro="" textlink="">
      <xdr:nvSpPr>
        <xdr:cNvPr id="136" name="【体育館・プール】&#10;一人当たり面積最大値テキスト"/>
        <xdr:cNvSpPr txBox="1"/>
      </xdr:nvSpPr>
      <xdr:spPr>
        <a:xfrm>
          <a:off x="8943975" y="937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653</xdr:rowOff>
    </xdr:from>
    <xdr:to>
      <xdr:col>55</xdr:col>
      <xdr:colOff>88900</xdr:colOff>
      <xdr:row>56</xdr:row>
      <xdr:rowOff>653</xdr:rowOff>
    </xdr:to>
    <xdr:cxnSp macro="">
      <xdr:nvCxnSpPr>
        <xdr:cNvPr id="137" name="直線コネクタ 136"/>
        <xdr:cNvCxnSpPr/>
      </xdr:nvCxnSpPr>
      <xdr:spPr>
        <a:xfrm>
          <a:off x="8845550" y="960185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25635</xdr:rowOff>
    </xdr:from>
    <xdr:ext cx="469744" cy="259045"/>
    <xdr:sp macro="" textlink="">
      <xdr:nvSpPr>
        <xdr:cNvPr id="138" name="【体育館・プール】&#10;一人当たり面積平均値テキスト"/>
        <xdr:cNvSpPr txBox="1"/>
      </xdr:nvSpPr>
      <xdr:spPr>
        <a:xfrm>
          <a:off x="8943975" y="10655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2758</xdr:rowOff>
    </xdr:from>
    <xdr:to>
      <xdr:col>55</xdr:col>
      <xdr:colOff>50800</xdr:colOff>
      <xdr:row>63</xdr:row>
      <xdr:rowOff>104358</xdr:rowOff>
    </xdr:to>
    <xdr:sp macro="" textlink="">
      <xdr:nvSpPr>
        <xdr:cNvPr id="139" name="フローチャート: 判断 138"/>
        <xdr:cNvSpPr/>
      </xdr:nvSpPr>
      <xdr:spPr>
        <a:xfrm>
          <a:off x="8883650" y="1080410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472</xdr:rowOff>
    </xdr:from>
    <xdr:to>
      <xdr:col>50</xdr:col>
      <xdr:colOff>165100</xdr:colOff>
      <xdr:row>63</xdr:row>
      <xdr:rowOff>102072</xdr:rowOff>
    </xdr:to>
    <xdr:sp macro="" textlink="">
      <xdr:nvSpPr>
        <xdr:cNvPr id="140" name="フローチャート: 判断 139"/>
        <xdr:cNvSpPr/>
      </xdr:nvSpPr>
      <xdr:spPr>
        <a:xfrm>
          <a:off x="8159750" y="10801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10595</xdr:rowOff>
    </xdr:from>
    <xdr:to>
      <xdr:col>46</xdr:col>
      <xdr:colOff>38100</xdr:colOff>
      <xdr:row>63</xdr:row>
      <xdr:rowOff>112195</xdr:rowOff>
    </xdr:to>
    <xdr:sp macro="" textlink="">
      <xdr:nvSpPr>
        <xdr:cNvPr id="141" name="フローチャート: 判断 140"/>
        <xdr:cNvSpPr/>
      </xdr:nvSpPr>
      <xdr:spPr>
        <a:xfrm>
          <a:off x="7413625" y="1081194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30190</xdr:rowOff>
    </xdr:from>
    <xdr:to>
      <xdr:col>41</xdr:col>
      <xdr:colOff>101600</xdr:colOff>
      <xdr:row>63</xdr:row>
      <xdr:rowOff>131790</xdr:rowOff>
    </xdr:to>
    <xdr:sp macro="" textlink="">
      <xdr:nvSpPr>
        <xdr:cNvPr id="142" name="フローチャート: 判断 141"/>
        <xdr:cNvSpPr/>
      </xdr:nvSpPr>
      <xdr:spPr>
        <a:xfrm>
          <a:off x="6638925" y="1083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42600</xdr:rowOff>
    </xdr:from>
    <xdr:to>
      <xdr:col>36</xdr:col>
      <xdr:colOff>165100</xdr:colOff>
      <xdr:row>63</xdr:row>
      <xdr:rowOff>144200</xdr:rowOff>
    </xdr:to>
    <xdr:sp macro="" textlink="">
      <xdr:nvSpPr>
        <xdr:cNvPr id="143" name="フローチャート: 判断 142"/>
        <xdr:cNvSpPr/>
      </xdr:nvSpPr>
      <xdr:spPr>
        <a:xfrm>
          <a:off x="5892800" y="1084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4" name="テキスト ボックス 143"/>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5" name="テキスト ボックス 144"/>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6" name="テキスト ボックス 145"/>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7" name="テキスト ボックス 146"/>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8" name="テキスト ボックス 147"/>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97790</xdr:rowOff>
    </xdr:from>
    <xdr:to>
      <xdr:col>55</xdr:col>
      <xdr:colOff>50800</xdr:colOff>
      <xdr:row>64</xdr:row>
      <xdr:rowOff>27940</xdr:rowOff>
    </xdr:to>
    <xdr:sp macro="" textlink="">
      <xdr:nvSpPr>
        <xdr:cNvPr id="149" name="楕円 148"/>
        <xdr:cNvSpPr/>
      </xdr:nvSpPr>
      <xdr:spPr>
        <a:xfrm>
          <a:off x="8883650" y="1089914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76217</xdr:rowOff>
    </xdr:from>
    <xdr:ext cx="469744" cy="259045"/>
    <xdr:sp macro="" textlink="">
      <xdr:nvSpPr>
        <xdr:cNvPr id="150" name="【体育館・プール】&#10;一人当たり面積該当値テキスト"/>
        <xdr:cNvSpPr txBox="1"/>
      </xdr:nvSpPr>
      <xdr:spPr>
        <a:xfrm>
          <a:off x="8943975"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102362</xdr:rowOff>
    </xdr:from>
    <xdr:to>
      <xdr:col>50</xdr:col>
      <xdr:colOff>165100</xdr:colOff>
      <xdr:row>64</xdr:row>
      <xdr:rowOff>32512</xdr:rowOff>
    </xdr:to>
    <xdr:sp macro="" textlink="">
      <xdr:nvSpPr>
        <xdr:cNvPr id="151" name="楕円 150"/>
        <xdr:cNvSpPr/>
      </xdr:nvSpPr>
      <xdr:spPr>
        <a:xfrm>
          <a:off x="8159750" y="1090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148590</xdr:rowOff>
    </xdr:from>
    <xdr:to>
      <xdr:col>55</xdr:col>
      <xdr:colOff>0</xdr:colOff>
      <xdr:row>63</xdr:row>
      <xdr:rowOff>153162</xdr:rowOff>
    </xdr:to>
    <xdr:cxnSp macro="">
      <xdr:nvCxnSpPr>
        <xdr:cNvPr id="152" name="直線コネクタ 151"/>
        <xdr:cNvCxnSpPr/>
      </xdr:nvCxnSpPr>
      <xdr:spPr>
        <a:xfrm flipV="1">
          <a:off x="8210550" y="10949940"/>
          <a:ext cx="695325"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3411</xdr:rowOff>
    </xdr:from>
    <xdr:to>
      <xdr:col>46</xdr:col>
      <xdr:colOff>38100</xdr:colOff>
      <xdr:row>63</xdr:row>
      <xdr:rowOff>105011</xdr:rowOff>
    </xdr:to>
    <xdr:sp macro="" textlink="">
      <xdr:nvSpPr>
        <xdr:cNvPr id="153" name="楕円 152"/>
        <xdr:cNvSpPr/>
      </xdr:nvSpPr>
      <xdr:spPr>
        <a:xfrm>
          <a:off x="7413625" y="1080476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54211</xdr:rowOff>
    </xdr:from>
    <xdr:to>
      <xdr:col>50</xdr:col>
      <xdr:colOff>114300</xdr:colOff>
      <xdr:row>63</xdr:row>
      <xdr:rowOff>153162</xdr:rowOff>
    </xdr:to>
    <xdr:cxnSp macro="">
      <xdr:nvCxnSpPr>
        <xdr:cNvPr id="154" name="直線コネクタ 153"/>
        <xdr:cNvCxnSpPr/>
      </xdr:nvCxnSpPr>
      <xdr:spPr>
        <a:xfrm>
          <a:off x="7445375" y="10855561"/>
          <a:ext cx="765175" cy="98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10269</xdr:rowOff>
    </xdr:from>
    <xdr:to>
      <xdr:col>41</xdr:col>
      <xdr:colOff>101600</xdr:colOff>
      <xdr:row>63</xdr:row>
      <xdr:rowOff>111869</xdr:rowOff>
    </xdr:to>
    <xdr:sp macro="" textlink="">
      <xdr:nvSpPr>
        <xdr:cNvPr id="155" name="楕円 154"/>
        <xdr:cNvSpPr/>
      </xdr:nvSpPr>
      <xdr:spPr>
        <a:xfrm>
          <a:off x="6638925" y="1081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54211</xdr:rowOff>
    </xdr:from>
    <xdr:to>
      <xdr:col>45</xdr:col>
      <xdr:colOff>177800</xdr:colOff>
      <xdr:row>63</xdr:row>
      <xdr:rowOff>61069</xdr:rowOff>
    </xdr:to>
    <xdr:cxnSp macro="">
      <xdr:nvCxnSpPr>
        <xdr:cNvPr id="156" name="直線コネクタ 155"/>
        <xdr:cNvCxnSpPr/>
      </xdr:nvCxnSpPr>
      <xdr:spPr>
        <a:xfrm flipV="1">
          <a:off x="6689725" y="10855561"/>
          <a:ext cx="75565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38354</xdr:rowOff>
    </xdr:from>
    <xdr:to>
      <xdr:col>36</xdr:col>
      <xdr:colOff>165100</xdr:colOff>
      <xdr:row>63</xdr:row>
      <xdr:rowOff>139954</xdr:rowOff>
    </xdr:to>
    <xdr:sp macro="" textlink="">
      <xdr:nvSpPr>
        <xdr:cNvPr id="157" name="楕円 156"/>
        <xdr:cNvSpPr/>
      </xdr:nvSpPr>
      <xdr:spPr>
        <a:xfrm>
          <a:off x="5892800" y="1083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61069</xdr:rowOff>
    </xdr:from>
    <xdr:to>
      <xdr:col>41</xdr:col>
      <xdr:colOff>50800</xdr:colOff>
      <xdr:row>63</xdr:row>
      <xdr:rowOff>89154</xdr:rowOff>
    </xdr:to>
    <xdr:cxnSp macro="">
      <xdr:nvCxnSpPr>
        <xdr:cNvPr id="158" name="直線コネクタ 157"/>
        <xdr:cNvCxnSpPr/>
      </xdr:nvCxnSpPr>
      <xdr:spPr>
        <a:xfrm flipV="1">
          <a:off x="5943600" y="10862419"/>
          <a:ext cx="746125" cy="2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118599</xdr:rowOff>
    </xdr:from>
    <xdr:ext cx="469744" cy="259045"/>
    <xdr:sp macro="" textlink="">
      <xdr:nvSpPr>
        <xdr:cNvPr id="159" name="n_1aveValue【体育館・プール】&#10;一人当たり面積"/>
        <xdr:cNvSpPr txBox="1"/>
      </xdr:nvSpPr>
      <xdr:spPr>
        <a:xfrm>
          <a:off x="7991552" y="1057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103322</xdr:rowOff>
    </xdr:from>
    <xdr:ext cx="469744" cy="259045"/>
    <xdr:sp macro="" textlink="">
      <xdr:nvSpPr>
        <xdr:cNvPr id="160" name="n_2aveValue【体育館・プール】&#10;一人当たり面積"/>
        <xdr:cNvSpPr txBox="1"/>
      </xdr:nvSpPr>
      <xdr:spPr>
        <a:xfrm>
          <a:off x="7258127" y="1090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122917</xdr:rowOff>
    </xdr:from>
    <xdr:ext cx="469744" cy="259045"/>
    <xdr:sp macro="" textlink="">
      <xdr:nvSpPr>
        <xdr:cNvPr id="161" name="n_3aveValue【体育館・プール】&#10;一人当たり面積"/>
        <xdr:cNvSpPr txBox="1"/>
      </xdr:nvSpPr>
      <xdr:spPr>
        <a:xfrm>
          <a:off x="6483427" y="1092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135327</xdr:rowOff>
    </xdr:from>
    <xdr:ext cx="469744" cy="259045"/>
    <xdr:sp macro="" textlink="">
      <xdr:nvSpPr>
        <xdr:cNvPr id="162" name="n_4aveValue【体育館・プール】&#10;一人当たり面積"/>
        <xdr:cNvSpPr txBox="1"/>
      </xdr:nvSpPr>
      <xdr:spPr>
        <a:xfrm>
          <a:off x="5737302" y="1093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23639</xdr:rowOff>
    </xdr:from>
    <xdr:ext cx="469744" cy="259045"/>
    <xdr:sp macro="" textlink="">
      <xdr:nvSpPr>
        <xdr:cNvPr id="163" name="n_1mainValue【体育館・プール】&#10;一人当たり面積"/>
        <xdr:cNvSpPr txBox="1"/>
      </xdr:nvSpPr>
      <xdr:spPr>
        <a:xfrm>
          <a:off x="7991552" y="10996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121538</xdr:rowOff>
    </xdr:from>
    <xdr:ext cx="469744" cy="259045"/>
    <xdr:sp macro="" textlink="">
      <xdr:nvSpPr>
        <xdr:cNvPr id="164" name="n_2mainValue【体育館・プール】&#10;一人当たり面積"/>
        <xdr:cNvSpPr txBox="1"/>
      </xdr:nvSpPr>
      <xdr:spPr>
        <a:xfrm>
          <a:off x="7258127" y="1057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128396</xdr:rowOff>
    </xdr:from>
    <xdr:ext cx="469744" cy="259045"/>
    <xdr:sp macro="" textlink="">
      <xdr:nvSpPr>
        <xdr:cNvPr id="165" name="n_3mainValue【体育館・プール】&#10;一人当たり面積"/>
        <xdr:cNvSpPr txBox="1"/>
      </xdr:nvSpPr>
      <xdr:spPr>
        <a:xfrm>
          <a:off x="6483427" y="10586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156481</xdr:rowOff>
    </xdr:from>
    <xdr:ext cx="469744" cy="259045"/>
    <xdr:sp macro="" textlink="">
      <xdr:nvSpPr>
        <xdr:cNvPr id="166" name="n_4mainValue【体育館・プール】&#10;一人当たり面積"/>
        <xdr:cNvSpPr txBox="1"/>
      </xdr:nvSpPr>
      <xdr:spPr>
        <a:xfrm>
          <a:off x="5737302" y="10614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7" name="正方形/長方形 166"/>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8" name="正方形/長方形 167"/>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9" name="正方形/長方形 168"/>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70" name="正方形/長方形 169"/>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1" name="正方形/長方形 170"/>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2" name="正方形/長方形 171"/>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3" name="正方形/長方形 172"/>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4" name="正方形/長方形 173"/>
        <xdr:cNvSpPr/>
      </xdr:nvSpPr>
      <xdr:spPr>
        <a:xfrm>
          <a:off x="647700" y="1295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75" name="正方形/長方形 174"/>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6" name="正方形/長方形 175"/>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7" name="正方形/長方形 176"/>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8" name="正方形/長方形 177"/>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9" name="正方形/長方形 178"/>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80" name="正方形/長方形 179"/>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1" name="正方形/長方形 180"/>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2" name="正方形/長方形 181"/>
        <xdr:cNvSpPr/>
      </xdr:nvSpPr>
      <xdr:spPr>
        <a:xfrm>
          <a:off x="5632450" y="1295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83" name="正方形/長方形 182"/>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4" name="正方形/長方形 183"/>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5" name="正方形/長方形 184"/>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6" name="正方形/長方形 185"/>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7" name="正方形/長方形 186"/>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8" name="正方形/長方形 187"/>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9" name="正方形/長方形 188"/>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90" name="正方形/長方形 189"/>
        <xdr:cNvSpPr/>
      </xdr:nvSpPr>
      <xdr:spPr>
        <a:xfrm>
          <a:off x="647700" y="1676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91" name="正方形/長方形 190"/>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92" name="正方形/長方形 191"/>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93" name="正方形/長方形 192"/>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94" name="正方形/長方形 193"/>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95" name="正方形/長方形 194"/>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96" name="正方形/長方形 195"/>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97" name="正方形/長方形 196"/>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8" name="正方形/長方形 197"/>
        <xdr:cNvSpPr/>
      </xdr:nvSpPr>
      <xdr:spPr>
        <a:xfrm>
          <a:off x="5632450" y="1676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99" name="正方形/長方形 198"/>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00" name="正方形/長方形 199"/>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01" name="正方形/長方形 200"/>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02" name="正方形/長方形 201"/>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03" name="正方形/長方形 202"/>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04" name="正方形/長方形 203"/>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05" name="正方形/長方形 204"/>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06" name="正方形/長方形 205"/>
        <xdr:cNvSpPr/>
      </xdr:nvSpPr>
      <xdr:spPr>
        <a:xfrm>
          <a:off x="10588625" y="533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07" name="正方形/長方形 206"/>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08" name="正方形/長方形 207"/>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09" name="正方形/長方形 208"/>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10" name="正方形/長方形 209"/>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11" name="正方形/長方形 210"/>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12" name="正方形/長方形 211"/>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13" name="正方形/長方形 212"/>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14" name="正方形/長方形 213"/>
        <xdr:cNvSpPr/>
      </xdr:nvSpPr>
      <xdr:spPr>
        <a:xfrm>
          <a:off x="15544800" y="533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15" name="正方形/長方形 214"/>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16" name="正方形/長方形 215"/>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17" name="正方形/長方形 216"/>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18" name="正方形/長方形 217"/>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19" name="正方形/長方形 218"/>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20" name="正方形/長方形 219"/>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21" name="正方形/長方形 220"/>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22" name="正方形/長方形 221"/>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23" name="テキスト ボックス 222"/>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24" name="直線コネクタ 223"/>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225" name="テキスト ボックス 224"/>
        <xdr:cNvSpPr txBox="1"/>
      </xdr:nvSpPr>
      <xdr:spPr>
        <a:xfrm>
          <a:off x="101976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226" name="直線コネクタ 225"/>
        <xdr:cNvCxnSpPr/>
      </xdr:nvCxnSpPr>
      <xdr:spPr>
        <a:xfrm>
          <a:off x="10588625" y="11103428"/>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227" name="テキスト ボックス 226"/>
        <xdr:cNvSpPr txBox="1"/>
      </xdr:nvSpPr>
      <xdr:spPr>
        <a:xfrm>
          <a:off x="10197646"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228" name="直線コネクタ 227"/>
        <xdr:cNvCxnSpPr/>
      </xdr:nvCxnSpPr>
      <xdr:spPr>
        <a:xfrm>
          <a:off x="10588625" y="1077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229" name="テキスト ボックス 228"/>
        <xdr:cNvSpPr txBox="1"/>
      </xdr:nvSpPr>
      <xdr:spPr>
        <a:xfrm>
          <a:off x="10242716"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230" name="直線コネクタ 229"/>
        <xdr:cNvCxnSpPr/>
      </xdr:nvCxnSpPr>
      <xdr:spPr>
        <a:xfrm>
          <a:off x="10588625" y="1045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231" name="テキスト ボックス 230"/>
        <xdr:cNvSpPr txBox="1"/>
      </xdr:nvSpPr>
      <xdr:spPr>
        <a:xfrm>
          <a:off x="10242716"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232" name="直線コネクタ 231"/>
        <xdr:cNvCxnSpPr/>
      </xdr:nvCxnSpPr>
      <xdr:spPr>
        <a:xfrm>
          <a:off x="10588625" y="1012371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233" name="テキスト ボックス 232"/>
        <xdr:cNvSpPr txBox="1"/>
      </xdr:nvSpPr>
      <xdr:spPr>
        <a:xfrm>
          <a:off x="10242716"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234" name="直線コネクタ 233"/>
        <xdr:cNvCxnSpPr/>
      </xdr:nvCxnSpPr>
      <xdr:spPr>
        <a:xfrm>
          <a:off x="10588625" y="979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235" name="テキスト ボックス 234"/>
        <xdr:cNvSpPr txBox="1"/>
      </xdr:nvSpPr>
      <xdr:spPr>
        <a:xfrm>
          <a:off x="10242716"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236" name="直線コネクタ 235"/>
        <xdr:cNvCxnSpPr/>
      </xdr:nvCxnSpPr>
      <xdr:spPr>
        <a:xfrm>
          <a:off x="10588625" y="947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237" name="テキスト ボックス 236"/>
        <xdr:cNvSpPr txBox="1"/>
      </xdr:nvSpPr>
      <xdr:spPr>
        <a:xfrm>
          <a:off x="10306836"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38" name="直線コネクタ 237"/>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239" name="【保健センター・保健所】&#10;有形固定資産減価償却率グラフ枠"/>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22860</xdr:rowOff>
    </xdr:from>
    <xdr:to>
      <xdr:col>85</xdr:col>
      <xdr:colOff>126364</xdr:colOff>
      <xdr:row>64</xdr:row>
      <xdr:rowOff>111034</xdr:rowOff>
    </xdr:to>
    <xdr:cxnSp macro="">
      <xdr:nvCxnSpPr>
        <xdr:cNvPr id="240" name="直線コネクタ 239"/>
        <xdr:cNvCxnSpPr/>
      </xdr:nvCxnSpPr>
      <xdr:spPr>
        <a:xfrm flipV="1">
          <a:off x="13889989" y="9624060"/>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114861</xdr:rowOff>
    </xdr:from>
    <xdr:ext cx="405111" cy="259045"/>
    <xdr:sp macro="" textlink="">
      <xdr:nvSpPr>
        <xdr:cNvPr id="241" name="【保健センター・保健所】&#10;有形固定資産減価償却率最小値テキスト"/>
        <xdr:cNvSpPr txBox="1"/>
      </xdr:nvSpPr>
      <xdr:spPr>
        <a:xfrm>
          <a:off x="13928725" y="1108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111034</xdr:rowOff>
    </xdr:from>
    <xdr:to>
      <xdr:col>86</xdr:col>
      <xdr:colOff>25400</xdr:colOff>
      <xdr:row>64</xdr:row>
      <xdr:rowOff>111034</xdr:rowOff>
    </xdr:to>
    <xdr:cxnSp macro="">
      <xdr:nvCxnSpPr>
        <xdr:cNvPr id="242" name="直線コネクタ 241"/>
        <xdr:cNvCxnSpPr/>
      </xdr:nvCxnSpPr>
      <xdr:spPr>
        <a:xfrm>
          <a:off x="13801725" y="1108383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140987</xdr:rowOff>
    </xdr:from>
    <xdr:ext cx="340478" cy="259045"/>
    <xdr:sp macro="" textlink="">
      <xdr:nvSpPr>
        <xdr:cNvPr id="243" name="【保健センター・保健所】&#10;有形固定資産減価償却率最大値テキスト"/>
        <xdr:cNvSpPr txBox="1"/>
      </xdr:nvSpPr>
      <xdr:spPr>
        <a:xfrm>
          <a:off x="13928725" y="939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22860</xdr:rowOff>
    </xdr:from>
    <xdr:to>
      <xdr:col>86</xdr:col>
      <xdr:colOff>25400</xdr:colOff>
      <xdr:row>56</xdr:row>
      <xdr:rowOff>22860</xdr:rowOff>
    </xdr:to>
    <xdr:cxnSp macro="">
      <xdr:nvCxnSpPr>
        <xdr:cNvPr id="244" name="直線コネクタ 243"/>
        <xdr:cNvCxnSpPr/>
      </xdr:nvCxnSpPr>
      <xdr:spPr>
        <a:xfrm>
          <a:off x="13801725" y="962406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117039</xdr:rowOff>
    </xdr:from>
    <xdr:ext cx="405111" cy="259045"/>
    <xdr:sp macro="" textlink="">
      <xdr:nvSpPr>
        <xdr:cNvPr id="245" name="【保健センター・保健所】&#10;有形固定資産減価償却率平均値テキスト"/>
        <xdr:cNvSpPr txBox="1"/>
      </xdr:nvSpPr>
      <xdr:spPr>
        <a:xfrm>
          <a:off x="13928725" y="10232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246" name="フローチャート: 判断 245"/>
        <xdr:cNvSpPr/>
      </xdr:nvSpPr>
      <xdr:spPr>
        <a:xfrm>
          <a:off x="13839825" y="1025416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83094</xdr:rowOff>
    </xdr:from>
    <xdr:to>
      <xdr:col>81</xdr:col>
      <xdr:colOff>101600</xdr:colOff>
      <xdr:row>60</xdr:row>
      <xdr:rowOff>13244</xdr:rowOff>
    </xdr:to>
    <xdr:sp macro="" textlink="">
      <xdr:nvSpPr>
        <xdr:cNvPr id="247" name="フローチャート: 判断 246"/>
        <xdr:cNvSpPr/>
      </xdr:nvSpPr>
      <xdr:spPr>
        <a:xfrm>
          <a:off x="13115925" y="1019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52070</xdr:rowOff>
    </xdr:from>
    <xdr:to>
      <xdr:col>76</xdr:col>
      <xdr:colOff>165100</xdr:colOff>
      <xdr:row>59</xdr:row>
      <xdr:rowOff>153670</xdr:rowOff>
    </xdr:to>
    <xdr:sp macro="" textlink="">
      <xdr:nvSpPr>
        <xdr:cNvPr id="248" name="フローチャート: 判断 247"/>
        <xdr:cNvSpPr/>
      </xdr:nvSpPr>
      <xdr:spPr>
        <a:xfrm>
          <a:off x="123698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37374</xdr:rowOff>
    </xdr:from>
    <xdr:to>
      <xdr:col>72</xdr:col>
      <xdr:colOff>38100</xdr:colOff>
      <xdr:row>59</xdr:row>
      <xdr:rowOff>138974</xdr:rowOff>
    </xdr:to>
    <xdr:sp macro="" textlink="">
      <xdr:nvSpPr>
        <xdr:cNvPr id="249" name="フローチャート: 判断 248"/>
        <xdr:cNvSpPr/>
      </xdr:nvSpPr>
      <xdr:spPr>
        <a:xfrm>
          <a:off x="11623675" y="1015292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53703</xdr:rowOff>
    </xdr:from>
    <xdr:to>
      <xdr:col>67</xdr:col>
      <xdr:colOff>101600</xdr:colOff>
      <xdr:row>59</xdr:row>
      <xdr:rowOff>155303</xdr:rowOff>
    </xdr:to>
    <xdr:sp macro="" textlink="">
      <xdr:nvSpPr>
        <xdr:cNvPr id="250" name="フローチャート: 判断 249"/>
        <xdr:cNvSpPr/>
      </xdr:nvSpPr>
      <xdr:spPr>
        <a:xfrm>
          <a:off x="10848975"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251" name="テキスト ボックス 250"/>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52" name="テキスト ボックス 251"/>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53" name="テキスト ボックス 252"/>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54" name="テキスト ボックス 253"/>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255" name="テキスト ボックス 254"/>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143510</xdr:rowOff>
    </xdr:from>
    <xdr:to>
      <xdr:col>85</xdr:col>
      <xdr:colOff>177800</xdr:colOff>
      <xdr:row>56</xdr:row>
      <xdr:rowOff>73660</xdr:rowOff>
    </xdr:to>
    <xdr:sp macro="" textlink="">
      <xdr:nvSpPr>
        <xdr:cNvPr id="256" name="楕円 255"/>
        <xdr:cNvSpPr/>
      </xdr:nvSpPr>
      <xdr:spPr>
        <a:xfrm>
          <a:off x="13839825" y="957326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96537</xdr:rowOff>
    </xdr:from>
    <xdr:ext cx="340478" cy="259045"/>
    <xdr:sp macro="" textlink="">
      <xdr:nvSpPr>
        <xdr:cNvPr id="257" name="【保健センター・保健所】&#10;有形固定資産減価償却率該当値テキスト"/>
        <xdr:cNvSpPr txBox="1"/>
      </xdr:nvSpPr>
      <xdr:spPr>
        <a:xfrm>
          <a:off x="13928725" y="9526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66766</xdr:rowOff>
    </xdr:from>
    <xdr:to>
      <xdr:col>81</xdr:col>
      <xdr:colOff>101600</xdr:colOff>
      <xdr:row>55</xdr:row>
      <xdr:rowOff>168366</xdr:rowOff>
    </xdr:to>
    <xdr:sp macro="" textlink="">
      <xdr:nvSpPr>
        <xdr:cNvPr id="258" name="楕円 257"/>
        <xdr:cNvSpPr/>
      </xdr:nvSpPr>
      <xdr:spPr>
        <a:xfrm>
          <a:off x="13115925" y="949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117566</xdr:rowOff>
    </xdr:from>
    <xdr:to>
      <xdr:col>85</xdr:col>
      <xdr:colOff>127000</xdr:colOff>
      <xdr:row>56</xdr:row>
      <xdr:rowOff>22860</xdr:rowOff>
    </xdr:to>
    <xdr:cxnSp macro="">
      <xdr:nvCxnSpPr>
        <xdr:cNvPr id="259" name="直線コネクタ 258"/>
        <xdr:cNvCxnSpPr/>
      </xdr:nvCxnSpPr>
      <xdr:spPr>
        <a:xfrm>
          <a:off x="13166725" y="9547316"/>
          <a:ext cx="7239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169635</xdr:rowOff>
    </xdr:from>
    <xdr:to>
      <xdr:col>76</xdr:col>
      <xdr:colOff>165100</xdr:colOff>
      <xdr:row>62</xdr:row>
      <xdr:rowOff>99785</xdr:rowOff>
    </xdr:to>
    <xdr:sp macro="" textlink="">
      <xdr:nvSpPr>
        <xdr:cNvPr id="260" name="楕円 259"/>
        <xdr:cNvSpPr/>
      </xdr:nvSpPr>
      <xdr:spPr>
        <a:xfrm>
          <a:off x="12369800" y="106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117566</xdr:rowOff>
    </xdr:from>
    <xdr:to>
      <xdr:col>81</xdr:col>
      <xdr:colOff>50800</xdr:colOff>
      <xdr:row>62</xdr:row>
      <xdr:rowOff>48985</xdr:rowOff>
    </xdr:to>
    <xdr:cxnSp macro="">
      <xdr:nvCxnSpPr>
        <xdr:cNvPr id="261" name="直線コネクタ 260"/>
        <xdr:cNvCxnSpPr/>
      </xdr:nvCxnSpPr>
      <xdr:spPr>
        <a:xfrm flipV="1">
          <a:off x="12420600" y="9547316"/>
          <a:ext cx="746125" cy="113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92891</xdr:rowOff>
    </xdr:from>
    <xdr:to>
      <xdr:col>72</xdr:col>
      <xdr:colOff>38100</xdr:colOff>
      <xdr:row>62</xdr:row>
      <xdr:rowOff>23041</xdr:rowOff>
    </xdr:to>
    <xdr:sp macro="" textlink="">
      <xdr:nvSpPr>
        <xdr:cNvPr id="262" name="楕円 261"/>
        <xdr:cNvSpPr/>
      </xdr:nvSpPr>
      <xdr:spPr>
        <a:xfrm>
          <a:off x="11623675" y="1055134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143691</xdr:rowOff>
    </xdr:from>
    <xdr:to>
      <xdr:col>76</xdr:col>
      <xdr:colOff>114300</xdr:colOff>
      <xdr:row>62</xdr:row>
      <xdr:rowOff>48985</xdr:rowOff>
    </xdr:to>
    <xdr:cxnSp macro="">
      <xdr:nvCxnSpPr>
        <xdr:cNvPr id="263" name="直線コネクタ 262"/>
        <xdr:cNvCxnSpPr/>
      </xdr:nvCxnSpPr>
      <xdr:spPr>
        <a:xfrm>
          <a:off x="11655425" y="10602141"/>
          <a:ext cx="765175"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17780</xdr:rowOff>
    </xdr:from>
    <xdr:to>
      <xdr:col>67</xdr:col>
      <xdr:colOff>101600</xdr:colOff>
      <xdr:row>61</xdr:row>
      <xdr:rowOff>119380</xdr:rowOff>
    </xdr:to>
    <xdr:sp macro="" textlink="">
      <xdr:nvSpPr>
        <xdr:cNvPr id="264" name="楕円 263"/>
        <xdr:cNvSpPr/>
      </xdr:nvSpPr>
      <xdr:spPr>
        <a:xfrm>
          <a:off x="10848975"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68580</xdr:rowOff>
    </xdr:from>
    <xdr:to>
      <xdr:col>71</xdr:col>
      <xdr:colOff>177800</xdr:colOff>
      <xdr:row>61</xdr:row>
      <xdr:rowOff>143691</xdr:rowOff>
    </xdr:to>
    <xdr:cxnSp macro="">
      <xdr:nvCxnSpPr>
        <xdr:cNvPr id="265" name="直線コネクタ 264"/>
        <xdr:cNvCxnSpPr/>
      </xdr:nvCxnSpPr>
      <xdr:spPr>
        <a:xfrm>
          <a:off x="10899775" y="10527030"/>
          <a:ext cx="75565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4371</xdr:rowOff>
    </xdr:from>
    <xdr:ext cx="405111" cy="259045"/>
    <xdr:sp macro="" textlink="">
      <xdr:nvSpPr>
        <xdr:cNvPr id="266" name="n_1aveValue【保健センター・保健所】&#10;有形固定資産減価償却率"/>
        <xdr:cNvSpPr txBox="1"/>
      </xdr:nvSpPr>
      <xdr:spPr>
        <a:xfrm>
          <a:off x="12980044" y="1029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170197</xdr:rowOff>
    </xdr:from>
    <xdr:ext cx="405111" cy="259045"/>
    <xdr:sp macro="" textlink="">
      <xdr:nvSpPr>
        <xdr:cNvPr id="267" name="n_2aveValue【保健センター・保健所】&#10;有形固定資産減価償却率"/>
        <xdr:cNvSpPr txBox="1"/>
      </xdr:nvSpPr>
      <xdr:spPr>
        <a:xfrm>
          <a:off x="12246619"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155501</xdr:rowOff>
    </xdr:from>
    <xdr:ext cx="405111" cy="259045"/>
    <xdr:sp macro="" textlink="">
      <xdr:nvSpPr>
        <xdr:cNvPr id="268" name="n_3aveValue【保健センター・保健所】&#10;有形固定資産減価償却率"/>
        <xdr:cNvSpPr txBox="1"/>
      </xdr:nvSpPr>
      <xdr:spPr>
        <a:xfrm>
          <a:off x="11500494" y="992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380</xdr:rowOff>
    </xdr:from>
    <xdr:ext cx="405111" cy="259045"/>
    <xdr:sp macro="" textlink="">
      <xdr:nvSpPr>
        <xdr:cNvPr id="269" name="n_4aveValue【保健センター・保健所】&#10;有形固定資産減価償却率"/>
        <xdr:cNvSpPr txBox="1"/>
      </xdr:nvSpPr>
      <xdr:spPr>
        <a:xfrm>
          <a:off x="10725794" y="994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54</xdr:row>
      <xdr:rowOff>13443</xdr:rowOff>
    </xdr:from>
    <xdr:ext cx="340478" cy="259045"/>
    <xdr:sp macro="" textlink="">
      <xdr:nvSpPr>
        <xdr:cNvPr id="270" name="n_1mainValue【保健センター・保健所】&#10;有形固定資産減価償却率"/>
        <xdr:cNvSpPr txBox="1"/>
      </xdr:nvSpPr>
      <xdr:spPr>
        <a:xfrm>
          <a:off x="13012361" y="92717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90912</xdr:rowOff>
    </xdr:from>
    <xdr:ext cx="405111" cy="259045"/>
    <xdr:sp macro="" textlink="">
      <xdr:nvSpPr>
        <xdr:cNvPr id="271" name="n_2mainValue【保健センター・保健所】&#10;有形固定資産減価償却率"/>
        <xdr:cNvSpPr txBox="1"/>
      </xdr:nvSpPr>
      <xdr:spPr>
        <a:xfrm>
          <a:off x="12246619" y="1072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14168</xdr:rowOff>
    </xdr:from>
    <xdr:ext cx="405111" cy="259045"/>
    <xdr:sp macro="" textlink="">
      <xdr:nvSpPr>
        <xdr:cNvPr id="272" name="n_3mainValue【保健センター・保健所】&#10;有形固定資産減価償却率"/>
        <xdr:cNvSpPr txBox="1"/>
      </xdr:nvSpPr>
      <xdr:spPr>
        <a:xfrm>
          <a:off x="11500494" y="10644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110507</xdr:rowOff>
    </xdr:from>
    <xdr:ext cx="405111" cy="259045"/>
    <xdr:sp macro="" textlink="">
      <xdr:nvSpPr>
        <xdr:cNvPr id="273" name="n_4mainValue【保健センター・保健所】&#10;有形固定資産減価償却率"/>
        <xdr:cNvSpPr txBox="1"/>
      </xdr:nvSpPr>
      <xdr:spPr>
        <a:xfrm>
          <a:off x="1072579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274" name="正方形/長方形 273"/>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75" name="正方形/長方形 274"/>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76" name="正方形/長方形 275"/>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77" name="正方形/長方形 276"/>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78" name="正方形/長方形 277"/>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79" name="正方形/長方形 278"/>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80" name="正方形/長方形 279"/>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81" name="正方形/長方形 280"/>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282" name="テキスト ボックス 281"/>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283" name="直線コネクタ 282"/>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284" name="直線コネクタ 283"/>
        <xdr:cNvCxnSpPr/>
      </xdr:nvCxnSpPr>
      <xdr:spPr>
        <a:xfrm>
          <a:off x="15544800" y="1097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285" name="テキスト ボックス 284"/>
        <xdr:cNvSpPr txBox="1"/>
      </xdr:nvSpPr>
      <xdr:spPr>
        <a:xfrm>
          <a:off x="15163346"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286" name="直線コネクタ 285"/>
        <xdr:cNvCxnSpPr/>
      </xdr:nvCxnSpPr>
      <xdr:spPr>
        <a:xfrm>
          <a:off x="15544800" y="1051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287" name="テキスト ボックス 286"/>
        <xdr:cNvSpPr txBox="1"/>
      </xdr:nvSpPr>
      <xdr:spPr>
        <a:xfrm>
          <a:off x="15163346"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288" name="直線コネクタ 287"/>
        <xdr:cNvCxnSpPr/>
      </xdr:nvCxnSpPr>
      <xdr:spPr>
        <a:xfrm>
          <a:off x="15544800" y="1005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289" name="テキスト ボックス 288"/>
        <xdr:cNvSpPr txBox="1"/>
      </xdr:nvSpPr>
      <xdr:spPr>
        <a:xfrm>
          <a:off x="15163346"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290" name="直線コネクタ 289"/>
        <xdr:cNvCxnSpPr/>
      </xdr:nvCxnSpPr>
      <xdr:spPr>
        <a:xfrm>
          <a:off x="15544800" y="960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291" name="テキスト ボックス 290"/>
        <xdr:cNvSpPr txBox="1"/>
      </xdr:nvSpPr>
      <xdr:spPr>
        <a:xfrm>
          <a:off x="15163346"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292" name="直線コネクタ 291"/>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293" name="テキスト ボックス 292"/>
        <xdr:cNvSpPr txBox="1"/>
      </xdr:nvSpPr>
      <xdr:spPr>
        <a:xfrm>
          <a:off x="151633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294" name="【保健センター・保健所】&#10;一人当たり面積グラフ枠"/>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96012</xdr:rowOff>
    </xdr:from>
    <xdr:to>
      <xdr:col>116</xdr:col>
      <xdr:colOff>62864</xdr:colOff>
      <xdr:row>63</xdr:row>
      <xdr:rowOff>118872</xdr:rowOff>
    </xdr:to>
    <xdr:cxnSp macro="">
      <xdr:nvCxnSpPr>
        <xdr:cNvPr id="295" name="直線コネクタ 294"/>
        <xdr:cNvCxnSpPr/>
      </xdr:nvCxnSpPr>
      <xdr:spPr>
        <a:xfrm flipV="1">
          <a:off x="18846164" y="9697212"/>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122699</xdr:rowOff>
    </xdr:from>
    <xdr:ext cx="469744" cy="259045"/>
    <xdr:sp macro="" textlink="">
      <xdr:nvSpPr>
        <xdr:cNvPr id="296" name="【保健センター・保健所】&#10;一人当たり面積最小値テキスト"/>
        <xdr:cNvSpPr txBox="1"/>
      </xdr:nvSpPr>
      <xdr:spPr>
        <a:xfrm>
          <a:off x="18884900" y="1092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118872</xdr:rowOff>
    </xdr:from>
    <xdr:to>
      <xdr:col>116</xdr:col>
      <xdr:colOff>152400</xdr:colOff>
      <xdr:row>63</xdr:row>
      <xdr:rowOff>118872</xdr:rowOff>
    </xdr:to>
    <xdr:cxnSp macro="">
      <xdr:nvCxnSpPr>
        <xdr:cNvPr id="297" name="直線コネクタ 296"/>
        <xdr:cNvCxnSpPr/>
      </xdr:nvCxnSpPr>
      <xdr:spPr>
        <a:xfrm>
          <a:off x="18786475" y="1092022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42689</xdr:rowOff>
    </xdr:from>
    <xdr:ext cx="469744" cy="259045"/>
    <xdr:sp macro="" textlink="">
      <xdr:nvSpPr>
        <xdr:cNvPr id="298" name="【保健センター・保健所】&#10;一人当たり面積最大値テキスト"/>
        <xdr:cNvSpPr txBox="1"/>
      </xdr:nvSpPr>
      <xdr:spPr>
        <a:xfrm>
          <a:off x="18884900" y="947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96012</xdr:rowOff>
    </xdr:from>
    <xdr:to>
      <xdr:col>116</xdr:col>
      <xdr:colOff>152400</xdr:colOff>
      <xdr:row>56</xdr:row>
      <xdr:rowOff>96012</xdr:rowOff>
    </xdr:to>
    <xdr:cxnSp macro="">
      <xdr:nvCxnSpPr>
        <xdr:cNvPr id="299" name="直線コネクタ 298"/>
        <xdr:cNvCxnSpPr/>
      </xdr:nvCxnSpPr>
      <xdr:spPr>
        <a:xfrm>
          <a:off x="18786475" y="969721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111523</xdr:rowOff>
    </xdr:from>
    <xdr:ext cx="469744" cy="259045"/>
    <xdr:sp macro="" textlink="">
      <xdr:nvSpPr>
        <xdr:cNvPr id="300" name="【保健センター・保健所】&#10;一人当たり面積平均値テキスト"/>
        <xdr:cNvSpPr txBox="1"/>
      </xdr:nvSpPr>
      <xdr:spPr>
        <a:xfrm>
          <a:off x="18884900" y="10398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88646</xdr:rowOff>
    </xdr:from>
    <xdr:to>
      <xdr:col>116</xdr:col>
      <xdr:colOff>114300</xdr:colOff>
      <xdr:row>62</xdr:row>
      <xdr:rowOff>18796</xdr:rowOff>
    </xdr:to>
    <xdr:sp macro="" textlink="">
      <xdr:nvSpPr>
        <xdr:cNvPr id="301" name="フローチャート: 判断 300"/>
        <xdr:cNvSpPr/>
      </xdr:nvSpPr>
      <xdr:spPr>
        <a:xfrm>
          <a:off x="18796000" y="1054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20066</xdr:rowOff>
    </xdr:from>
    <xdr:to>
      <xdr:col>112</xdr:col>
      <xdr:colOff>38100</xdr:colOff>
      <xdr:row>61</xdr:row>
      <xdr:rowOff>121666</xdr:rowOff>
    </xdr:to>
    <xdr:sp macro="" textlink="">
      <xdr:nvSpPr>
        <xdr:cNvPr id="302" name="フローチャート: 判断 301"/>
        <xdr:cNvSpPr/>
      </xdr:nvSpPr>
      <xdr:spPr>
        <a:xfrm>
          <a:off x="18100675" y="1047851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17780</xdr:rowOff>
    </xdr:from>
    <xdr:to>
      <xdr:col>107</xdr:col>
      <xdr:colOff>101600</xdr:colOff>
      <xdr:row>61</xdr:row>
      <xdr:rowOff>119380</xdr:rowOff>
    </xdr:to>
    <xdr:sp macro="" textlink="">
      <xdr:nvSpPr>
        <xdr:cNvPr id="303" name="フローチャート: 判断 302"/>
        <xdr:cNvSpPr/>
      </xdr:nvSpPr>
      <xdr:spPr>
        <a:xfrm>
          <a:off x="17325975"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13208</xdr:rowOff>
    </xdr:from>
    <xdr:to>
      <xdr:col>102</xdr:col>
      <xdr:colOff>165100</xdr:colOff>
      <xdr:row>61</xdr:row>
      <xdr:rowOff>114808</xdr:rowOff>
    </xdr:to>
    <xdr:sp macro="" textlink="">
      <xdr:nvSpPr>
        <xdr:cNvPr id="304" name="フローチャート: 判断 303"/>
        <xdr:cNvSpPr/>
      </xdr:nvSpPr>
      <xdr:spPr>
        <a:xfrm>
          <a:off x="1657985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63500</xdr:rowOff>
    </xdr:from>
    <xdr:to>
      <xdr:col>98</xdr:col>
      <xdr:colOff>38100</xdr:colOff>
      <xdr:row>61</xdr:row>
      <xdr:rowOff>165100</xdr:rowOff>
    </xdr:to>
    <xdr:sp macro="" textlink="">
      <xdr:nvSpPr>
        <xdr:cNvPr id="305" name="フローチャート: 判断 304"/>
        <xdr:cNvSpPr/>
      </xdr:nvSpPr>
      <xdr:spPr>
        <a:xfrm>
          <a:off x="15833725" y="1052195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06" name="テキスト ボックス 305"/>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07" name="テキスト ボックス 306"/>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08" name="テキスト ボックス 307"/>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09" name="テキスト ボックス 308"/>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10" name="テキスト ボックス 309"/>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72644</xdr:rowOff>
    </xdr:from>
    <xdr:to>
      <xdr:col>116</xdr:col>
      <xdr:colOff>114300</xdr:colOff>
      <xdr:row>63</xdr:row>
      <xdr:rowOff>2794</xdr:rowOff>
    </xdr:to>
    <xdr:sp macro="" textlink="">
      <xdr:nvSpPr>
        <xdr:cNvPr id="311" name="楕円 310"/>
        <xdr:cNvSpPr/>
      </xdr:nvSpPr>
      <xdr:spPr>
        <a:xfrm>
          <a:off x="18796000" y="1070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51071</xdr:rowOff>
    </xdr:from>
    <xdr:ext cx="469744" cy="259045"/>
    <xdr:sp macro="" textlink="">
      <xdr:nvSpPr>
        <xdr:cNvPr id="312" name="【保健センター・保健所】&#10;一人当たり面積該当値テキスト"/>
        <xdr:cNvSpPr txBox="1"/>
      </xdr:nvSpPr>
      <xdr:spPr>
        <a:xfrm>
          <a:off x="18884900" y="1068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79502</xdr:rowOff>
    </xdr:from>
    <xdr:to>
      <xdr:col>112</xdr:col>
      <xdr:colOff>38100</xdr:colOff>
      <xdr:row>63</xdr:row>
      <xdr:rowOff>9652</xdr:rowOff>
    </xdr:to>
    <xdr:sp macro="" textlink="">
      <xdr:nvSpPr>
        <xdr:cNvPr id="313" name="楕円 312"/>
        <xdr:cNvSpPr/>
      </xdr:nvSpPr>
      <xdr:spPr>
        <a:xfrm>
          <a:off x="18100675" y="1070940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123444</xdr:rowOff>
    </xdr:from>
    <xdr:to>
      <xdr:col>116</xdr:col>
      <xdr:colOff>63500</xdr:colOff>
      <xdr:row>62</xdr:row>
      <xdr:rowOff>130302</xdr:rowOff>
    </xdr:to>
    <xdr:cxnSp macro="">
      <xdr:nvCxnSpPr>
        <xdr:cNvPr id="314" name="直線コネクタ 313"/>
        <xdr:cNvCxnSpPr/>
      </xdr:nvCxnSpPr>
      <xdr:spPr>
        <a:xfrm flipV="1">
          <a:off x="18132425" y="10753344"/>
          <a:ext cx="714375"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104648</xdr:rowOff>
    </xdr:from>
    <xdr:to>
      <xdr:col>107</xdr:col>
      <xdr:colOff>101600</xdr:colOff>
      <xdr:row>63</xdr:row>
      <xdr:rowOff>34798</xdr:rowOff>
    </xdr:to>
    <xdr:sp macro="" textlink="">
      <xdr:nvSpPr>
        <xdr:cNvPr id="315" name="楕円 314"/>
        <xdr:cNvSpPr/>
      </xdr:nvSpPr>
      <xdr:spPr>
        <a:xfrm>
          <a:off x="17325975"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130302</xdr:rowOff>
    </xdr:from>
    <xdr:to>
      <xdr:col>111</xdr:col>
      <xdr:colOff>177800</xdr:colOff>
      <xdr:row>62</xdr:row>
      <xdr:rowOff>155448</xdr:rowOff>
    </xdr:to>
    <xdr:cxnSp macro="">
      <xdr:nvCxnSpPr>
        <xdr:cNvPr id="316" name="直線コネクタ 315"/>
        <xdr:cNvCxnSpPr/>
      </xdr:nvCxnSpPr>
      <xdr:spPr>
        <a:xfrm flipV="1">
          <a:off x="17376775" y="10760202"/>
          <a:ext cx="75565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109220</xdr:rowOff>
    </xdr:from>
    <xdr:to>
      <xdr:col>102</xdr:col>
      <xdr:colOff>165100</xdr:colOff>
      <xdr:row>63</xdr:row>
      <xdr:rowOff>39370</xdr:rowOff>
    </xdr:to>
    <xdr:sp macro="" textlink="">
      <xdr:nvSpPr>
        <xdr:cNvPr id="317" name="楕円 316"/>
        <xdr:cNvSpPr/>
      </xdr:nvSpPr>
      <xdr:spPr>
        <a:xfrm>
          <a:off x="1657985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155448</xdr:rowOff>
    </xdr:from>
    <xdr:to>
      <xdr:col>107</xdr:col>
      <xdr:colOff>50800</xdr:colOff>
      <xdr:row>62</xdr:row>
      <xdr:rowOff>160020</xdr:rowOff>
    </xdr:to>
    <xdr:cxnSp macro="">
      <xdr:nvCxnSpPr>
        <xdr:cNvPr id="318" name="直線コネクタ 317"/>
        <xdr:cNvCxnSpPr/>
      </xdr:nvCxnSpPr>
      <xdr:spPr>
        <a:xfrm flipV="1">
          <a:off x="16630650" y="10785348"/>
          <a:ext cx="746125"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113792</xdr:rowOff>
    </xdr:from>
    <xdr:to>
      <xdr:col>98</xdr:col>
      <xdr:colOff>38100</xdr:colOff>
      <xdr:row>63</xdr:row>
      <xdr:rowOff>43942</xdr:rowOff>
    </xdr:to>
    <xdr:sp macro="" textlink="">
      <xdr:nvSpPr>
        <xdr:cNvPr id="319" name="楕円 318"/>
        <xdr:cNvSpPr/>
      </xdr:nvSpPr>
      <xdr:spPr>
        <a:xfrm>
          <a:off x="15833725" y="1074369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160020</xdr:rowOff>
    </xdr:from>
    <xdr:to>
      <xdr:col>102</xdr:col>
      <xdr:colOff>114300</xdr:colOff>
      <xdr:row>62</xdr:row>
      <xdr:rowOff>164592</xdr:rowOff>
    </xdr:to>
    <xdr:cxnSp macro="">
      <xdr:nvCxnSpPr>
        <xdr:cNvPr id="320" name="直線コネクタ 319"/>
        <xdr:cNvCxnSpPr/>
      </xdr:nvCxnSpPr>
      <xdr:spPr>
        <a:xfrm flipV="1">
          <a:off x="15865475" y="10789920"/>
          <a:ext cx="765175"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138193</xdr:rowOff>
    </xdr:from>
    <xdr:ext cx="469744" cy="259045"/>
    <xdr:sp macro="" textlink="">
      <xdr:nvSpPr>
        <xdr:cNvPr id="321" name="n_1aveValue【保健センター・保健所】&#10;一人当たり面積"/>
        <xdr:cNvSpPr txBox="1"/>
      </xdr:nvSpPr>
      <xdr:spPr>
        <a:xfrm>
          <a:off x="17932477" y="1025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135907</xdr:rowOff>
    </xdr:from>
    <xdr:ext cx="469744" cy="259045"/>
    <xdr:sp macro="" textlink="">
      <xdr:nvSpPr>
        <xdr:cNvPr id="322" name="n_2aveValue【保健センター・保健所】&#10;一人当たり面積"/>
        <xdr:cNvSpPr txBox="1"/>
      </xdr:nvSpPr>
      <xdr:spPr>
        <a:xfrm>
          <a:off x="1717047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131335</xdr:rowOff>
    </xdr:from>
    <xdr:ext cx="469744" cy="259045"/>
    <xdr:sp macro="" textlink="">
      <xdr:nvSpPr>
        <xdr:cNvPr id="323" name="n_3aveValue【保健センター・保健所】&#10;一人当たり面積"/>
        <xdr:cNvSpPr txBox="1"/>
      </xdr:nvSpPr>
      <xdr:spPr>
        <a:xfrm>
          <a:off x="16424352" y="1024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10177</xdr:rowOff>
    </xdr:from>
    <xdr:ext cx="469744" cy="259045"/>
    <xdr:sp macro="" textlink="">
      <xdr:nvSpPr>
        <xdr:cNvPr id="324" name="n_4aveValue【保健センター・保健所】&#10;一人当たり面積"/>
        <xdr:cNvSpPr txBox="1"/>
      </xdr:nvSpPr>
      <xdr:spPr>
        <a:xfrm>
          <a:off x="15678227" y="1029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779</xdr:rowOff>
    </xdr:from>
    <xdr:ext cx="469744" cy="259045"/>
    <xdr:sp macro="" textlink="">
      <xdr:nvSpPr>
        <xdr:cNvPr id="325" name="n_1mainValue【保健センター・保健所】&#10;一人当たり面積"/>
        <xdr:cNvSpPr txBox="1"/>
      </xdr:nvSpPr>
      <xdr:spPr>
        <a:xfrm>
          <a:off x="17932477" y="1080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25925</xdr:rowOff>
    </xdr:from>
    <xdr:ext cx="469744" cy="259045"/>
    <xdr:sp macro="" textlink="">
      <xdr:nvSpPr>
        <xdr:cNvPr id="326" name="n_2mainValue【保健センター・保健所】&#10;一人当たり面積"/>
        <xdr:cNvSpPr txBox="1"/>
      </xdr:nvSpPr>
      <xdr:spPr>
        <a:xfrm>
          <a:off x="17170477" y="1082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30497</xdr:rowOff>
    </xdr:from>
    <xdr:ext cx="469744" cy="259045"/>
    <xdr:sp macro="" textlink="">
      <xdr:nvSpPr>
        <xdr:cNvPr id="327" name="n_3mainValue【保健センター・保健所】&#10;一人当たり面積"/>
        <xdr:cNvSpPr txBox="1"/>
      </xdr:nvSpPr>
      <xdr:spPr>
        <a:xfrm>
          <a:off x="16424352"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35069</xdr:rowOff>
    </xdr:from>
    <xdr:ext cx="469744" cy="259045"/>
    <xdr:sp macro="" textlink="">
      <xdr:nvSpPr>
        <xdr:cNvPr id="328" name="n_4mainValue【保健センター・保健所】&#10;一人当たり面積"/>
        <xdr:cNvSpPr txBox="1"/>
      </xdr:nvSpPr>
      <xdr:spPr>
        <a:xfrm>
          <a:off x="15678227" y="1083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29" name="正方形/長方形 328"/>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30" name="正方形/長方形 329"/>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31" name="正方形/長方形 330"/>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32" name="正方形/長方形 331"/>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33" name="正方形/長方形 332"/>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34" name="正方形/長方形 333"/>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35" name="正方形/長方形 334"/>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36" name="正方形/長方形 335"/>
        <xdr:cNvSpPr/>
      </xdr:nvSpPr>
      <xdr:spPr>
        <a:xfrm>
          <a:off x="10588625"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37" name="テキスト ボックス 336"/>
        <xdr:cNvSpPr txBox="1"/>
      </xdr:nvSpPr>
      <xdr:spPr>
        <a:xfrm>
          <a:off x="105505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38" name="直線コネクタ 337"/>
        <xdr:cNvCxnSpPr/>
      </xdr:nvCxnSpPr>
      <xdr:spPr>
        <a:xfrm>
          <a:off x="10588625" y="1524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39" name="テキスト ボックス 338"/>
        <xdr:cNvSpPr txBox="1"/>
      </xdr:nvSpPr>
      <xdr:spPr>
        <a:xfrm>
          <a:off x="1019764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340" name="直線コネクタ 339"/>
        <xdr:cNvCxnSpPr/>
      </xdr:nvCxnSpPr>
      <xdr:spPr>
        <a:xfrm>
          <a:off x="10588625" y="1491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341" name="テキスト ボックス 340"/>
        <xdr:cNvSpPr txBox="1"/>
      </xdr:nvSpPr>
      <xdr:spPr>
        <a:xfrm>
          <a:off x="10197646"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42" name="直線コネクタ 341"/>
        <xdr:cNvCxnSpPr/>
      </xdr:nvCxnSpPr>
      <xdr:spPr>
        <a:xfrm>
          <a:off x="10588625" y="1458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43" name="テキスト ボックス 342"/>
        <xdr:cNvSpPr txBox="1"/>
      </xdr:nvSpPr>
      <xdr:spPr>
        <a:xfrm>
          <a:off x="10242716"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44" name="直線コネクタ 343"/>
        <xdr:cNvCxnSpPr/>
      </xdr:nvCxnSpPr>
      <xdr:spPr>
        <a:xfrm>
          <a:off x="10588625" y="1426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45" name="テキスト ボックス 344"/>
        <xdr:cNvSpPr txBox="1"/>
      </xdr:nvSpPr>
      <xdr:spPr>
        <a:xfrm>
          <a:off x="10242716"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46" name="直線コネクタ 345"/>
        <xdr:cNvCxnSpPr/>
      </xdr:nvCxnSpPr>
      <xdr:spPr>
        <a:xfrm>
          <a:off x="10588625" y="1393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47" name="テキスト ボックス 346"/>
        <xdr:cNvSpPr txBox="1"/>
      </xdr:nvSpPr>
      <xdr:spPr>
        <a:xfrm>
          <a:off x="10242716"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48" name="直線コネクタ 347"/>
        <xdr:cNvCxnSpPr/>
      </xdr:nvCxnSpPr>
      <xdr:spPr>
        <a:xfrm>
          <a:off x="10588625" y="1360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49" name="テキスト ボックス 348"/>
        <xdr:cNvSpPr txBox="1"/>
      </xdr:nvSpPr>
      <xdr:spPr>
        <a:xfrm>
          <a:off x="10242716"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50" name="直線コネクタ 349"/>
        <xdr:cNvCxnSpPr/>
      </xdr:nvCxnSpPr>
      <xdr:spPr>
        <a:xfrm>
          <a:off x="10588625" y="1328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351" name="テキスト ボックス 350"/>
        <xdr:cNvSpPr txBox="1"/>
      </xdr:nvSpPr>
      <xdr:spPr>
        <a:xfrm>
          <a:off x="10306836"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52" name="直線コネクタ 351"/>
        <xdr:cNvCxnSpPr/>
      </xdr:nvCxnSpPr>
      <xdr:spPr>
        <a:xfrm>
          <a:off x="10588625" y="1295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353" name="【消防施設】&#10;有形固定資産減価償却率グラフ枠"/>
        <xdr:cNvSpPr/>
      </xdr:nvSpPr>
      <xdr:spPr>
        <a:xfrm>
          <a:off x="10588625"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34834</xdr:rowOff>
    </xdr:from>
    <xdr:to>
      <xdr:col>85</xdr:col>
      <xdr:colOff>126364</xdr:colOff>
      <xdr:row>86</xdr:row>
      <xdr:rowOff>168729</xdr:rowOff>
    </xdr:to>
    <xdr:cxnSp macro="">
      <xdr:nvCxnSpPr>
        <xdr:cNvPr id="354" name="直線コネクタ 353"/>
        <xdr:cNvCxnSpPr/>
      </xdr:nvCxnSpPr>
      <xdr:spPr>
        <a:xfrm flipV="1">
          <a:off x="13889989" y="13407934"/>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355" name="【消防施設】&#10;有形固定資産減価償却率最小値テキスト"/>
        <xdr:cNvSpPr txBox="1"/>
      </xdr:nvSpPr>
      <xdr:spPr>
        <a:xfrm>
          <a:off x="13928725"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356" name="直線コネクタ 355"/>
        <xdr:cNvCxnSpPr/>
      </xdr:nvCxnSpPr>
      <xdr:spPr>
        <a:xfrm>
          <a:off x="13801725" y="1491342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152961</xdr:rowOff>
    </xdr:from>
    <xdr:ext cx="340478" cy="259045"/>
    <xdr:sp macro="" textlink="">
      <xdr:nvSpPr>
        <xdr:cNvPr id="357" name="【消防施設】&#10;有形固定資産減価償却率最大値テキスト"/>
        <xdr:cNvSpPr txBox="1"/>
      </xdr:nvSpPr>
      <xdr:spPr>
        <a:xfrm>
          <a:off x="13928725" y="131831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34834</xdr:rowOff>
    </xdr:from>
    <xdr:to>
      <xdr:col>86</xdr:col>
      <xdr:colOff>25400</xdr:colOff>
      <xdr:row>78</xdr:row>
      <xdr:rowOff>34834</xdr:rowOff>
    </xdr:to>
    <xdr:cxnSp macro="">
      <xdr:nvCxnSpPr>
        <xdr:cNvPr id="358" name="直線コネクタ 357"/>
        <xdr:cNvCxnSpPr/>
      </xdr:nvCxnSpPr>
      <xdr:spPr>
        <a:xfrm>
          <a:off x="13801725" y="1340793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155501</xdr:rowOff>
    </xdr:from>
    <xdr:ext cx="405111" cy="259045"/>
    <xdr:sp macro="" textlink="">
      <xdr:nvSpPr>
        <xdr:cNvPr id="359" name="【消防施設】&#10;有形固定資産減価償却率平均値テキスト"/>
        <xdr:cNvSpPr txBox="1"/>
      </xdr:nvSpPr>
      <xdr:spPr>
        <a:xfrm>
          <a:off x="13928725" y="14042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132624</xdr:rowOff>
    </xdr:from>
    <xdr:to>
      <xdr:col>85</xdr:col>
      <xdr:colOff>177800</xdr:colOff>
      <xdr:row>83</xdr:row>
      <xdr:rowOff>62774</xdr:rowOff>
    </xdr:to>
    <xdr:sp macro="" textlink="">
      <xdr:nvSpPr>
        <xdr:cNvPr id="360" name="フローチャート: 判断 359"/>
        <xdr:cNvSpPr/>
      </xdr:nvSpPr>
      <xdr:spPr>
        <a:xfrm>
          <a:off x="13839825" y="1419152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47716</xdr:rowOff>
    </xdr:from>
    <xdr:to>
      <xdr:col>81</xdr:col>
      <xdr:colOff>101600</xdr:colOff>
      <xdr:row>83</xdr:row>
      <xdr:rowOff>149316</xdr:rowOff>
    </xdr:to>
    <xdr:sp macro="" textlink="">
      <xdr:nvSpPr>
        <xdr:cNvPr id="361" name="フローチャート: 判断 360"/>
        <xdr:cNvSpPr/>
      </xdr:nvSpPr>
      <xdr:spPr>
        <a:xfrm>
          <a:off x="13115925"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37919</xdr:rowOff>
    </xdr:from>
    <xdr:to>
      <xdr:col>76</xdr:col>
      <xdr:colOff>165100</xdr:colOff>
      <xdr:row>83</xdr:row>
      <xdr:rowOff>139519</xdr:rowOff>
    </xdr:to>
    <xdr:sp macro="" textlink="">
      <xdr:nvSpPr>
        <xdr:cNvPr id="362" name="フローチャート: 判断 361"/>
        <xdr:cNvSpPr/>
      </xdr:nvSpPr>
      <xdr:spPr>
        <a:xfrm>
          <a:off x="123698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59145</xdr:rowOff>
    </xdr:from>
    <xdr:to>
      <xdr:col>72</xdr:col>
      <xdr:colOff>38100</xdr:colOff>
      <xdr:row>83</xdr:row>
      <xdr:rowOff>160745</xdr:rowOff>
    </xdr:to>
    <xdr:sp macro="" textlink="">
      <xdr:nvSpPr>
        <xdr:cNvPr id="363" name="フローチャート: 判断 362"/>
        <xdr:cNvSpPr/>
      </xdr:nvSpPr>
      <xdr:spPr>
        <a:xfrm>
          <a:off x="11623675" y="1428949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122827</xdr:rowOff>
    </xdr:from>
    <xdr:to>
      <xdr:col>67</xdr:col>
      <xdr:colOff>101600</xdr:colOff>
      <xdr:row>83</xdr:row>
      <xdr:rowOff>52977</xdr:rowOff>
    </xdr:to>
    <xdr:sp macro="" textlink="">
      <xdr:nvSpPr>
        <xdr:cNvPr id="364" name="フローチャート: 判断 363"/>
        <xdr:cNvSpPr/>
      </xdr:nvSpPr>
      <xdr:spPr>
        <a:xfrm>
          <a:off x="10848975" y="1418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65" name="テキスト ボックス 364"/>
        <xdr:cNvSpPr txBox="1"/>
      </xdr:nvSpPr>
      <xdr:spPr>
        <a:xfrm>
          <a:off x="13728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66" name="テキスト ボックス 365"/>
        <xdr:cNvSpPr txBox="1"/>
      </xdr:nvSpPr>
      <xdr:spPr>
        <a:xfrm>
          <a:off x="1300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67" name="テキスト ボックス 366"/>
        <xdr:cNvSpPr txBox="1"/>
      </xdr:nvSpPr>
      <xdr:spPr>
        <a:xfrm>
          <a:off x="12258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68" name="テキスト ボックス 367"/>
        <xdr:cNvSpPr txBox="1"/>
      </xdr:nvSpPr>
      <xdr:spPr>
        <a:xfrm>
          <a:off x="11493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69" name="テキスト ボックス 368"/>
        <xdr:cNvSpPr txBox="1"/>
      </xdr:nvSpPr>
      <xdr:spPr>
        <a:xfrm>
          <a:off x="10737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168548</xdr:rowOff>
    </xdr:from>
    <xdr:to>
      <xdr:col>85</xdr:col>
      <xdr:colOff>177800</xdr:colOff>
      <xdr:row>83</xdr:row>
      <xdr:rowOff>98698</xdr:rowOff>
    </xdr:to>
    <xdr:sp macro="" textlink="">
      <xdr:nvSpPr>
        <xdr:cNvPr id="370" name="楕円 369"/>
        <xdr:cNvSpPr/>
      </xdr:nvSpPr>
      <xdr:spPr>
        <a:xfrm>
          <a:off x="13839825" y="1422744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146975</xdr:rowOff>
    </xdr:from>
    <xdr:ext cx="405111" cy="259045"/>
    <xdr:sp macro="" textlink="">
      <xdr:nvSpPr>
        <xdr:cNvPr id="371" name="【消防施設】&#10;有形固定資産減価償却率該当値テキスト"/>
        <xdr:cNvSpPr txBox="1"/>
      </xdr:nvSpPr>
      <xdr:spPr>
        <a:xfrm>
          <a:off x="13928725" y="1420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130992</xdr:rowOff>
    </xdr:from>
    <xdr:to>
      <xdr:col>81</xdr:col>
      <xdr:colOff>101600</xdr:colOff>
      <xdr:row>83</xdr:row>
      <xdr:rowOff>61142</xdr:rowOff>
    </xdr:to>
    <xdr:sp macro="" textlink="">
      <xdr:nvSpPr>
        <xdr:cNvPr id="372" name="楕円 371"/>
        <xdr:cNvSpPr/>
      </xdr:nvSpPr>
      <xdr:spPr>
        <a:xfrm>
          <a:off x="13115925" y="1418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10342</xdr:rowOff>
    </xdr:from>
    <xdr:to>
      <xdr:col>85</xdr:col>
      <xdr:colOff>127000</xdr:colOff>
      <xdr:row>83</xdr:row>
      <xdr:rowOff>47898</xdr:rowOff>
    </xdr:to>
    <xdr:cxnSp macro="">
      <xdr:nvCxnSpPr>
        <xdr:cNvPr id="373" name="直線コネクタ 372"/>
        <xdr:cNvCxnSpPr/>
      </xdr:nvCxnSpPr>
      <xdr:spPr>
        <a:xfrm>
          <a:off x="13166725" y="14240692"/>
          <a:ext cx="7239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104866</xdr:rowOff>
    </xdr:from>
    <xdr:to>
      <xdr:col>76</xdr:col>
      <xdr:colOff>165100</xdr:colOff>
      <xdr:row>83</xdr:row>
      <xdr:rowOff>35016</xdr:rowOff>
    </xdr:to>
    <xdr:sp macro="" textlink="">
      <xdr:nvSpPr>
        <xdr:cNvPr id="374" name="楕円 373"/>
        <xdr:cNvSpPr/>
      </xdr:nvSpPr>
      <xdr:spPr>
        <a:xfrm>
          <a:off x="12369800" y="1416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155666</xdr:rowOff>
    </xdr:from>
    <xdr:to>
      <xdr:col>81</xdr:col>
      <xdr:colOff>50800</xdr:colOff>
      <xdr:row>83</xdr:row>
      <xdr:rowOff>10342</xdr:rowOff>
    </xdr:to>
    <xdr:cxnSp macro="">
      <xdr:nvCxnSpPr>
        <xdr:cNvPr id="375" name="直線コネクタ 374"/>
        <xdr:cNvCxnSpPr/>
      </xdr:nvCxnSpPr>
      <xdr:spPr>
        <a:xfrm>
          <a:off x="12420600" y="14214566"/>
          <a:ext cx="746125"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99968</xdr:rowOff>
    </xdr:from>
    <xdr:to>
      <xdr:col>72</xdr:col>
      <xdr:colOff>38100</xdr:colOff>
      <xdr:row>83</xdr:row>
      <xdr:rowOff>30118</xdr:rowOff>
    </xdr:to>
    <xdr:sp macro="" textlink="">
      <xdr:nvSpPr>
        <xdr:cNvPr id="376" name="楕円 375"/>
        <xdr:cNvSpPr/>
      </xdr:nvSpPr>
      <xdr:spPr>
        <a:xfrm>
          <a:off x="11623675" y="1415886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150768</xdr:rowOff>
    </xdr:from>
    <xdr:to>
      <xdr:col>76</xdr:col>
      <xdr:colOff>114300</xdr:colOff>
      <xdr:row>82</xdr:row>
      <xdr:rowOff>155666</xdr:rowOff>
    </xdr:to>
    <xdr:cxnSp macro="">
      <xdr:nvCxnSpPr>
        <xdr:cNvPr id="377" name="直線コネクタ 376"/>
        <xdr:cNvCxnSpPr/>
      </xdr:nvCxnSpPr>
      <xdr:spPr>
        <a:xfrm>
          <a:off x="11655425" y="14209668"/>
          <a:ext cx="765175"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75474</xdr:rowOff>
    </xdr:from>
    <xdr:to>
      <xdr:col>67</xdr:col>
      <xdr:colOff>101600</xdr:colOff>
      <xdr:row>83</xdr:row>
      <xdr:rowOff>5624</xdr:rowOff>
    </xdr:to>
    <xdr:sp macro="" textlink="">
      <xdr:nvSpPr>
        <xdr:cNvPr id="378" name="楕円 377"/>
        <xdr:cNvSpPr/>
      </xdr:nvSpPr>
      <xdr:spPr>
        <a:xfrm>
          <a:off x="10848975" y="1413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126274</xdr:rowOff>
    </xdr:from>
    <xdr:to>
      <xdr:col>71</xdr:col>
      <xdr:colOff>177800</xdr:colOff>
      <xdr:row>82</xdr:row>
      <xdr:rowOff>150768</xdr:rowOff>
    </xdr:to>
    <xdr:cxnSp macro="">
      <xdr:nvCxnSpPr>
        <xdr:cNvPr id="379" name="直線コネクタ 378"/>
        <xdr:cNvCxnSpPr/>
      </xdr:nvCxnSpPr>
      <xdr:spPr>
        <a:xfrm>
          <a:off x="10899775" y="14185174"/>
          <a:ext cx="755650" cy="2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140443</xdr:rowOff>
    </xdr:from>
    <xdr:ext cx="405111" cy="259045"/>
    <xdr:sp macro="" textlink="">
      <xdr:nvSpPr>
        <xdr:cNvPr id="380" name="n_1aveValue【消防施設】&#10;有形固定資産減価償却率"/>
        <xdr:cNvSpPr txBox="1"/>
      </xdr:nvSpPr>
      <xdr:spPr>
        <a:xfrm>
          <a:off x="12980044" y="1437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130646</xdr:rowOff>
    </xdr:from>
    <xdr:ext cx="405111" cy="259045"/>
    <xdr:sp macro="" textlink="">
      <xdr:nvSpPr>
        <xdr:cNvPr id="381" name="n_2aveValue【消防施設】&#10;有形固定資産減価償却率"/>
        <xdr:cNvSpPr txBox="1"/>
      </xdr:nvSpPr>
      <xdr:spPr>
        <a:xfrm>
          <a:off x="12246619"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151872</xdr:rowOff>
    </xdr:from>
    <xdr:ext cx="405111" cy="259045"/>
    <xdr:sp macro="" textlink="">
      <xdr:nvSpPr>
        <xdr:cNvPr id="382" name="n_3aveValue【消防施設】&#10;有形固定資産減価償却率"/>
        <xdr:cNvSpPr txBox="1"/>
      </xdr:nvSpPr>
      <xdr:spPr>
        <a:xfrm>
          <a:off x="11500494" y="1438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44104</xdr:rowOff>
    </xdr:from>
    <xdr:ext cx="405111" cy="259045"/>
    <xdr:sp macro="" textlink="">
      <xdr:nvSpPr>
        <xdr:cNvPr id="383" name="n_4aveValue【消防施設】&#10;有形固定資産減価償却率"/>
        <xdr:cNvSpPr txBox="1"/>
      </xdr:nvSpPr>
      <xdr:spPr>
        <a:xfrm>
          <a:off x="10725794" y="1427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77669</xdr:rowOff>
    </xdr:from>
    <xdr:ext cx="405111" cy="259045"/>
    <xdr:sp macro="" textlink="">
      <xdr:nvSpPr>
        <xdr:cNvPr id="384" name="n_1mainValue【消防施設】&#10;有形固定資産減価償却率"/>
        <xdr:cNvSpPr txBox="1"/>
      </xdr:nvSpPr>
      <xdr:spPr>
        <a:xfrm>
          <a:off x="12980044" y="1396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51543</xdr:rowOff>
    </xdr:from>
    <xdr:ext cx="405111" cy="259045"/>
    <xdr:sp macro="" textlink="">
      <xdr:nvSpPr>
        <xdr:cNvPr id="385" name="n_2mainValue【消防施設】&#10;有形固定資産減価償却率"/>
        <xdr:cNvSpPr txBox="1"/>
      </xdr:nvSpPr>
      <xdr:spPr>
        <a:xfrm>
          <a:off x="12246619" y="1393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46645</xdr:rowOff>
    </xdr:from>
    <xdr:ext cx="405111" cy="259045"/>
    <xdr:sp macro="" textlink="">
      <xdr:nvSpPr>
        <xdr:cNvPr id="386" name="n_3mainValue【消防施設】&#10;有形固定資産減価償却率"/>
        <xdr:cNvSpPr txBox="1"/>
      </xdr:nvSpPr>
      <xdr:spPr>
        <a:xfrm>
          <a:off x="11500494" y="1393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22151</xdr:rowOff>
    </xdr:from>
    <xdr:ext cx="405111" cy="259045"/>
    <xdr:sp macro="" textlink="">
      <xdr:nvSpPr>
        <xdr:cNvPr id="387" name="n_4mainValue【消防施設】&#10;有形固定資産減価償却率"/>
        <xdr:cNvSpPr txBox="1"/>
      </xdr:nvSpPr>
      <xdr:spPr>
        <a:xfrm>
          <a:off x="10725794" y="1390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88" name="正方形/長方形 387"/>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89" name="正方形/長方形 388"/>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90" name="正方形/長方形 389"/>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91" name="正方形/長方形 390"/>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92" name="正方形/長方形 391"/>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93" name="正方形/長方形 392"/>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94" name="正方形/長方形 393"/>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95" name="正方形/長方形 394"/>
        <xdr:cNvSpPr/>
      </xdr:nvSpPr>
      <xdr:spPr>
        <a:xfrm>
          <a:off x="155448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96" name="テキスト ボックス 395"/>
        <xdr:cNvSpPr txBox="1"/>
      </xdr:nvSpPr>
      <xdr:spPr>
        <a:xfrm>
          <a:off x="1553527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97" name="直線コネクタ 396"/>
        <xdr:cNvCxnSpPr/>
      </xdr:nvCxnSpPr>
      <xdr:spPr>
        <a:xfrm>
          <a:off x="155448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398" name="直線コネクタ 397"/>
        <xdr:cNvCxnSpPr/>
      </xdr:nvCxnSpPr>
      <xdr:spPr>
        <a:xfrm>
          <a:off x="15544800" y="1485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399" name="テキスト ボックス 398"/>
        <xdr:cNvSpPr txBox="1"/>
      </xdr:nvSpPr>
      <xdr:spPr>
        <a:xfrm>
          <a:off x="15163346"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00" name="直線コネクタ 399"/>
        <xdr:cNvCxnSpPr/>
      </xdr:nvCxnSpPr>
      <xdr:spPr>
        <a:xfrm>
          <a:off x="15544800" y="1447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01" name="テキスト ボックス 400"/>
        <xdr:cNvSpPr txBox="1"/>
      </xdr:nvSpPr>
      <xdr:spPr>
        <a:xfrm>
          <a:off x="15163346"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02" name="直線コネクタ 401"/>
        <xdr:cNvCxnSpPr/>
      </xdr:nvCxnSpPr>
      <xdr:spPr>
        <a:xfrm>
          <a:off x="15544800" y="1409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03" name="テキスト ボックス 402"/>
        <xdr:cNvSpPr txBox="1"/>
      </xdr:nvSpPr>
      <xdr:spPr>
        <a:xfrm>
          <a:off x="15163346"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04" name="直線コネクタ 403"/>
        <xdr:cNvCxnSpPr/>
      </xdr:nvCxnSpPr>
      <xdr:spPr>
        <a:xfrm>
          <a:off x="15544800" y="1371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05" name="テキスト ボックス 404"/>
        <xdr:cNvSpPr txBox="1"/>
      </xdr:nvSpPr>
      <xdr:spPr>
        <a:xfrm>
          <a:off x="15163346"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06" name="直線コネクタ 405"/>
        <xdr:cNvCxnSpPr/>
      </xdr:nvCxnSpPr>
      <xdr:spPr>
        <a:xfrm>
          <a:off x="15544800" y="1333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07" name="テキスト ボックス 406"/>
        <xdr:cNvSpPr txBox="1"/>
      </xdr:nvSpPr>
      <xdr:spPr>
        <a:xfrm>
          <a:off x="1516334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08" name="直線コネクタ 407"/>
        <xdr:cNvCxnSpPr/>
      </xdr:nvCxnSpPr>
      <xdr:spPr>
        <a:xfrm>
          <a:off x="155448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09" name="テキスト ボックス 408"/>
        <xdr:cNvSpPr txBox="1"/>
      </xdr:nvSpPr>
      <xdr:spPr>
        <a:xfrm>
          <a:off x="151633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10" name="【消防施設】&#10;一人当たり面積グラフ枠"/>
        <xdr:cNvSpPr/>
      </xdr:nvSpPr>
      <xdr:spPr>
        <a:xfrm>
          <a:off x="155448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104775</xdr:rowOff>
    </xdr:from>
    <xdr:to>
      <xdr:col>116</xdr:col>
      <xdr:colOff>62864</xdr:colOff>
      <xdr:row>86</xdr:row>
      <xdr:rowOff>99061</xdr:rowOff>
    </xdr:to>
    <xdr:cxnSp macro="">
      <xdr:nvCxnSpPr>
        <xdr:cNvPr id="411" name="直線コネクタ 410"/>
        <xdr:cNvCxnSpPr/>
      </xdr:nvCxnSpPr>
      <xdr:spPr>
        <a:xfrm flipV="1">
          <a:off x="18846164" y="13306425"/>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412" name="【消防施設】&#10;一人当たり面積最小値テキスト"/>
        <xdr:cNvSpPr txBox="1"/>
      </xdr:nvSpPr>
      <xdr:spPr>
        <a:xfrm>
          <a:off x="188849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413" name="直線コネクタ 412"/>
        <xdr:cNvCxnSpPr/>
      </xdr:nvCxnSpPr>
      <xdr:spPr>
        <a:xfrm>
          <a:off x="18786475" y="1484376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51452</xdr:rowOff>
    </xdr:from>
    <xdr:ext cx="469744" cy="259045"/>
    <xdr:sp macro="" textlink="">
      <xdr:nvSpPr>
        <xdr:cNvPr id="414" name="【消防施設】&#10;一人当たり面積最大値テキスト"/>
        <xdr:cNvSpPr txBox="1"/>
      </xdr:nvSpPr>
      <xdr:spPr>
        <a:xfrm>
          <a:off x="18884900" y="1308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104775</xdr:rowOff>
    </xdr:from>
    <xdr:to>
      <xdr:col>116</xdr:col>
      <xdr:colOff>152400</xdr:colOff>
      <xdr:row>77</xdr:row>
      <xdr:rowOff>104775</xdr:rowOff>
    </xdr:to>
    <xdr:cxnSp macro="">
      <xdr:nvCxnSpPr>
        <xdr:cNvPr id="415" name="直線コネクタ 414"/>
        <xdr:cNvCxnSpPr/>
      </xdr:nvCxnSpPr>
      <xdr:spPr>
        <a:xfrm>
          <a:off x="18786475" y="1330642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129557</xdr:rowOff>
    </xdr:from>
    <xdr:ext cx="469744" cy="259045"/>
    <xdr:sp macro="" textlink="">
      <xdr:nvSpPr>
        <xdr:cNvPr id="416" name="【消防施設】&#10;一人当たり面積平均値テキスト"/>
        <xdr:cNvSpPr txBox="1"/>
      </xdr:nvSpPr>
      <xdr:spPr>
        <a:xfrm>
          <a:off x="18884900" y="14359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151130</xdr:rowOff>
    </xdr:from>
    <xdr:to>
      <xdr:col>116</xdr:col>
      <xdr:colOff>114300</xdr:colOff>
      <xdr:row>84</xdr:row>
      <xdr:rowOff>81280</xdr:rowOff>
    </xdr:to>
    <xdr:sp macro="" textlink="">
      <xdr:nvSpPr>
        <xdr:cNvPr id="417" name="フローチャート: 判断 416"/>
        <xdr:cNvSpPr/>
      </xdr:nvSpPr>
      <xdr:spPr>
        <a:xfrm>
          <a:off x="187960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418" name="フローチャート: 判断 417"/>
        <xdr:cNvSpPr/>
      </xdr:nvSpPr>
      <xdr:spPr>
        <a:xfrm>
          <a:off x="18100675" y="143891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168275</xdr:rowOff>
    </xdr:from>
    <xdr:to>
      <xdr:col>107</xdr:col>
      <xdr:colOff>101600</xdr:colOff>
      <xdr:row>84</xdr:row>
      <xdr:rowOff>98425</xdr:rowOff>
    </xdr:to>
    <xdr:sp macro="" textlink="">
      <xdr:nvSpPr>
        <xdr:cNvPr id="419" name="フローチャート: 判断 418"/>
        <xdr:cNvSpPr/>
      </xdr:nvSpPr>
      <xdr:spPr>
        <a:xfrm>
          <a:off x="17325975" y="1439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420" name="フローチャート: 判断 419"/>
        <xdr:cNvSpPr/>
      </xdr:nvSpPr>
      <xdr:spPr>
        <a:xfrm>
          <a:off x="1657985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636</xdr:rowOff>
    </xdr:from>
    <xdr:to>
      <xdr:col>98</xdr:col>
      <xdr:colOff>38100</xdr:colOff>
      <xdr:row>84</xdr:row>
      <xdr:rowOff>102236</xdr:rowOff>
    </xdr:to>
    <xdr:sp macro="" textlink="">
      <xdr:nvSpPr>
        <xdr:cNvPr id="421" name="フローチャート: 判断 420"/>
        <xdr:cNvSpPr/>
      </xdr:nvSpPr>
      <xdr:spPr>
        <a:xfrm>
          <a:off x="15833725" y="1440243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22" name="テキスト ボックス 421"/>
        <xdr:cNvSpPr txBox="1"/>
      </xdr:nvSpPr>
      <xdr:spPr>
        <a:xfrm>
          <a:off x="186848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23" name="テキスト ボックス 422"/>
        <xdr:cNvSpPr txBox="1"/>
      </xdr:nvSpPr>
      <xdr:spPr>
        <a:xfrm>
          <a:off x="17970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24" name="テキスト ボックス 423"/>
        <xdr:cNvSpPr txBox="1"/>
      </xdr:nvSpPr>
      <xdr:spPr>
        <a:xfrm>
          <a:off x="17214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25" name="テキスト ボックス 424"/>
        <xdr:cNvSpPr txBox="1"/>
      </xdr:nvSpPr>
      <xdr:spPr>
        <a:xfrm>
          <a:off x="164687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26" name="テキスト ボックス 425"/>
        <xdr:cNvSpPr txBox="1"/>
      </xdr:nvSpPr>
      <xdr:spPr>
        <a:xfrm>
          <a:off x="157035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19686</xdr:rowOff>
    </xdr:from>
    <xdr:to>
      <xdr:col>116</xdr:col>
      <xdr:colOff>114300</xdr:colOff>
      <xdr:row>82</xdr:row>
      <xdr:rowOff>121286</xdr:rowOff>
    </xdr:to>
    <xdr:sp macro="" textlink="">
      <xdr:nvSpPr>
        <xdr:cNvPr id="427" name="楕円 426"/>
        <xdr:cNvSpPr/>
      </xdr:nvSpPr>
      <xdr:spPr>
        <a:xfrm>
          <a:off x="18796000" y="1407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42563</xdr:rowOff>
    </xdr:from>
    <xdr:ext cx="469744" cy="259045"/>
    <xdr:sp macro="" textlink="">
      <xdr:nvSpPr>
        <xdr:cNvPr id="428" name="【消防施設】&#10;一人当たり面積該当値テキスト"/>
        <xdr:cNvSpPr txBox="1"/>
      </xdr:nvSpPr>
      <xdr:spPr>
        <a:xfrm>
          <a:off x="18884900" y="1393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40639</xdr:rowOff>
    </xdr:from>
    <xdr:to>
      <xdr:col>112</xdr:col>
      <xdr:colOff>38100</xdr:colOff>
      <xdr:row>82</xdr:row>
      <xdr:rowOff>142239</xdr:rowOff>
    </xdr:to>
    <xdr:sp macro="" textlink="">
      <xdr:nvSpPr>
        <xdr:cNvPr id="429" name="楕円 428"/>
        <xdr:cNvSpPr/>
      </xdr:nvSpPr>
      <xdr:spPr>
        <a:xfrm>
          <a:off x="18100675" y="1409953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70486</xdr:rowOff>
    </xdr:from>
    <xdr:to>
      <xdr:col>116</xdr:col>
      <xdr:colOff>63500</xdr:colOff>
      <xdr:row>82</xdr:row>
      <xdr:rowOff>91439</xdr:rowOff>
    </xdr:to>
    <xdr:cxnSp macro="">
      <xdr:nvCxnSpPr>
        <xdr:cNvPr id="430" name="直線コネクタ 429"/>
        <xdr:cNvCxnSpPr/>
      </xdr:nvCxnSpPr>
      <xdr:spPr>
        <a:xfrm flipV="1">
          <a:off x="18132425" y="14129386"/>
          <a:ext cx="714375"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74930</xdr:rowOff>
    </xdr:from>
    <xdr:to>
      <xdr:col>107</xdr:col>
      <xdr:colOff>101600</xdr:colOff>
      <xdr:row>83</xdr:row>
      <xdr:rowOff>5080</xdr:rowOff>
    </xdr:to>
    <xdr:sp macro="" textlink="">
      <xdr:nvSpPr>
        <xdr:cNvPr id="431" name="楕円 430"/>
        <xdr:cNvSpPr/>
      </xdr:nvSpPr>
      <xdr:spPr>
        <a:xfrm>
          <a:off x="17325975" y="1413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91439</xdr:rowOff>
    </xdr:from>
    <xdr:to>
      <xdr:col>111</xdr:col>
      <xdr:colOff>177800</xdr:colOff>
      <xdr:row>82</xdr:row>
      <xdr:rowOff>125730</xdr:rowOff>
    </xdr:to>
    <xdr:cxnSp macro="">
      <xdr:nvCxnSpPr>
        <xdr:cNvPr id="432" name="直線コネクタ 431"/>
        <xdr:cNvCxnSpPr/>
      </xdr:nvCxnSpPr>
      <xdr:spPr>
        <a:xfrm flipV="1">
          <a:off x="17376775" y="14150339"/>
          <a:ext cx="75565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109220</xdr:rowOff>
    </xdr:from>
    <xdr:to>
      <xdr:col>102</xdr:col>
      <xdr:colOff>165100</xdr:colOff>
      <xdr:row>83</xdr:row>
      <xdr:rowOff>39370</xdr:rowOff>
    </xdr:to>
    <xdr:sp macro="" textlink="">
      <xdr:nvSpPr>
        <xdr:cNvPr id="433" name="楕円 432"/>
        <xdr:cNvSpPr/>
      </xdr:nvSpPr>
      <xdr:spPr>
        <a:xfrm>
          <a:off x="16579850" y="141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125730</xdr:rowOff>
    </xdr:from>
    <xdr:to>
      <xdr:col>107</xdr:col>
      <xdr:colOff>50800</xdr:colOff>
      <xdr:row>82</xdr:row>
      <xdr:rowOff>160020</xdr:rowOff>
    </xdr:to>
    <xdr:cxnSp macro="">
      <xdr:nvCxnSpPr>
        <xdr:cNvPr id="434" name="直線コネクタ 433"/>
        <xdr:cNvCxnSpPr/>
      </xdr:nvCxnSpPr>
      <xdr:spPr>
        <a:xfrm flipV="1">
          <a:off x="16630650" y="14184630"/>
          <a:ext cx="746125"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153036</xdr:rowOff>
    </xdr:from>
    <xdr:to>
      <xdr:col>98</xdr:col>
      <xdr:colOff>38100</xdr:colOff>
      <xdr:row>83</xdr:row>
      <xdr:rowOff>83186</xdr:rowOff>
    </xdr:to>
    <xdr:sp macro="" textlink="">
      <xdr:nvSpPr>
        <xdr:cNvPr id="435" name="楕円 434"/>
        <xdr:cNvSpPr/>
      </xdr:nvSpPr>
      <xdr:spPr>
        <a:xfrm>
          <a:off x="15833725" y="1421193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160020</xdr:rowOff>
    </xdr:from>
    <xdr:to>
      <xdr:col>102</xdr:col>
      <xdr:colOff>114300</xdr:colOff>
      <xdr:row>83</xdr:row>
      <xdr:rowOff>32386</xdr:rowOff>
    </xdr:to>
    <xdr:cxnSp macro="">
      <xdr:nvCxnSpPr>
        <xdr:cNvPr id="436" name="直線コネクタ 435"/>
        <xdr:cNvCxnSpPr/>
      </xdr:nvCxnSpPr>
      <xdr:spPr>
        <a:xfrm flipV="1">
          <a:off x="15865475" y="14218920"/>
          <a:ext cx="765175"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80027</xdr:rowOff>
    </xdr:from>
    <xdr:ext cx="469744" cy="259045"/>
    <xdr:sp macro="" textlink="">
      <xdr:nvSpPr>
        <xdr:cNvPr id="437" name="n_1aveValue【消防施設】&#10;一人当たり面積"/>
        <xdr:cNvSpPr txBox="1"/>
      </xdr:nvSpPr>
      <xdr:spPr>
        <a:xfrm>
          <a:off x="1793247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89552</xdr:rowOff>
    </xdr:from>
    <xdr:ext cx="469744" cy="259045"/>
    <xdr:sp macro="" textlink="">
      <xdr:nvSpPr>
        <xdr:cNvPr id="438" name="n_2aveValue【消防施設】&#10;一人当たり面積"/>
        <xdr:cNvSpPr txBox="1"/>
      </xdr:nvSpPr>
      <xdr:spPr>
        <a:xfrm>
          <a:off x="17170477" y="1449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80027</xdr:rowOff>
    </xdr:from>
    <xdr:ext cx="469744" cy="259045"/>
    <xdr:sp macro="" textlink="">
      <xdr:nvSpPr>
        <xdr:cNvPr id="439" name="n_3aveValue【消防施設】&#10;一人当たり面積"/>
        <xdr:cNvSpPr txBox="1"/>
      </xdr:nvSpPr>
      <xdr:spPr>
        <a:xfrm>
          <a:off x="16424352"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93363</xdr:rowOff>
    </xdr:from>
    <xdr:ext cx="469744" cy="259045"/>
    <xdr:sp macro="" textlink="">
      <xdr:nvSpPr>
        <xdr:cNvPr id="440" name="n_4aveValue【消防施設】&#10;一人当たり面積"/>
        <xdr:cNvSpPr txBox="1"/>
      </xdr:nvSpPr>
      <xdr:spPr>
        <a:xfrm>
          <a:off x="15678227" y="1449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158766</xdr:rowOff>
    </xdr:from>
    <xdr:ext cx="469744" cy="259045"/>
    <xdr:sp macro="" textlink="">
      <xdr:nvSpPr>
        <xdr:cNvPr id="441" name="n_1mainValue【消防施設】&#10;一人当たり面積"/>
        <xdr:cNvSpPr txBox="1"/>
      </xdr:nvSpPr>
      <xdr:spPr>
        <a:xfrm>
          <a:off x="17932477" y="1387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21607</xdr:rowOff>
    </xdr:from>
    <xdr:ext cx="469744" cy="259045"/>
    <xdr:sp macro="" textlink="">
      <xdr:nvSpPr>
        <xdr:cNvPr id="442" name="n_2mainValue【消防施設】&#10;一人当たり面積"/>
        <xdr:cNvSpPr txBox="1"/>
      </xdr:nvSpPr>
      <xdr:spPr>
        <a:xfrm>
          <a:off x="17170477" y="1390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55897</xdr:rowOff>
    </xdr:from>
    <xdr:ext cx="469744" cy="259045"/>
    <xdr:sp macro="" textlink="">
      <xdr:nvSpPr>
        <xdr:cNvPr id="443" name="n_3mainValue【消防施設】&#10;一人当たり面積"/>
        <xdr:cNvSpPr txBox="1"/>
      </xdr:nvSpPr>
      <xdr:spPr>
        <a:xfrm>
          <a:off x="16424352" y="1394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99713</xdr:rowOff>
    </xdr:from>
    <xdr:ext cx="469744" cy="259045"/>
    <xdr:sp macro="" textlink="">
      <xdr:nvSpPr>
        <xdr:cNvPr id="444" name="n_4mainValue【消防施設】&#10;一人当たり面積"/>
        <xdr:cNvSpPr txBox="1"/>
      </xdr:nvSpPr>
      <xdr:spPr>
        <a:xfrm>
          <a:off x="15678227" y="1398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45" name="正方形/長方形 444"/>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46" name="正方形/長方形 445"/>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7" name="正方形/長方形 446"/>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8" name="正方形/長方形 447"/>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9" name="正方形/長方形 448"/>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50" name="正方形/長方形 449"/>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51" name="正方形/長方形 450"/>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52" name="正方形/長方形 451"/>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53" name="テキスト ボックス 452"/>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54" name="直線コネクタ 453"/>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55" name="テキスト ボックス 454"/>
        <xdr:cNvSpPr txBox="1"/>
      </xdr:nvSpPr>
      <xdr:spPr>
        <a:xfrm>
          <a:off x="1019764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56" name="直線コネクタ 455"/>
        <xdr:cNvCxnSpPr/>
      </xdr:nvCxnSpPr>
      <xdr:spPr>
        <a:xfrm>
          <a:off x="10588625" y="1872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57" name="テキスト ボックス 456"/>
        <xdr:cNvSpPr txBox="1"/>
      </xdr:nvSpPr>
      <xdr:spPr>
        <a:xfrm>
          <a:off x="101976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58" name="直線コネクタ 457"/>
        <xdr:cNvCxnSpPr/>
      </xdr:nvCxnSpPr>
      <xdr:spPr>
        <a:xfrm>
          <a:off x="10588625" y="1839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59" name="テキスト ボックス 458"/>
        <xdr:cNvSpPr txBox="1"/>
      </xdr:nvSpPr>
      <xdr:spPr>
        <a:xfrm>
          <a:off x="10242716"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60" name="直線コネクタ 459"/>
        <xdr:cNvCxnSpPr/>
      </xdr:nvCxnSpPr>
      <xdr:spPr>
        <a:xfrm>
          <a:off x="10588625" y="1807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61" name="テキスト ボックス 460"/>
        <xdr:cNvSpPr txBox="1"/>
      </xdr:nvSpPr>
      <xdr:spPr>
        <a:xfrm>
          <a:off x="10242716"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62" name="直線コネクタ 461"/>
        <xdr:cNvCxnSpPr/>
      </xdr:nvCxnSpPr>
      <xdr:spPr>
        <a:xfrm>
          <a:off x="10588625" y="1774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63" name="テキスト ボックス 462"/>
        <xdr:cNvSpPr txBox="1"/>
      </xdr:nvSpPr>
      <xdr:spPr>
        <a:xfrm>
          <a:off x="10242716"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64" name="直線コネクタ 463"/>
        <xdr:cNvCxnSpPr/>
      </xdr:nvCxnSpPr>
      <xdr:spPr>
        <a:xfrm>
          <a:off x="10588625" y="1741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65" name="テキスト ボックス 464"/>
        <xdr:cNvSpPr txBox="1"/>
      </xdr:nvSpPr>
      <xdr:spPr>
        <a:xfrm>
          <a:off x="10242716"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66" name="直線コネクタ 465"/>
        <xdr:cNvCxnSpPr/>
      </xdr:nvCxnSpPr>
      <xdr:spPr>
        <a:xfrm>
          <a:off x="10588625" y="1709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67" name="テキスト ボックス 466"/>
        <xdr:cNvSpPr txBox="1"/>
      </xdr:nvSpPr>
      <xdr:spPr>
        <a:xfrm>
          <a:off x="10306836"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8" name="直線コネクタ 467"/>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9" name="【庁舎】&#10;有形固定資産減価償却率グラフ枠"/>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109</xdr:row>
      <xdr:rowOff>35379</xdr:rowOff>
    </xdr:to>
    <xdr:cxnSp macro="">
      <xdr:nvCxnSpPr>
        <xdr:cNvPr id="470" name="直線コネクタ 469"/>
        <xdr:cNvCxnSpPr/>
      </xdr:nvCxnSpPr>
      <xdr:spPr>
        <a:xfrm flipV="1">
          <a:off x="13889989" y="17134658"/>
          <a:ext cx="0" cy="1588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471" name="【庁舎】&#10;有形固定資産減価償却率最小値テキスト"/>
        <xdr:cNvSpPr txBox="1"/>
      </xdr:nvSpPr>
      <xdr:spPr>
        <a:xfrm>
          <a:off x="13928725"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472" name="直線コネクタ 471"/>
        <xdr:cNvCxnSpPr/>
      </xdr:nvCxnSpPr>
      <xdr:spPr>
        <a:xfrm>
          <a:off x="13801725" y="1872342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340478" cy="259045"/>
    <xdr:sp macro="" textlink="">
      <xdr:nvSpPr>
        <xdr:cNvPr id="473" name="【庁舎】&#10;有形固定資産減価償却率最大値テキスト"/>
        <xdr:cNvSpPr txBox="1"/>
      </xdr:nvSpPr>
      <xdr:spPr>
        <a:xfrm>
          <a:off x="13928725" y="169098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474" name="直線コネクタ 473"/>
        <xdr:cNvCxnSpPr/>
      </xdr:nvCxnSpPr>
      <xdr:spPr>
        <a:xfrm>
          <a:off x="13801725" y="1713465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87465</xdr:rowOff>
    </xdr:from>
    <xdr:ext cx="405111" cy="259045"/>
    <xdr:sp macro="" textlink="">
      <xdr:nvSpPr>
        <xdr:cNvPr id="475" name="【庁舎】&#10;有形固定資産減価償却率平均値テキスト"/>
        <xdr:cNvSpPr txBox="1"/>
      </xdr:nvSpPr>
      <xdr:spPr>
        <a:xfrm>
          <a:off x="13928725" y="17746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64588</xdr:rowOff>
    </xdr:from>
    <xdr:to>
      <xdr:col>85</xdr:col>
      <xdr:colOff>177800</xdr:colOff>
      <xdr:row>104</xdr:row>
      <xdr:rowOff>166188</xdr:rowOff>
    </xdr:to>
    <xdr:sp macro="" textlink="">
      <xdr:nvSpPr>
        <xdr:cNvPr id="476" name="フローチャート: 判断 475"/>
        <xdr:cNvSpPr/>
      </xdr:nvSpPr>
      <xdr:spPr>
        <a:xfrm>
          <a:off x="13839825" y="1789538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169092</xdr:rowOff>
    </xdr:from>
    <xdr:to>
      <xdr:col>81</xdr:col>
      <xdr:colOff>101600</xdr:colOff>
      <xdr:row>105</xdr:row>
      <xdr:rowOff>99242</xdr:rowOff>
    </xdr:to>
    <xdr:sp macro="" textlink="">
      <xdr:nvSpPr>
        <xdr:cNvPr id="477" name="フローチャート: 判断 476"/>
        <xdr:cNvSpPr/>
      </xdr:nvSpPr>
      <xdr:spPr>
        <a:xfrm>
          <a:off x="13115925"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142966</xdr:rowOff>
    </xdr:from>
    <xdr:to>
      <xdr:col>76</xdr:col>
      <xdr:colOff>165100</xdr:colOff>
      <xdr:row>105</xdr:row>
      <xdr:rowOff>73116</xdr:rowOff>
    </xdr:to>
    <xdr:sp macro="" textlink="">
      <xdr:nvSpPr>
        <xdr:cNvPr id="478" name="フローチャート: 判断 477"/>
        <xdr:cNvSpPr/>
      </xdr:nvSpPr>
      <xdr:spPr>
        <a:xfrm>
          <a:off x="123698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128270</xdr:rowOff>
    </xdr:from>
    <xdr:to>
      <xdr:col>72</xdr:col>
      <xdr:colOff>38100</xdr:colOff>
      <xdr:row>105</xdr:row>
      <xdr:rowOff>58420</xdr:rowOff>
    </xdr:to>
    <xdr:sp macro="" textlink="">
      <xdr:nvSpPr>
        <xdr:cNvPr id="479" name="フローチャート: 判断 478"/>
        <xdr:cNvSpPr/>
      </xdr:nvSpPr>
      <xdr:spPr>
        <a:xfrm>
          <a:off x="11623675" y="1795907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160927</xdr:rowOff>
    </xdr:from>
    <xdr:to>
      <xdr:col>67</xdr:col>
      <xdr:colOff>101600</xdr:colOff>
      <xdr:row>105</xdr:row>
      <xdr:rowOff>91077</xdr:rowOff>
    </xdr:to>
    <xdr:sp macro="" textlink="">
      <xdr:nvSpPr>
        <xdr:cNvPr id="480" name="フローチャート: 判断 479"/>
        <xdr:cNvSpPr/>
      </xdr:nvSpPr>
      <xdr:spPr>
        <a:xfrm>
          <a:off x="10848975"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81" name="テキスト ボックス 480"/>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82" name="テキスト ボックス 481"/>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83" name="テキスト ボックス 482"/>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84" name="テキスト ボックス 483"/>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85" name="テキスト ボックス 484"/>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107043</xdr:rowOff>
    </xdr:from>
    <xdr:to>
      <xdr:col>85</xdr:col>
      <xdr:colOff>177800</xdr:colOff>
      <xdr:row>106</xdr:row>
      <xdr:rowOff>37193</xdr:rowOff>
    </xdr:to>
    <xdr:sp macro="" textlink="">
      <xdr:nvSpPr>
        <xdr:cNvPr id="486" name="楕円 485"/>
        <xdr:cNvSpPr/>
      </xdr:nvSpPr>
      <xdr:spPr>
        <a:xfrm>
          <a:off x="13839825" y="1810929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85470</xdr:rowOff>
    </xdr:from>
    <xdr:ext cx="405111" cy="259045"/>
    <xdr:sp macro="" textlink="">
      <xdr:nvSpPr>
        <xdr:cNvPr id="487" name="【庁舎】&#10;有形固定資産減価償却率該当値テキスト"/>
        <xdr:cNvSpPr txBox="1"/>
      </xdr:nvSpPr>
      <xdr:spPr>
        <a:xfrm>
          <a:off x="13928725" y="1808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64588</xdr:rowOff>
    </xdr:from>
    <xdr:to>
      <xdr:col>81</xdr:col>
      <xdr:colOff>101600</xdr:colOff>
      <xdr:row>105</xdr:row>
      <xdr:rowOff>166188</xdr:rowOff>
    </xdr:to>
    <xdr:sp macro="" textlink="">
      <xdr:nvSpPr>
        <xdr:cNvPr id="488" name="楕円 487"/>
        <xdr:cNvSpPr/>
      </xdr:nvSpPr>
      <xdr:spPr>
        <a:xfrm>
          <a:off x="13115925" y="1806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115388</xdr:rowOff>
    </xdr:from>
    <xdr:to>
      <xdr:col>85</xdr:col>
      <xdr:colOff>127000</xdr:colOff>
      <xdr:row>105</xdr:row>
      <xdr:rowOff>157843</xdr:rowOff>
    </xdr:to>
    <xdr:cxnSp macro="">
      <xdr:nvCxnSpPr>
        <xdr:cNvPr id="489" name="直線コネクタ 488"/>
        <xdr:cNvCxnSpPr/>
      </xdr:nvCxnSpPr>
      <xdr:spPr>
        <a:xfrm>
          <a:off x="13166725" y="18117638"/>
          <a:ext cx="7239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136434</xdr:rowOff>
    </xdr:from>
    <xdr:to>
      <xdr:col>76</xdr:col>
      <xdr:colOff>165100</xdr:colOff>
      <xdr:row>106</xdr:row>
      <xdr:rowOff>66584</xdr:rowOff>
    </xdr:to>
    <xdr:sp macro="" textlink="">
      <xdr:nvSpPr>
        <xdr:cNvPr id="490" name="楕円 489"/>
        <xdr:cNvSpPr/>
      </xdr:nvSpPr>
      <xdr:spPr>
        <a:xfrm>
          <a:off x="12369800" y="1813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115388</xdr:rowOff>
    </xdr:from>
    <xdr:to>
      <xdr:col>81</xdr:col>
      <xdr:colOff>50800</xdr:colOff>
      <xdr:row>106</xdr:row>
      <xdr:rowOff>15784</xdr:rowOff>
    </xdr:to>
    <xdr:cxnSp macro="">
      <xdr:nvCxnSpPr>
        <xdr:cNvPr id="491" name="直線コネクタ 490"/>
        <xdr:cNvCxnSpPr/>
      </xdr:nvCxnSpPr>
      <xdr:spPr>
        <a:xfrm flipV="1">
          <a:off x="12420600" y="18117638"/>
          <a:ext cx="746125"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105411</xdr:rowOff>
    </xdr:from>
    <xdr:to>
      <xdr:col>72</xdr:col>
      <xdr:colOff>38100</xdr:colOff>
      <xdr:row>106</xdr:row>
      <xdr:rowOff>35561</xdr:rowOff>
    </xdr:to>
    <xdr:sp macro="" textlink="">
      <xdr:nvSpPr>
        <xdr:cNvPr id="492" name="楕円 491"/>
        <xdr:cNvSpPr/>
      </xdr:nvSpPr>
      <xdr:spPr>
        <a:xfrm>
          <a:off x="11623675" y="1810766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156211</xdr:rowOff>
    </xdr:from>
    <xdr:to>
      <xdr:col>76</xdr:col>
      <xdr:colOff>114300</xdr:colOff>
      <xdr:row>106</xdr:row>
      <xdr:rowOff>15784</xdr:rowOff>
    </xdr:to>
    <xdr:cxnSp macro="">
      <xdr:nvCxnSpPr>
        <xdr:cNvPr id="493" name="直線コネクタ 492"/>
        <xdr:cNvCxnSpPr/>
      </xdr:nvCxnSpPr>
      <xdr:spPr>
        <a:xfrm>
          <a:off x="11655425" y="18158461"/>
          <a:ext cx="765175"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76019</xdr:rowOff>
    </xdr:from>
    <xdr:to>
      <xdr:col>67</xdr:col>
      <xdr:colOff>101600</xdr:colOff>
      <xdr:row>106</xdr:row>
      <xdr:rowOff>6169</xdr:rowOff>
    </xdr:to>
    <xdr:sp macro="" textlink="">
      <xdr:nvSpPr>
        <xdr:cNvPr id="494" name="楕円 493"/>
        <xdr:cNvSpPr/>
      </xdr:nvSpPr>
      <xdr:spPr>
        <a:xfrm>
          <a:off x="10848975" y="1807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126819</xdr:rowOff>
    </xdr:from>
    <xdr:to>
      <xdr:col>71</xdr:col>
      <xdr:colOff>177800</xdr:colOff>
      <xdr:row>105</xdr:row>
      <xdr:rowOff>156211</xdr:rowOff>
    </xdr:to>
    <xdr:cxnSp macro="">
      <xdr:nvCxnSpPr>
        <xdr:cNvPr id="495" name="直線コネクタ 494"/>
        <xdr:cNvCxnSpPr/>
      </xdr:nvCxnSpPr>
      <xdr:spPr>
        <a:xfrm>
          <a:off x="10899775" y="18129069"/>
          <a:ext cx="75565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115769</xdr:rowOff>
    </xdr:from>
    <xdr:ext cx="405111" cy="259045"/>
    <xdr:sp macro="" textlink="">
      <xdr:nvSpPr>
        <xdr:cNvPr id="496" name="n_1aveValue【庁舎】&#10;有形固定資産減価償却率"/>
        <xdr:cNvSpPr txBox="1"/>
      </xdr:nvSpPr>
      <xdr:spPr>
        <a:xfrm>
          <a:off x="129800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89643</xdr:rowOff>
    </xdr:from>
    <xdr:ext cx="405111" cy="259045"/>
    <xdr:sp macro="" textlink="">
      <xdr:nvSpPr>
        <xdr:cNvPr id="497" name="n_2aveValue【庁舎】&#10;有形固定資産減価償却率"/>
        <xdr:cNvSpPr txBox="1"/>
      </xdr:nvSpPr>
      <xdr:spPr>
        <a:xfrm>
          <a:off x="12246619" y="177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74947</xdr:rowOff>
    </xdr:from>
    <xdr:ext cx="405111" cy="259045"/>
    <xdr:sp macro="" textlink="">
      <xdr:nvSpPr>
        <xdr:cNvPr id="498" name="n_3aveValue【庁舎】&#10;有形固定資産減価償却率"/>
        <xdr:cNvSpPr txBox="1"/>
      </xdr:nvSpPr>
      <xdr:spPr>
        <a:xfrm>
          <a:off x="1150049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107604</xdr:rowOff>
    </xdr:from>
    <xdr:ext cx="405111" cy="259045"/>
    <xdr:sp macro="" textlink="">
      <xdr:nvSpPr>
        <xdr:cNvPr id="499" name="n_4aveValue【庁舎】&#10;有形固定資産減価償却率"/>
        <xdr:cNvSpPr txBox="1"/>
      </xdr:nvSpPr>
      <xdr:spPr>
        <a:xfrm>
          <a:off x="10725794" y="1776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157315</xdr:rowOff>
    </xdr:from>
    <xdr:ext cx="405111" cy="259045"/>
    <xdr:sp macro="" textlink="">
      <xdr:nvSpPr>
        <xdr:cNvPr id="500" name="n_1mainValue【庁舎】&#10;有形固定資産減価償却率"/>
        <xdr:cNvSpPr txBox="1"/>
      </xdr:nvSpPr>
      <xdr:spPr>
        <a:xfrm>
          <a:off x="12980044" y="1815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57711</xdr:rowOff>
    </xdr:from>
    <xdr:ext cx="405111" cy="259045"/>
    <xdr:sp macro="" textlink="">
      <xdr:nvSpPr>
        <xdr:cNvPr id="501" name="n_2mainValue【庁舎】&#10;有形固定資産減価償却率"/>
        <xdr:cNvSpPr txBox="1"/>
      </xdr:nvSpPr>
      <xdr:spPr>
        <a:xfrm>
          <a:off x="12246619" y="1823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26688</xdr:rowOff>
    </xdr:from>
    <xdr:ext cx="405111" cy="259045"/>
    <xdr:sp macro="" textlink="">
      <xdr:nvSpPr>
        <xdr:cNvPr id="502" name="n_3mainValue【庁舎】&#10;有形固定資産減価償却率"/>
        <xdr:cNvSpPr txBox="1"/>
      </xdr:nvSpPr>
      <xdr:spPr>
        <a:xfrm>
          <a:off x="11500494"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168746</xdr:rowOff>
    </xdr:from>
    <xdr:ext cx="405111" cy="259045"/>
    <xdr:sp macro="" textlink="">
      <xdr:nvSpPr>
        <xdr:cNvPr id="503" name="n_4mainValue【庁舎】&#10;有形固定資産減価償却率"/>
        <xdr:cNvSpPr txBox="1"/>
      </xdr:nvSpPr>
      <xdr:spPr>
        <a:xfrm>
          <a:off x="10725794" y="1817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04" name="正方形/長方形 503"/>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05" name="正方形/長方形 504"/>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06" name="正方形/長方形 505"/>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7" name="正方形/長方形 506"/>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8" name="正方形/長方形 507"/>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09" name="正方形/長方形 508"/>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10" name="正方形/長方形 509"/>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11" name="正方形/長方形 510"/>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12" name="テキスト ボックス 511"/>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13" name="直線コネクタ 512"/>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14" name="直線コネクタ 513"/>
        <xdr:cNvCxnSpPr/>
      </xdr:nvCxnSpPr>
      <xdr:spPr>
        <a:xfrm>
          <a:off x="15544800" y="1859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15" name="テキスト ボックス 514"/>
        <xdr:cNvSpPr txBox="1"/>
      </xdr:nvSpPr>
      <xdr:spPr>
        <a:xfrm>
          <a:off x="15163346"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16" name="直線コネクタ 515"/>
        <xdr:cNvCxnSpPr/>
      </xdr:nvCxnSpPr>
      <xdr:spPr>
        <a:xfrm>
          <a:off x="15544800" y="1813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17" name="テキスト ボックス 516"/>
        <xdr:cNvSpPr txBox="1"/>
      </xdr:nvSpPr>
      <xdr:spPr>
        <a:xfrm>
          <a:off x="15163346"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18" name="直線コネクタ 517"/>
        <xdr:cNvCxnSpPr/>
      </xdr:nvCxnSpPr>
      <xdr:spPr>
        <a:xfrm>
          <a:off x="15544800" y="1767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19" name="テキスト ボックス 518"/>
        <xdr:cNvSpPr txBox="1"/>
      </xdr:nvSpPr>
      <xdr:spPr>
        <a:xfrm>
          <a:off x="15163346"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20" name="直線コネクタ 519"/>
        <xdr:cNvCxnSpPr/>
      </xdr:nvCxnSpPr>
      <xdr:spPr>
        <a:xfrm>
          <a:off x="15544800" y="1722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21" name="テキスト ボックス 520"/>
        <xdr:cNvSpPr txBox="1"/>
      </xdr:nvSpPr>
      <xdr:spPr>
        <a:xfrm>
          <a:off x="15163346"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22" name="直線コネクタ 521"/>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23" name="テキスト ボックス 522"/>
        <xdr:cNvSpPr txBox="1"/>
      </xdr:nvSpPr>
      <xdr:spPr>
        <a:xfrm>
          <a:off x="151633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4" name="【庁舎】&#10;一人当たり面積グラフ枠"/>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96774</xdr:rowOff>
    </xdr:from>
    <xdr:to>
      <xdr:col>116</xdr:col>
      <xdr:colOff>62864</xdr:colOff>
      <xdr:row>108</xdr:row>
      <xdr:rowOff>37337</xdr:rowOff>
    </xdr:to>
    <xdr:cxnSp macro="">
      <xdr:nvCxnSpPr>
        <xdr:cNvPr id="525" name="直線コネクタ 524"/>
        <xdr:cNvCxnSpPr/>
      </xdr:nvCxnSpPr>
      <xdr:spPr>
        <a:xfrm flipV="1">
          <a:off x="18846164" y="17241774"/>
          <a:ext cx="0" cy="131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41164</xdr:rowOff>
    </xdr:from>
    <xdr:ext cx="469744" cy="259045"/>
    <xdr:sp macro="" textlink="">
      <xdr:nvSpPr>
        <xdr:cNvPr id="526" name="【庁舎】&#10;一人当たり面積最小値テキスト"/>
        <xdr:cNvSpPr txBox="1"/>
      </xdr:nvSpPr>
      <xdr:spPr>
        <a:xfrm>
          <a:off x="18884900" y="1855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37337</xdr:rowOff>
    </xdr:from>
    <xdr:to>
      <xdr:col>116</xdr:col>
      <xdr:colOff>152400</xdr:colOff>
      <xdr:row>108</xdr:row>
      <xdr:rowOff>37337</xdr:rowOff>
    </xdr:to>
    <xdr:cxnSp macro="">
      <xdr:nvCxnSpPr>
        <xdr:cNvPr id="527" name="直線コネクタ 526"/>
        <xdr:cNvCxnSpPr/>
      </xdr:nvCxnSpPr>
      <xdr:spPr>
        <a:xfrm>
          <a:off x="18786475" y="1855393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43451</xdr:rowOff>
    </xdr:from>
    <xdr:ext cx="469744" cy="259045"/>
    <xdr:sp macro="" textlink="">
      <xdr:nvSpPr>
        <xdr:cNvPr id="528" name="【庁舎】&#10;一人当たり面積最大値テキスト"/>
        <xdr:cNvSpPr txBox="1"/>
      </xdr:nvSpPr>
      <xdr:spPr>
        <a:xfrm>
          <a:off x="18884900" y="17017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96774</xdr:rowOff>
    </xdr:from>
    <xdr:to>
      <xdr:col>116</xdr:col>
      <xdr:colOff>152400</xdr:colOff>
      <xdr:row>100</xdr:row>
      <xdr:rowOff>96774</xdr:rowOff>
    </xdr:to>
    <xdr:cxnSp macro="">
      <xdr:nvCxnSpPr>
        <xdr:cNvPr id="529" name="直線コネクタ 528"/>
        <xdr:cNvCxnSpPr/>
      </xdr:nvCxnSpPr>
      <xdr:spPr>
        <a:xfrm>
          <a:off x="18786475" y="1724177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44975</xdr:rowOff>
    </xdr:from>
    <xdr:ext cx="469744" cy="259045"/>
    <xdr:sp macro="" textlink="">
      <xdr:nvSpPr>
        <xdr:cNvPr id="530" name="【庁舎】&#10;一人当たり面積平均値テキスト"/>
        <xdr:cNvSpPr txBox="1"/>
      </xdr:nvSpPr>
      <xdr:spPr>
        <a:xfrm>
          <a:off x="18884900" y="18218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66548</xdr:rowOff>
    </xdr:from>
    <xdr:to>
      <xdr:col>116</xdr:col>
      <xdr:colOff>114300</xdr:colOff>
      <xdr:row>106</xdr:row>
      <xdr:rowOff>168148</xdr:rowOff>
    </xdr:to>
    <xdr:sp macro="" textlink="">
      <xdr:nvSpPr>
        <xdr:cNvPr id="531" name="フローチャート: 判断 530"/>
        <xdr:cNvSpPr/>
      </xdr:nvSpPr>
      <xdr:spPr>
        <a:xfrm>
          <a:off x="18796000" y="18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46431</xdr:rowOff>
    </xdr:from>
    <xdr:to>
      <xdr:col>112</xdr:col>
      <xdr:colOff>38100</xdr:colOff>
      <xdr:row>106</xdr:row>
      <xdr:rowOff>148031</xdr:rowOff>
    </xdr:to>
    <xdr:sp macro="" textlink="">
      <xdr:nvSpPr>
        <xdr:cNvPr id="532" name="フローチャート: 判断 531"/>
        <xdr:cNvSpPr/>
      </xdr:nvSpPr>
      <xdr:spPr>
        <a:xfrm>
          <a:off x="18100675" y="1822013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42317</xdr:rowOff>
    </xdr:from>
    <xdr:to>
      <xdr:col>107</xdr:col>
      <xdr:colOff>101600</xdr:colOff>
      <xdr:row>106</xdr:row>
      <xdr:rowOff>143917</xdr:rowOff>
    </xdr:to>
    <xdr:sp macro="" textlink="">
      <xdr:nvSpPr>
        <xdr:cNvPr id="533" name="フローチャート: 判断 532"/>
        <xdr:cNvSpPr/>
      </xdr:nvSpPr>
      <xdr:spPr>
        <a:xfrm>
          <a:off x="17325975" y="1821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51918</xdr:rowOff>
    </xdr:from>
    <xdr:to>
      <xdr:col>102</xdr:col>
      <xdr:colOff>165100</xdr:colOff>
      <xdr:row>106</xdr:row>
      <xdr:rowOff>153518</xdr:rowOff>
    </xdr:to>
    <xdr:sp macro="" textlink="">
      <xdr:nvSpPr>
        <xdr:cNvPr id="534" name="フローチャート: 判断 533"/>
        <xdr:cNvSpPr/>
      </xdr:nvSpPr>
      <xdr:spPr>
        <a:xfrm>
          <a:off x="16579850" y="1822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95352</xdr:rowOff>
    </xdr:from>
    <xdr:to>
      <xdr:col>98</xdr:col>
      <xdr:colOff>38100</xdr:colOff>
      <xdr:row>107</xdr:row>
      <xdr:rowOff>25502</xdr:rowOff>
    </xdr:to>
    <xdr:sp macro="" textlink="">
      <xdr:nvSpPr>
        <xdr:cNvPr id="535" name="フローチャート: 判断 534"/>
        <xdr:cNvSpPr/>
      </xdr:nvSpPr>
      <xdr:spPr>
        <a:xfrm>
          <a:off x="15833725" y="1826905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36" name="テキスト ボックス 535"/>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37" name="テキスト ボックス 536"/>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38" name="テキスト ボックス 537"/>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39" name="テキスト ボックス 538"/>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40" name="テキスト ボックス 539"/>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6198</xdr:rowOff>
    </xdr:from>
    <xdr:to>
      <xdr:col>116</xdr:col>
      <xdr:colOff>114300</xdr:colOff>
      <xdr:row>106</xdr:row>
      <xdr:rowOff>107798</xdr:rowOff>
    </xdr:to>
    <xdr:sp macro="" textlink="">
      <xdr:nvSpPr>
        <xdr:cNvPr id="541" name="楕円 540"/>
        <xdr:cNvSpPr/>
      </xdr:nvSpPr>
      <xdr:spPr>
        <a:xfrm>
          <a:off x="18796000" y="1817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29075</xdr:rowOff>
    </xdr:from>
    <xdr:ext cx="469744" cy="259045"/>
    <xdr:sp macro="" textlink="">
      <xdr:nvSpPr>
        <xdr:cNvPr id="542" name="【庁舎】&#10;一人当たり面積該当値テキスト"/>
        <xdr:cNvSpPr txBox="1"/>
      </xdr:nvSpPr>
      <xdr:spPr>
        <a:xfrm>
          <a:off x="18884900" y="18031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16714</xdr:rowOff>
    </xdr:from>
    <xdr:to>
      <xdr:col>112</xdr:col>
      <xdr:colOff>38100</xdr:colOff>
      <xdr:row>106</xdr:row>
      <xdr:rowOff>118314</xdr:rowOff>
    </xdr:to>
    <xdr:sp macro="" textlink="">
      <xdr:nvSpPr>
        <xdr:cNvPr id="543" name="楕円 542"/>
        <xdr:cNvSpPr/>
      </xdr:nvSpPr>
      <xdr:spPr>
        <a:xfrm>
          <a:off x="18100675" y="1819041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56998</xdr:rowOff>
    </xdr:from>
    <xdr:to>
      <xdr:col>116</xdr:col>
      <xdr:colOff>63500</xdr:colOff>
      <xdr:row>106</xdr:row>
      <xdr:rowOff>67514</xdr:rowOff>
    </xdr:to>
    <xdr:cxnSp macro="">
      <xdr:nvCxnSpPr>
        <xdr:cNvPr id="544" name="直線コネクタ 543"/>
        <xdr:cNvCxnSpPr/>
      </xdr:nvCxnSpPr>
      <xdr:spPr>
        <a:xfrm flipV="1">
          <a:off x="18132425" y="18230698"/>
          <a:ext cx="714375"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21743</xdr:rowOff>
    </xdr:from>
    <xdr:to>
      <xdr:col>107</xdr:col>
      <xdr:colOff>101600</xdr:colOff>
      <xdr:row>106</xdr:row>
      <xdr:rowOff>123343</xdr:rowOff>
    </xdr:to>
    <xdr:sp macro="" textlink="">
      <xdr:nvSpPr>
        <xdr:cNvPr id="545" name="楕円 544"/>
        <xdr:cNvSpPr/>
      </xdr:nvSpPr>
      <xdr:spPr>
        <a:xfrm>
          <a:off x="17325975" y="1819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67514</xdr:rowOff>
    </xdr:from>
    <xdr:to>
      <xdr:col>111</xdr:col>
      <xdr:colOff>177800</xdr:colOff>
      <xdr:row>106</xdr:row>
      <xdr:rowOff>72543</xdr:rowOff>
    </xdr:to>
    <xdr:cxnSp macro="">
      <xdr:nvCxnSpPr>
        <xdr:cNvPr id="546" name="直線コネクタ 545"/>
        <xdr:cNvCxnSpPr/>
      </xdr:nvCxnSpPr>
      <xdr:spPr>
        <a:xfrm flipV="1">
          <a:off x="17376775" y="18241214"/>
          <a:ext cx="75565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31344</xdr:rowOff>
    </xdr:from>
    <xdr:to>
      <xdr:col>102</xdr:col>
      <xdr:colOff>165100</xdr:colOff>
      <xdr:row>106</xdr:row>
      <xdr:rowOff>132944</xdr:rowOff>
    </xdr:to>
    <xdr:sp macro="" textlink="">
      <xdr:nvSpPr>
        <xdr:cNvPr id="547" name="楕円 546"/>
        <xdr:cNvSpPr/>
      </xdr:nvSpPr>
      <xdr:spPr>
        <a:xfrm>
          <a:off x="16579850" y="1820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72543</xdr:rowOff>
    </xdr:from>
    <xdr:to>
      <xdr:col>107</xdr:col>
      <xdr:colOff>50800</xdr:colOff>
      <xdr:row>106</xdr:row>
      <xdr:rowOff>82144</xdr:rowOff>
    </xdr:to>
    <xdr:cxnSp macro="">
      <xdr:nvCxnSpPr>
        <xdr:cNvPr id="548" name="直線コネクタ 547"/>
        <xdr:cNvCxnSpPr/>
      </xdr:nvCxnSpPr>
      <xdr:spPr>
        <a:xfrm flipV="1">
          <a:off x="16630650" y="18246243"/>
          <a:ext cx="746125"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41402</xdr:rowOff>
    </xdr:from>
    <xdr:to>
      <xdr:col>98</xdr:col>
      <xdr:colOff>38100</xdr:colOff>
      <xdr:row>106</xdr:row>
      <xdr:rowOff>143002</xdr:rowOff>
    </xdr:to>
    <xdr:sp macro="" textlink="">
      <xdr:nvSpPr>
        <xdr:cNvPr id="549" name="楕円 548"/>
        <xdr:cNvSpPr/>
      </xdr:nvSpPr>
      <xdr:spPr>
        <a:xfrm>
          <a:off x="15833725" y="1821510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82144</xdr:rowOff>
    </xdr:from>
    <xdr:to>
      <xdr:col>102</xdr:col>
      <xdr:colOff>114300</xdr:colOff>
      <xdr:row>106</xdr:row>
      <xdr:rowOff>92202</xdr:rowOff>
    </xdr:to>
    <xdr:cxnSp macro="">
      <xdr:nvCxnSpPr>
        <xdr:cNvPr id="550" name="直線コネクタ 549"/>
        <xdr:cNvCxnSpPr/>
      </xdr:nvCxnSpPr>
      <xdr:spPr>
        <a:xfrm flipV="1">
          <a:off x="15865475" y="18255844"/>
          <a:ext cx="765175"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139158</xdr:rowOff>
    </xdr:from>
    <xdr:ext cx="469744" cy="259045"/>
    <xdr:sp macro="" textlink="">
      <xdr:nvSpPr>
        <xdr:cNvPr id="551" name="n_1aveValue【庁舎】&#10;一人当たり面積"/>
        <xdr:cNvSpPr txBox="1"/>
      </xdr:nvSpPr>
      <xdr:spPr>
        <a:xfrm>
          <a:off x="17932477" y="1831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135044</xdr:rowOff>
    </xdr:from>
    <xdr:ext cx="469744" cy="259045"/>
    <xdr:sp macro="" textlink="">
      <xdr:nvSpPr>
        <xdr:cNvPr id="552" name="n_2aveValue【庁舎】&#10;一人当たり面積"/>
        <xdr:cNvSpPr txBox="1"/>
      </xdr:nvSpPr>
      <xdr:spPr>
        <a:xfrm>
          <a:off x="17170477" y="1830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144645</xdr:rowOff>
    </xdr:from>
    <xdr:ext cx="469744" cy="259045"/>
    <xdr:sp macro="" textlink="">
      <xdr:nvSpPr>
        <xdr:cNvPr id="553" name="n_3aveValue【庁舎】&#10;一人当たり面積"/>
        <xdr:cNvSpPr txBox="1"/>
      </xdr:nvSpPr>
      <xdr:spPr>
        <a:xfrm>
          <a:off x="16424352" y="1831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16629</xdr:rowOff>
    </xdr:from>
    <xdr:ext cx="469744" cy="259045"/>
    <xdr:sp macro="" textlink="">
      <xdr:nvSpPr>
        <xdr:cNvPr id="554" name="n_4aveValue【庁舎】&#10;一人当たり面積"/>
        <xdr:cNvSpPr txBox="1"/>
      </xdr:nvSpPr>
      <xdr:spPr>
        <a:xfrm>
          <a:off x="15678227" y="18361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134841</xdr:rowOff>
    </xdr:from>
    <xdr:ext cx="469744" cy="259045"/>
    <xdr:sp macro="" textlink="">
      <xdr:nvSpPr>
        <xdr:cNvPr id="555" name="n_1mainValue【庁舎】&#10;一人当たり面積"/>
        <xdr:cNvSpPr txBox="1"/>
      </xdr:nvSpPr>
      <xdr:spPr>
        <a:xfrm>
          <a:off x="17932477" y="17965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139870</xdr:rowOff>
    </xdr:from>
    <xdr:ext cx="469744" cy="259045"/>
    <xdr:sp macro="" textlink="">
      <xdr:nvSpPr>
        <xdr:cNvPr id="556" name="n_2mainValue【庁舎】&#10;一人当たり面積"/>
        <xdr:cNvSpPr txBox="1"/>
      </xdr:nvSpPr>
      <xdr:spPr>
        <a:xfrm>
          <a:off x="17170477" y="1797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149471</xdr:rowOff>
    </xdr:from>
    <xdr:ext cx="469744" cy="259045"/>
    <xdr:sp macro="" textlink="">
      <xdr:nvSpPr>
        <xdr:cNvPr id="557" name="n_3mainValue【庁舎】&#10;一人当たり面積"/>
        <xdr:cNvSpPr txBox="1"/>
      </xdr:nvSpPr>
      <xdr:spPr>
        <a:xfrm>
          <a:off x="16424352" y="17980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159529</xdr:rowOff>
    </xdr:from>
    <xdr:ext cx="469744" cy="259045"/>
    <xdr:sp macro="" textlink="">
      <xdr:nvSpPr>
        <xdr:cNvPr id="558" name="n_4mainValue【庁舎】&#10;一人当たり面積"/>
        <xdr:cNvSpPr txBox="1"/>
      </xdr:nvSpPr>
      <xdr:spPr>
        <a:xfrm>
          <a:off x="15678227" y="17990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9" name="正方形/長方形 558"/>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0" name="正方形/長方形 559"/>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1" name="テキスト ボックス 560"/>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400" baseline="0">
              <a:solidFill>
                <a:sysClr val="windowText" lastClr="000000"/>
              </a:solidFill>
              <a:effectLst/>
              <a:latin typeface="ＭＳ ゴシック" panose="020B0609070205080204" pitchFamily="49" charset="-128"/>
              <a:ea typeface="ＭＳ ゴシック" panose="020B0609070205080204" pitchFamily="49" charset="-128"/>
              <a:cs typeface="+mn-cs"/>
            </a:rPr>
            <a:t>類似団体内平均値と比較して</a:t>
          </a:r>
          <a:r>
            <a:rPr kumimoji="1" lang="ja-JP" altLang="en-US" sz="140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400" baseline="0">
              <a:solidFill>
                <a:sysClr val="windowText" lastClr="000000"/>
              </a:solidFill>
              <a:effectLst/>
              <a:latin typeface="ＭＳ ゴシック" panose="020B0609070205080204" pitchFamily="49" charset="-128"/>
              <a:ea typeface="ＭＳ ゴシック" panose="020B0609070205080204" pitchFamily="49" charset="-128"/>
              <a:cs typeface="+mn-cs"/>
            </a:rPr>
            <a:t>特に有形固定資産減価償却率が高くなっている施設はないが、体育館・プール、保健センター・保健所については、平成３０年度までは固定資産減価償却率が高い水準で推移しており、老朽化が進んでいた</a:t>
          </a:r>
          <a:r>
            <a:rPr kumimoji="1" lang="ja-JP" altLang="en-US" sz="1400" baseline="0">
              <a:solidFill>
                <a:sysClr val="windowText" lastClr="000000"/>
              </a:solidFill>
              <a:effectLst/>
              <a:latin typeface="ＭＳ ゴシック" panose="020B0609070205080204" pitchFamily="49" charset="-128"/>
              <a:ea typeface="ＭＳ ゴシック" panose="020B0609070205080204" pitchFamily="49" charset="-128"/>
              <a:cs typeface="+mn-cs"/>
            </a:rPr>
            <a:t>ものの、</a:t>
          </a:r>
          <a:r>
            <a:rPr kumimoji="1" lang="ja-JP" altLang="ja-JP" sz="1400" baseline="0">
              <a:solidFill>
                <a:sysClr val="windowText" lastClr="000000"/>
              </a:solidFill>
              <a:effectLst/>
              <a:latin typeface="ＭＳ ゴシック" panose="020B0609070205080204" pitchFamily="49" charset="-128"/>
              <a:ea typeface="ＭＳ ゴシック" panose="020B0609070205080204" pitchFamily="49" charset="-128"/>
              <a:cs typeface="+mn-cs"/>
            </a:rPr>
            <a:t>体育館・プールについては、老朽化に伴い１施設を廃止・解体したことにより有形固定資産減価償却率が</a:t>
          </a:r>
          <a:r>
            <a:rPr kumimoji="1" lang="ja-JP" altLang="en-US" sz="1400" baseline="0">
              <a:solidFill>
                <a:sysClr val="windowText" lastClr="000000"/>
              </a:solidFill>
              <a:effectLst/>
              <a:latin typeface="ＭＳ ゴシック" panose="020B0609070205080204" pitchFamily="49" charset="-128"/>
              <a:ea typeface="ＭＳ ゴシック" panose="020B0609070205080204" pitchFamily="49" charset="-128"/>
              <a:cs typeface="+mn-cs"/>
            </a:rPr>
            <a:t>令和元年度以降</a:t>
          </a:r>
          <a:r>
            <a:rPr kumimoji="1" lang="ja-JP" altLang="ja-JP" sz="1400" baseline="0">
              <a:solidFill>
                <a:sysClr val="windowText" lastClr="000000"/>
              </a:solidFill>
              <a:effectLst/>
              <a:latin typeface="ＭＳ ゴシック" panose="020B0609070205080204" pitchFamily="49" charset="-128"/>
              <a:ea typeface="ＭＳ ゴシック" panose="020B0609070205080204" pitchFamily="49" charset="-128"/>
              <a:cs typeface="+mn-cs"/>
            </a:rPr>
            <a:t>減少し、保健センター・保健所については保健センターを新規整備したことにより有形固定資産減価償却率が</a:t>
          </a:r>
          <a:r>
            <a:rPr kumimoji="1" lang="ja-JP" altLang="en-US" sz="1400" baseline="0">
              <a:solidFill>
                <a:sysClr val="windowText" lastClr="000000"/>
              </a:solidFill>
              <a:effectLst/>
              <a:latin typeface="ＭＳ ゴシック" panose="020B0609070205080204" pitchFamily="49" charset="-128"/>
              <a:ea typeface="ＭＳ ゴシック" panose="020B0609070205080204" pitchFamily="49" charset="-128"/>
              <a:cs typeface="+mn-cs"/>
            </a:rPr>
            <a:t>令和元年度以降</a:t>
          </a:r>
          <a:r>
            <a:rPr kumimoji="1" lang="ja-JP" altLang="ja-JP" sz="1400" baseline="0">
              <a:solidFill>
                <a:sysClr val="windowText" lastClr="000000"/>
              </a:solidFill>
              <a:effectLst/>
              <a:latin typeface="ＭＳ ゴシック" panose="020B0609070205080204" pitchFamily="49" charset="-128"/>
              <a:ea typeface="ＭＳ ゴシック" panose="020B0609070205080204" pitchFamily="49" charset="-128"/>
              <a:cs typeface="+mn-cs"/>
            </a:rPr>
            <a:t>大幅に減少し</a:t>
          </a:r>
          <a:r>
            <a:rPr kumimoji="1" lang="ja-JP" altLang="en-US" sz="1400" baseline="0">
              <a:solidFill>
                <a:sysClr val="windowText" lastClr="000000"/>
              </a:solidFill>
              <a:effectLst/>
              <a:latin typeface="ＭＳ ゴシック" panose="020B0609070205080204" pitchFamily="49" charset="-128"/>
              <a:ea typeface="ＭＳ ゴシック" panose="020B0609070205080204" pitchFamily="49" charset="-128"/>
              <a:cs typeface="+mn-cs"/>
            </a:rPr>
            <a:t>ている</a:t>
          </a:r>
          <a:r>
            <a:rPr kumimoji="1" lang="ja-JP" altLang="ja-JP" sz="140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aseline="0">
              <a:solidFill>
                <a:sysClr val="windowText" lastClr="000000"/>
              </a:solidFill>
              <a:effectLst/>
              <a:latin typeface="ＭＳ ゴシック" panose="020B0609070205080204" pitchFamily="49" charset="-128"/>
              <a:ea typeface="ＭＳ ゴシック" panose="020B0609070205080204" pitchFamily="49" charset="-128"/>
              <a:cs typeface="+mn-cs"/>
            </a:rPr>
            <a:t>　上記を含めそれぞれの公共施設等に係る個別施設計画は策定済みであり、今後当該計画に基づきその他の施設施設を含めその統廃合を進め、維持管理の適正化に引き続き努めていく。</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638175" y="419100"/>
          <a:ext cx="1095692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17449800" y="406400"/>
          <a:ext cx="3387725"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17475200" y="431800"/>
          <a:ext cx="334327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17500600" y="457200"/>
          <a:ext cx="33147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青森県深浦町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5027275" y="406400"/>
          <a:ext cx="23177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5052675" y="431800"/>
          <a:ext cx="22733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5078075" y="457200"/>
          <a:ext cx="22161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720725" y="1206500"/>
          <a:ext cx="8328025"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838200" y="1238250"/>
          <a:ext cx="11969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1990725" y="1238250"/>
          <a:ext cx="108902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7,787
7,766
488.90
8,257,392
8,133,816
88,789
4,530,695
8,344,150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133725" y="1238250"/>
          <a:ext cx="13239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4457700" y="1257300"/>
          <a:ext cx="174625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6203950" y="1257300"/>
          <a:ext cx="109855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46.4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7366000" y="1257300"/>
          <a:ext cx="549275"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4457700" y="2095500"/>
          <a:ext cx="17462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6267450" y="2095500"/>
          <a:ext cx="29622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9261475" y="1206500"/>
          <a:ext cx="1235075"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9467850" y="12700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9467850" y="15367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9467850" y="1866900"/>
          <a:ext cx="10985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9337675" y="1358900"/>
          <a:ext cx="1428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941070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9337675" y="18415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941070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9337675" y="22225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9372600" y="13081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9372600" y="15748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676275"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676275"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676275"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676275"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676275"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676275"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676275"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676275" y="5016500"/>
          <a:ext cx="43942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5482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2747489"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105400" y="5270500"/>
          <a:ext cx="13239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105400" y="5461000"/>
          <a:ext cx="13239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6527800" y="52705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6527800" y="54610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7788275" y="52705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7788275" y="54610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76275" y="5778500"/>
          <a:ext cx="43942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5232400" y="5778500"/>
          <a:ext cx="520382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5232400" y="5778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5330825" y="6096000"/>
          <a:ext cx="4987925"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人口減少や住民の高齢化、産業基盤の脆弱であること</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が要因となり、町税収は長らく低い水準で停滞し、類似団体と比較して極めて低い財政力となっている。</a:t>
          </a:r>
          <a:endParaRPr lang="ja-JP" altLang="ja-JP">
            <a:effectLst/>
          </a:endParaRPr>
        </a:p>
        <a:p>
          <a:r>
            <a:rPr kumimoji="1" lang="ja-JP" altLang="ja-JP" sz="1100">
              <a:solidFill>
                <a:schemeClr val="dk1"/>
              </a:solidFill>
              <a:effectLst/>
              <a:latin typeface="+mn-lt"/>
              <a:ea typeface="+mn-ea"/>
              <a:cs typeface="+mn-cs"/>
            </a:rPr>
            <a:t>　６次産業の創出を柱に町内産業の活性化を図るとともに、税の徴収率向上にも努め、長期的・計画的な財政基盤の強化に取り組む。</a:t>
          </a:r>
          <a:endParaRPr lang="ja-JP" altLang="ja-JP">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676275" y="81915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676275" y="7789333"/>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676275" y="7387167"/>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676275" y="69850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676275" y="6582833"/>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676275" y="6180667"/>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676275" y="57785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676275" y="5778500"/>
          <a:ext cx="43942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126295</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295775" y="6127045"/>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43561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206875" y="762846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41222</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4356100" y="587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126295</xdr:rowOff>
    </xdr:from>
    <xdr:to>
      <xdr:col>24</xdr:col>
      <xdr:colOff>12700</xdr:colOff>
      <xdr:row>35</xdr:row>
      <xdr:rowOff>126295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206875" y="612704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17639</xdr:rowOff>
    </xdr:from>
    <xdr:to>
      <xdr:col>23</xdr:col>
      <xdr:colOff>133350</xdr:colOff>
      <xdr:row>44</xdr:row>
      <xdr:rowOff>17639</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3571875" y="7561439"/>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7355</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4356100" y="7208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244975"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17639</xdr:rowOff>
    </xdr:from>
    <xdr:to>
      <xdr:col>19</xdr:col>
      <xdr:colOff>133350</xdr:colOff>
      <xdr:row>44</xdr:row>
      <xdr:rowOff>17639</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2797175" y="7561439"/>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162278</xdr:rowOff>
    </xdr:from>
    <xdr:to>
      <xdr:col>19</xdr:col>
      <xdr:colOff>184150</xdr:colOff>
      <xdr:row>43</xdr:row>
      <xdr:rowOff>92428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3521075"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102605</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248025" y="7132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17639</xdr:rowOff>
    </xdr:from>
    <xdr:to>
      <xdr:col>15</xdr:col>
      <xdr:colOff>82550</xdr:colOff>
      <xdr:row>44</xdr:row>
      <xdr:rowOff>31045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022475" y="7561439"/>
          <a:ext cx="7747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2746375"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116010</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473325"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31045</xdr:rowOff>
    </xdr:from>
    <xdr:to>
      <xdr:col>11</xdr:col>
      <xdr:colOff>31750</xdr:colOff>
      <xdr:row>44</xdr:row>
      <xdr:rowOff>31045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266825" y="7574845"/>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990725" y="737658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116010</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698625"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17639</xdr:rowOff>
    </xdr:from>
    <xdr:to>
      <xdr:col>7</xdr:col>
      <xdr:colOff>31750</xdr:colOff>
      <xdr:row>43</xdr:row>
      <xdr:rowOff>119239</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225550" y="738998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129416</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923925"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10845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38455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60985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83515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089025"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138289</xdr:rowOff>
    </xdr:from>
    <xdr:to>
      <xdr:col>23</xdr:col>
      <xdr:colOff>184150</xdr:colOff>
      <xdr:row>44</xdr:row>
      <xdr:rowOff>68439</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244975"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34166</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4356100" y="74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138289</xdr:rowOff>
    </xdr:from>
    <xdr:to>
      <xdr:col>19</xdr:col>
      <xdr:colOff>184150</xdr:colOff>
      <xdr:row>44</xdr:row>
      <xdr:rowOff>68439</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521075"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53216</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248025" y="7597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138289</xdr:rowOff>
    </xdr:from>
    <xdr:to>
      <xdr:col>15</xdr:col>
      <xdr:colOff>133350</xdr:colOff>
      <xdr:row>44</xdr:row>
      <xdr:rowOff>68439</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746375"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53216</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473325"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151695</xdr:rowOff>
    </xdr:from>
    <xdr:to>
      <xdr:col>11</xdr:col>
      <xdr:colOff>82550</xdr:colOff>
      <xdr:row>44</xdr:row>
      <xdr:rowOff>81845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990725" y="752404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66622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698625"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151695</xdr:rowOff>
    </xdr:from>
    <xdr:to>
      <xdr:col>7</xdr:col>
      <xdr:colOff>31750</xdr:colOff>
      <xdr:row>44</xdr:row>
      <xdr:rowOff>81845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225550" y="752404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66622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923925"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676275" y="8826500"/>
          <a:ext cx="43942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4649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2830845"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105400" y="9080500"/>
          <a:ext cx="13239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105400" y="9271000"/>
          <a:ext cx="13239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6527800" y="90805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6527800" y="92710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788275" y="90805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788275" y="92710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76275" y="9588500"/>
          <a:ext cx="43942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5232400" y="9588500"/>
          <a:ext cx="520382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5232400" y="9588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5330825" y="9906000"/>
          <a:ext cx="4987925"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a:t>
          </a:r>
          <a:r>
            <a:rPr kumimoji="1" lang="ja-JP" altLang="en-US" sz="1000">
              <a:solidFill>
                <a:schemeClr val="dk1"/>
              </a:solidFill>
              <a:effectLst/>
              <a:latin typeface="+mn-lt"/>
              <a:ea typeface="+mn-ea"/>
              <a:cs typeface="+mn-cs"/>
            </a:rPr>
            <a:t>令和</a:t>
          </a:r>
          <a:r>
            <a:rPr kumimoji="1" lang="en-US" altLang="ja-JP" sz="1000">
              <a:solidFill>
                <a:schemeClr val="dk1"/>
              </a:solidFill>
              <a:effectLst/>
              <a:latin typeface="+mn-lt"/>
              <a:ea typeface="+mn-ea"/>
              <a:cs typeface="+mn-cs"/>
            </a:rPr>
            <a:t>2</a:t>
          </a:r>
          <a:r>
            <a:rPr kumimoji="1" lang="ja-JP" altLang="en-US" sz="1000">
              <a:solidFill>
                <a:schemeClr val="dk1"/>
              </a:solidFill>
              <a:effectLst/>
              <a:latin typeface="+mn-lt"/>
              <a:ea typeface="+mn-ea"/>
              <a:cs typeface="+mn-cs"/>
            </a:rPr>
            <a:t>年度については継続的な経費圧縮や交付税等の増により、経常収支比率が</a:t>
          </a:r>
          <a:r>
            <a:rPr kumimoji="1" lang="en-US" altLang="ja-JP" sz="1000">
              <a:solidFill>
                <a:schemeClr val="dk1"/>
              </a:solidFill>
              <a:effectLst/>
              <a:latin typeface="+mn-lt"/>
              <a:ea typeface="+mn-ea"/>
              <a:cs typeface="+mn-cs"/>
            </a:rPr>
            <a:t>2.4</a:t>
          </a:r>
          <a:r>
            <a:rPr kumimoji="1" lang="ja-JP" altLang="en-US" sz="1000">
              <a:solidFill>
                <a:schemeClr val="dk1"/>
              </a:solidFill>
              <a:effectLst/>
              <a:latin typeface="+mn-lt"/>
              <a:ea typeface="+mn-ea"/>
              <a:cs typeface="+mn-cs"/>
            </a:rPr>
            <a:t>ポイント改善されたものの、今後は令和</a:t>
          </a:r>
          <a:r>
            <a:rPr kumimoji="1" lang="en-US" altLang="ja-JP" sz="1000">
              <a:solidFill>
                <a:schemeClr val="dk1"/>
              </a:solidFill>
              <a:effectLst/>
              <a:latin typeface="+mn-lt"/>
              <a:ea typeface="+mn-ea"/>
              <a:cs typeface="+mn-cs"/>
            </a:rPr>
            <a:t>2</a:t>
          </a:r>
          <a:r>
            <a:rPr kumimoji="1" lang="ja-JP" altLang="en-US" sz="1000">
              <a:solidFill>
                <a:schemeClr val="dk1"/>
              </a:solidFill>
              <a:effectLst/>
              <a:latin typeface="+mn-lt"/>
              <a:ea typeface="+mn-ea"/>
              <a:cs typeface="+mn-cs"/>
            </a:rPr>
            <a:t>年度国勢調査に基づく人口減等の</a:t>
          </a:r>
          <a:r>
            <a:rPr kumimoji="1" lang="ja-JP" altLang="ja-JP" sz="1000">
              <a:solidFill>
                <a:schemeClr val="dk1"/>
              </a:solidFill>
              <a:effectLst/>
              <a:latin typeface="+mn-lt"/>
              <a:ea typeface="+mn-ea"/>
              <a:cs typeface="+mn-cs"/>
            </a:rPr>
            <a:t>影響</a:t>
          </a:r>
          <a:r>
            <a:rPr kumimoji="1" lang="ja-JP" altLang="en-US" sz="1000">
              <a:solidFill>
                <a:schemeClr val="dk1"/>
              </a:solidFill>
              <a:effectLst/>
              <a:latin typeface="+mn-lt"/>
              <a:ea typeface="+mn-ea"/>
              <a:cs typeface="+mn-cs"/>
            </a:rPr>
            <a:t>により</a:t>
          </a:r>
          <a:r>
            <a:rPr kumimoji="1" lang="ja-JP" altLang="ja-JP" sz="1000">
              <a:solidFill>
                <a:schemeClr val="dk1"/>
              </a:solidFill>
              <a:effectLst/>
              <a:latin typeface="+mn-lt"/>
              <a:ea typeface="+mn-ea"/>
              <a:cs typeface="+mn-cs"/>
            </a:rPr>
            <a:t>、経常一般財源の大部分を占める普通交付税の額が減少</a:t>
          </a:r>
          <a:r>
            <a:rPr kumimoji="1" lang="ja-JP" altLang="en-US" sz="1000">
              <a:solidFill>
                <a:schemeClr val="dk1"/>
              </a:solidFill>
              <a:effectLst/>
              <a:latin typeface="+mn-lt"/>
              <a:ea typeface="+mn-ea"/>
              <a:cs typeface="+mn-cs"/>
            </a:rPr>
            <a:t>し</a:t>
          </a:r>
          <a:r>
            <a:rPr kumimoji="1" lang="ja-JP" altLang="ja-JP" sz="1000">
              <a:solidFill>
                <a:schemeClr val="dk1"/>
              </a:solidFill>
              <a:effectLst/>
              <a:latin typeface="+mn-lt"/>
              <a:ea typeface="+mn-ea"/>
              <a:cs typeface="+mn-cs"/>
            </a:rPr>
            <a:t>、年々比率が悪化していくこと</a:t>
          </a:r>
          <a:r>
            <a:rPr kumimoji="1" lang="ja-JP" altLang="en-US" sz="1000">
              <a:solidFill>
                <a:schemeClr val="dk1"/>
              </a:solidFill>
              <a:effectLst/>
              <a:latin typeface="+mn-lt"/>
              <a:ea typeface="+mn-ea"/>
              <a:cs typeface="+mn-cs"/>
            </a:rPr>
            <a:t>と予見されており</a:t>
          </a:r>
          <a:r>
            <a:rPr kumimoji="1" lang="ja-JP" altLang="ja-JP" sz="1000">
              <a:solidFill>
                <a:schemeClr val="dk1"/>
              </a:solidFill>
              <a:effectLst/>
              <a:latin typeface="+mn-lt"/>
              <a:ea typeface="+mn-ea"/>
              <a:cs typeface="+mn-cs"/>
            </a:rPr>
            <a:t>、急激な税収等の増</a:t>
          </a:r>
          <a:r>
            <a:rPr kumimoji="1" lang="ja-JP" altLang="en-US" sz="1000">
              <a:solidFill>
                <a:schemeClr val="dk1"/>
              </a:solidFill>
              <a:effectLst/>
              <a:latin typeface="+mn-lt"/>
              <a:ea typeface="+mn-ea"/>
              <a:cs typeface="+mn-cs"/>
            </a:rPr>
            <a:t>も</a:t>
          </a:r>
          <a:r>
            <a:rPr kumimoji="1" lang="ja-JP" altLang="ja-JP" sz="1000">
              <a:solidFill>
                <a:schemeClr val="dk1"/>
              </a:solidFill>
              <a:effectLst/>
              <a:latin typeface="+mn-lt"/>
              <a:ea typeface="+mn-ea"/>
              <a:cs typeface="+mn-cs"/>
            </a:rPr>
            <a:t>見込めないため、経常経費の削減が当面の課題となる。</a:t>
          </a:r>
          <a:endParaRPr lang="ja-JP" altLang="ja-JP" sz="1000">
            <a:effectLst/>
          </a:endParaRPr>
        </a:p>
        <a:p>
          <a:r>
            <a:rPr kumimoji="1" lang="ja-JP" altLang="ja-JP" sz="1000">
              <a:solidFill>
                <a:schemeClr val="dk1"/>
              </a:solidFill>
              <a:effectLst/>
              <a:latin typeface="+mn-lt"/>
              <a:ea typeface="+mn-ea"/>
              <a:cs typeface="+mn-cs"/>
            </a:rPr>
            <a:t>　主な取り組みとしては、人件費、物件費、補助費等の歳出</a:t>
          </a:r>
          <a:r>
            <a:rPr kumimoji="1" lang="ja-JP" altLang="en-US" sz="1000">
              <a:solidFill>
                <a:schemeClr val="dk1"/>
              </a:solidFill>
              <a:effectLst/>
              <a:latin typeface="+mn-lt"/>
              <a:ea typeface="+mn-ea"/>
              <a:cs typeface="+mn-cs"/>
            </a:rPr>
            <a:t>削減に引き続き取り組む</a:t>
          </a:r>
          <a:r>
            <a:rPr kumimoji="1" lang="ja-JP" altLang="ja-JP" sz="1000">
              <a:solidFill>
                <a:schemeClr val="dk1"/>
              </a:solidFill>
              <a:effectLst/>
              <a:latin typeface="+mn-lt"/>
              <a:ea typeface="+mn-ea"/>
              <a:cs typeface="+mn-cs"/>
            </a:rPr>
            <a:t>ことに加え、</a:t>
          </a:r>
          <a:r>
            <a:rPr kumimoji="1" lang="ja-JP" altLang="en-US" sz="1000">
              <a:solidFill>
                <a:schemeClr val="dk1"/>
              </a:solidFill>
              <a:effectLst/>
              <a:latin typeface="+mn-lt"/>
              <a:ea typeface="+mn-ea"/>
              <a:cs typeface="+mn-cs"/>
            </a:rPr>
            <a:t>真に</a:t>
          </a:r>
          <a:r>
            <a:rPr kumimoji="1" lang="ja-JP" altLang="ja-JP" sz="1000">
              <a:solidFill>
                <a:schemeClr val="dk1"/>
              </a:solidFill>
              <a:effectLst/>
              <a:latin typeface="+mn-lt"/>
              <a:ea typeface="+mn-ea"/>
              <a:cs typeface="+mn-cs"/>
            </a:rPr>
            <a:t>必要な建設事業を峻別して実施するなど、公債費負担の抑制に向けた取り組みを行い、経常収支比率の改善に努める。</a:t>
          </a:r>
          <a:endParaRPr lang="ja-JP" altLang="ja-JP" sz="10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38175"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676275" y="120015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676275" y="115189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676275" y="110363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676275" y="105537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676275" y="100711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676275" y="95885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676275" y="9588500"/>
          <a:ext cx="43942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67</xdr:row>
      <xdr:rowOff>22098</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295775" y="10167620"/>
          <a:ext cx="0" cy="13416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165625</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4356100" y="1148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22098</xdr:rowOff>
    </xdr:from>
    <xdr:to>
      <xdr:col>24</xdr:col>
      <xdr:colOff>12700</xdr:colOff>
      <xdr:row>67</xdr:row>
      <xdr:rowOff>22098</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206875" y="1150924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43561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206875" y="101676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43942</xdr:rowOff>
    </xdr:from>
    <xdr:to>
      <xdr:col>23</xdr:col>
      <xdr:colOff>133350</xdr:colOff>
      <xdr:row>66</xdr:row>
      <xdr:rowOff>159766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3571875" y="11359642"/>
          <a:ext cx="7239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65549</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4356100" y="1069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49022</xdr:rowOff>
    </xdr:from>
    <xdr:to>
      <xdr:col>23</xdr:col>
      <xdr:colOff>184150</xdr:colOff>
      <xdr:row>63</xdr:row>
      <xdr:rowOff>150622</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244975"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106680</xdr:rowOff>
    </xdr:from>
    <xdr:to>
      <xdr:col>19</xdr:col>
      <xdr:colOff>133350</xdr:colOff>
      <xdr:row>66</xdr:row>
      <xdr:rowOff>159766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2797175" y="11422380"/>
          <a:ext cx="7747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92456</xdr:rowOff>
    </xdr:from>
    <xdr:to>
      <xdr:col>19</xdr:col>
      <xdr:colOff>184150</xdr:colOff>
      <xdr:row>64</xdr:row>
      <xdr:rowOff>22606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3521075"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32783</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248025" y="10662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162306</xdr:rowOff>
    </xdr:from>
    <xdr:to>
      <xdr:col>15</xdr:col>
      <xdr:colOff>82550</xdr:colOff>
      <xdr:row>66</xdr:row>
      <xdr:rowOff>106680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022475" y="11306556"/>
          <a:ext cx="7747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82804</xdr:rowOff>
    </xdr:from>
    <xdr:to>
      <xdr:col>15</xdr:col>
      <xdr:colOff>133350</xdr:colOff>
      <xdr:row>64</xdr:row>
      <xdr:rowOff>12954</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2746375"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23131</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473325"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75438</xdr:rowOff>
    </xdr:from>
    <xdr:to>
      <xdr:col>11</xdr:col>
      <xdr:colOff>31750</xdr:colOff>
      <xdr:row>65</xdr:row>
      <xdr:rowOff>162306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266825" y="11219688"/>
          <a:ext cx="75565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5588</xdr:rowOff>
    </xdr:from>
    <xdr:to>
      <xdr:col>11</xdr:col>
      <xdr:colOff>82550</xdr:colOff>
      <xdr:row>63</xdr:row>
      <xdr:rowOff>107188</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1990725" y="1080693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117365</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698625"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225550" y="1072007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30497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923925"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10845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38455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60985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83515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89025"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164592</xdr:rowOff>
    </xdr:from>
    <xdr:to>
      <xdr:col>23</xdr:col>
      <xdr:colOff>184150</xdr:colOff>
      <xdr:row>66</xdr:row>
      <xdr:rowOff>94742</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244975" y="1130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136669</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4356100" y="11280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108966</xdr:rowOff>
    </xdr:from>
    <xdr:to>
      <xdr:col>19</xdr:col>
      <xdr:colOff>184150</xdr:colOff>
      <xdr:row>67</xdr:row>
      <xdr:rowOff>39116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3521075" y="1142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23893</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248025" y="11511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55880</xdr:rowOff>
    </xdr:from>
    <xdr:to>
      <xdr:col>15</xdr:col>
      <xdr:colOff>133350</xdr:colOff>
      <xdr:row>66</xdr:row>
      <xdr:rowOff>157480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2746375"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142257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473325" y="1145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111506</xdr:rowOff>
    </xdr:from>
    <xdr:to>
      <xdr:col>11</xdr:col>
      <xdr:colOff>82550</xdr:colOff>
      <xdr:row>66</xdr:row>
      <xdr:rowOff>41656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1990725" y="1125575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26433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698625" y="1134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24638</xdr:rowOff>
    </xdr:from>
    <xdr:to>
      <xdr:col>7</xdr:col>
      <xdr:colOff>31750</xdr:colOff>
      <xdr:row>65</xdr:row>
      <xdr:rowOff>126238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225550" y="1116888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111015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923925" y="1125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676275" y="12636500"/>
          <a:ext cx="43942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717978"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3606372"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[283,402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105400" y="12890500"/>
          <a:ext cx="13239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105400" y="13081000"/>
          <a:ext cx="13239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6527800" y="128905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6527800" y="130810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788275" y="128905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788275" y="130810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76275" y="13398500"/>
          <a:ext cx="43942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232400" y="13398500"/>
          <a:ext cx="520382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5232400" y="13398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5330825" y="13716000"/>
          <a:ext cx="4987925"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定員適正化計画に基づく職員数の削減や、物件費などの事務的経費の節減等により、類似団体平均をわずかに下回っている。</a:t>
          </a:r>
          <a:endParaRPr lang="ja-JP" altLang="ja-JP" sz="1400">
            <a:effectLst/>
          </a:endParaRPr>
        </a:p>
        <a:p>
          <a:r>
            <a:rPr kumimoji="1" lang="ja-JP" altLang="ja-JP" sz="1100">
              <a:solidFill>
                <a:schemeClr val="dk1"/>
              </a:solidFill>
              <a:effectLst/>
              <a:latin typeface="+mn-lt"/>
              <a:ea typeface="+mn-ea"/>
              <a:cs typeface="+mn-cs"/>
            </a:rPr>
            <a:t>　今後も定員適正化を積極的に進めるとともに、行政改革大綱等に基づく物件費・維持補修費の経費削減に努める。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38175"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676275" y="158115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676275" y="153289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676275" y="148463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676275" y="143637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676275" y="138811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676275" y="133985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a:extLst>
            <a:ext uri="{FF2B5EF4-FFF2-40B4-BE49-F238E27FC236}">
              <a16:creationId xmlns:a16="http://schemas.microsoft.com/office/drawing/2014/main" id="{00000000-0008-0000-0300-0000B8000000}"/>
            </a:ext>
          </a:extLst>
        </xdr:cNvPr>
        <xdr:cNvSpPr/>
      </xdr:nvSpPr>
      <xdr:spPr>
        <a:xfrm>
          <a:off x="676275" y="13398500"/>
          <a:ext cx="43942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62433</xdr:rowOff>
    </xdr:from>
    <xdr:to>
      <xdr:col>23</xdr:col>
      <xdr:colOff>133350</xdr:colOff>
      <xdr:row>88</xdr:row>
      <xdr:rowOff>9497</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flipV="1">
          <a:off x="4295775" y="13778433"/>
          <a:ext cx="0" cy="13186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153024</xdr:rowOff>
    </xdr:from>
    <xdr:ext cx="762000" cy="259045"/>
    <xdr:sp macro="" textlink="">
      <xdr:nvSpPr>
        <xdr:cNvPr id="186" name="人件費・物件費等の状況最小値テキスト">
          <a:extLst>
            <a:ext uri="{FF2B5EF4-FFF2-40B4-BE49-F238E27FC236}">
              <a16:creationId xmlns:a16="http://schemas.microsoft.com/office/drawing/2014/main" id="{00000000-0008-0000-0300-0000BA000000}"/>
            </a:ext>
          </a:extLst>
        </xdr:cNvPr>
        <xdr:cNvSpPr txBox="1"/>
      </xdr:nvSpPr>
      <xdr:spPr>
        <a:xfrm>
          <a:off x="4356100" y="1506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9497</xdr:rowOff>
    </xdr:from>
    <xdr:to>
      <xdr:col>24</xdr:col>
      <xdr:colOff>12700</xdr:colOff>
      <xdr:row>88</xdr:row>
      <xdr:rowOff>9497</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206875" y="1509709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148810</xdr:rowOff>
    </xdr:from>
    <xdr:ext cx="762000" cy="259045"/>
    <xdr:sp macro="" textlink="">
      <xdr:nvSpPr>
        <xdr:cNvPr id="188" name="人件費・物件費等の状況最大値テキスト">
          <a:extLst>
            <a:ext uri="{FF2B5EF4-FFF2-40B4-BE49-F238E27FC236}">
              <a16:creationId xmlns:a16="http://schemas.microsoft.com/office/drawing/2014/main" id="{00000000-0008-0000-0300-0000BC000000}"/>
            </a:ext>
          </a:extLst>
        </xdr:cNvPr>
        <xdr:cNvSpPr txBox="1"/>
      </xdr:nvSpPr>
      <xdr:spPr>
        <a:xfrm>
          <a:off x="4356100" y="1352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62433</xdr:rowOff>
    </xdr:from>
    <xdr:to>
      <xdr:col>24</xdr:col>
      <xdr:colOff>12700</xdr:colOff>
      <xdr:row>80</xdr:row>
      <xdr:rowOff>62433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206875" y="1377843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152510</xdr:rowOff>
    </xdr:from>
    <xdr:to>
      <xdr:col>23</xdr:col>
      <xdr:colOff>133350</xdr:colOff>
      <xdr:row>82</xdr:row>
      <xdr:rowOff>23450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3571875" y="14039960"/>
          <a:ext cx="723900" cy="4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36285</xdr:rowOff>
    </xdr:from>
    <xdr:ext cx="762000" cy="259045"/>
    <xdr:sp macro="" textlink="">
      <xdr:nvSpPr>
        <xdr:cNvPr id="191" name="人件費・物件費等の状況平均値テキスト">
          <a:extLst>
            <a:ext uri="{FF2B5EF4-FFF2-40B4-BE49-F238E27FC236}">
              <a16:creationId xmlns:a16="http://schemas.microsoft.com/office/drawing/2014/main" id="{00000000-0008-0000-0300-0000BF000000}"/>
            </a:ext>
          </a:extLst>
        </xdr:cNvPr>
        <xdr:cNvSpPr txBox="1"/>
      </xdr:nvSpPr>
      <xdr:spPr>
        <a:xfrm>
          <a:off x="4356100" y="14095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64208</xdr:rowOff>
    </xdr:from>
    <xdr:to>
      <xdr:col>23</xdr:col>
      <xdr:colOff>184150</xdr:colOff>
      <xdr:row>82</xdr:row>
      <xdr:rowOff>165808</xdr:rowOff>
    </xdr:to>
    <xdr:sp macro="" textlink="">
      <xdr:nvSpPr>
        <xdr:cNvPr id="192" name="フローチャート: 判断 191">
          <a:extLst>
            <a:ext uri="{FF2B5EF4-FFF2-40B4-BE49-F238E27FC236}">
              <a16:creationId xmlns:a16="http://schemas.microsoft.com/office/drawing/2014/main" id="{00000000-0008-0000-0300-0000C0000000}"/>
            </a:ext>
          </a:extLst>
        </xdr:cNvPr>
        <xdr:cNvSpPr/>
      </xdr:nvSpPr>
      <xdr:spPr>
        <a:xfrm>
          <a:off x="4244975"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137322</xdr:rowOff>
    </xdr:from>
    <xdr:to>
      <xdr:col>19</xdr:col>
      <xdr:colOff>133350</xdr:colOff>
      <xdr:row>81</xdr:row>
      <xdr:rowOff>152510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2797175" y="14024772"/>
          <a:ext cx="774700" cy="1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3195</xdr:rowOff>
    </xdr:from>
    <xdr:to>
      <xdr:col>19</xdr:col>
      <xdr:colOff>184150</xdr:colOff>
      <xdr:row>82</xdr:row>
      <xdr:rowOff>104795</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3521075"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89572</xdr:rowOff>
    </xdr:from>
    <xdr:ext cx="7366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3248025" y="141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127581</xdr:rowOff>
    </xdr:from>
    <xdr:to>
      <xdr:col>15</xdr:col>
      <xdr:colOff>82550</xdr:colOff>
      <xdr:row>81</xdr:row>
      <xdr:rowOff>137322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2022475" y="14015031"/>
          <a:ext cx="774700" cy="9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150957</xdr:rowOff>
    </xdr:from>
    <xdr:to>
      <xdr:col>15</xdr:col>
      <xdr:colOff>133350</xdr:colOff>
      <xdr:row>82</xdr:row>
      <xdr:rowOff>81107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2746375"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65884</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2473325" y="1412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94436</xdr:rowOff>
    </xdr:from>
    <xdr:to>
      <xdr:col>11</xdr:col>
      <xdr:colOff>31750</xdr:colOff>
      <xdr:row>81</xdr:row>
      <xdr:rowOff>127581</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1266825" y="13981886"/>
          <a:ext cx="755650" cy="3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136382</xdr:rowOff>
    </xdr:from>
    <xdr:to>
      <xdr:col>11</xdr:col>
      <xdr:colOff>82550</xdr:colOff>
      <xdr:row>82</xdr:row>
      <xdr:rowOff>66532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1990725" y="1402383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51309</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698625" y="1411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110520</xdr:rowOff>
    </xdr:from>
    <xdr:to>
      <xdr:col>7</xdr:col>
      <xdr:colOff>31750</xdr:colOff>
      <xdr:row>82</xdr:row>
      <xdr:rowOff>40670</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1225550" y="1399797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25447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923925" y="14084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410845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38455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60985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83515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89025"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144100</xdr:rowOff>
    </xdr:from>
    <xdr:to>
      <xdr:col>23</xdr:col>
      <xdr:colOff>184150</xdr:colOff>
      <xdr:row>82</xdr:row>
      <xdr:rowOff>74250</xdr:rowOff>
    </xdr:to>
    <xdr:sp macro="" textlink="">
      <xdr:nvSpPr>
        <xdr:cNvPr id="209" name="楕円 208">
          <a:extLst>
            <a:ext uri="{FF2B5EF4-FFF2-40B4-BE49-F238E27FC236}">
              <a16:creationId xmlns:a16="http://schemas.microsoft.com/office/drawing/2014/main" id="{00000000-0008-0000-0300-0000D1000000}"/>
            </a:ext>
          </a:extLst>
        </xdr:cNvPr>
        <xdr:cNvSpPr/>
      </xdr:nvSpPr>
      <xdr:spPr>
        <a:xfrm>
          <a:off x="4244975" y="1403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160627</xdr:rowOff>
    </xdr:from>
    <xdr:ext cx="762000" cy="259045"/>
    <xdr:sp macro="" textlink="">
      <xdr:nvSpPr>
        <xdr:cNvPr id="210" name="人件費・物件費等の状況該当値テキスト">
          <a:extLst>
            <a:ext uri="{FF2B5EF4-FFF2-40B4-BE49-F238E27FC236}">
              <a16:creationId xmlns:a16="http://schemas.microsoft.com/office/drawing/2014/main" id="{00000000-0008-0000-0300-0000D2000000}"/>
            </a:ext>
          </a:extLst>
        </xdr:cNvPr>
        <xdr:cNvSpPr txBox="1"/>
      </xdr:nvSpPr>
      <xdr:spPr>
        <a:xfrm>
          <a:off x="4356100" y="1387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101710</xdr:rowOff>
    </xdr:from>
    <xdr:to>
      <xdr:col>19</xdr:col>
      <xdr:colOff>184150</xdr:colOff>
      <xdr:row>82</xdr:row>
      <xdr:rowOff>31860</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3521075" y="1398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42037</xdr:rowOff>
    </xdr:from>
    <xdr:ext cx="7366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248025" y="13758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86522</xdr:rowOff>
    </xdr:from>
    <xdr:to>
      <xdr:col>15</xdr:col>
      <xdr:colOff>133350</xdr:colOff>
      <xdr:row>82</xdr:row>
      <xdr:rowOff>16672</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2746375" y="1397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26849</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473325" y="1374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76781</xdr:rowOff>
    </xdr:from>
    <xdr:to>
      <xdr:col>11</xdr:col>
      <xdr:colOff>82550</xdr:colOff>
      <xdr:row>82</xdr:row>
      <xdr:rowOff>6931</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1990725" y="1396423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17108</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698625" y="13733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43636</xdr:rowOff>
    </xdr:from>
    <xdr:to>
      <xdr:col>7</xdr:col>
      <xdr:colOff>31750</xdr:colOff>
      <xdr:row>81</xdr:row>
      <xdr:rowOff>145236</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1225550" y="1393108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155413</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923925" y="13699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1083925" y="12636500"/>
          <a:ext cx="43942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1793722"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345930"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5541625" y="12890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5541625" y="13081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6964025" y="128905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6964025" y="130810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8224500" y="128905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8224500" y="130810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1083925" y="13398500"/>
          <a:ext cx="43942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5640050" y="13398500"/>
          <a:ext cx="520382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5640050" y="13398500"/>
          <a:ext cx="32956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5748000" y="13716000"/>
          <a:ext cx="499745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従来からの給与体系により類似団体平均を下回るラスパイレス指数となっている。</a:t>
          </a:r>
          <a:endParaRPr lang="ja-JP" altLang="ja-JP" sz="1400">
            <a:effectLst/>
          </a:endParaRPr>
        </a:p>
        <a:p>
          <a:r>
            <a:rPr kumimoji="1" lang="ja-JP" altLang="ja-JP" sz="1100">
              <a:solidFill>
                <a:schemeClr val="dk1"/>
              </a:solidFill>
              <a:effectLst/>
              <a:latin typeface="+mn-lt"/>
              <a:ea typeface="+mn-ea"/>
              <a:cs typeface="+mn-cs"/>
            </a:rPr>
            <a:t>　今後は、人事評価による昇給や中級採用の導入によ</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数値</a:t>
          </a:r>
          <a:r>
            <a:rPr kumimoji="1" lang="ja-JP" altLang="en-US" sz="1100">
              <a:solidFill>
                <a:schemeClr val="dk1"/>
              </a:solidFill>
              <a:effectLst/>
              <a:latin typeface="+mn-lt"/>
              <a:ea typeface="+mn-ea"/>
              <a:cs typeface="+mn-cs"/>
            </a:rPr>
            <a:t>の上昇が</a:t>
          </a:r>
          <a:r>
            <a:rPr kumimoji="1" lang="ja-JP" altLang="ja-JP" sz="1100">
              <a:solidFill>
                <a:schemeClr val="dk1"/>
              </a:solidFill>
              <a:effectLst/>
              <a:latin typeface="+mn-lt"/>
              <a:ea typeface="+mn-ea"/>
              <a:cs typeface="+mn-cs"/>
            </a:rPr>
            <a:t>見込まれているが、地方交付税の減少などの財政運営上の課題に対応できるよう適切な定員管理を進めるとともに、給与水準の適正化に努める。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1083925" y="158115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0436225"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1083925" y="15409334"/>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0436225"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1083925" y="15007166"/>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0436225"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1083925" y="146050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0436225"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1083925" y="14202834"/>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0436225"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1083925" y="13800666"/>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0436225"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1083925" y="133985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0436225"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a:extLst>
            <a:ext uri="{FF2B5EF4-FFF2-40B4-BE49-F238E27FC236}">
              <a16:creationId xmlns:a16="http://schemas.microsoft.com/office/drawing/2014/main" id="{00000000-0008-0000-0300-0000F6000000}"/>
            </a:ext>
          </a:extLst>
        </xdr:cNvPr>
        <xdr:cNvSpPr/>
      </xdr:nvSpPr>
      <xdr:spPr>
        <a:xfrm>
          <a:off x="11083925" y="13398500"/>
          <a:ext cx="43942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122343</xdr:rowOff>
    </xdr:from>
    <xdr:to>
      <xdr:col>81</xdr:col>
      <xdr:colOff>44450</xdr:colOff>
      <xdr:row>89</xdr:row>
      <xdr:rowOff>93980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flipV="1">
          <a:off x="14703425" y="14009793"/>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8" name="給与水準   （国との比較）最小値テキスト">
          <a:extLst>
            <a:ext uri="{FF2B5EF4-FFF2-40B4-BE49-F238E27FC236}">
              <a16:creationId xmlns:a16="http://schemas.microsoft.com/office/drawing/2014/main" id="{00000000-0008-0000-0300-0000F8000000}"/>
            </a:ext>
          </a:extLst>
        </xdr:cNvPr>
        <xdr:cNvSpPr txBox="1"/>
      </xdr:nvSpPr>
      <xdr:spPr>
        <a:xfrm>
          <a:off x="14792325"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4643100" y="1535303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37270</xdr:rowOff>
    </xdr:from>
    <xdr:ext cx="762000" cy="259045"/>
    <xdr:sp macro="" textlink="">
      <xdr:nvSpPr>
        <xdr:cNvPr id="250" name="給与水準   （国との比較）最大値テキスト">
          <a:extLst>
            <a:ext uri="{FF2B5EF4-FFF2-40B4-BE49-F238E27FC236}">
              <a16:creationId xmlns:a16="http://schemas.microsoft.com/office/drawing/2014/main" id="{00000000-0008-0000-0300-0000FA000000}"/>
            </a:ext>
          </a:extLst>
        </xdr:cNvPr>
        <xdr:cNvSpPr txBox="1"/>
      </xdr:nvSpPr>
      <xdr:spPr>
        <a:xfrm>
          <a:off x="14792325"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122343</xdr:rowOff>
    </xdr:from>
    <xdr:to>
      <xdr:col>81</xdr:col>
      <xdr:colOff>133350</xdr:colOff>
      <xdr:row>81</xdr:row>
      <xdr:rowOff>122343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4643100" y="1400979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162984</xdr:rowOff>
    </xdr:from>
    <xdr:to>
      <xdr:col>81</xdr:col>
      <xdr:colOff>44450</xdr:colOff>
      <xdr:row>85</xdr:row>
      <xdr:rowOff>15663</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3979525" y="14564784"/>
          <a:ext cx="7239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25416</xdr:rowOff>
    </xdr:from>
    <xdr:ext cx="762000" cy="259045"/>
    <xdr:sp macro="" textlink="">
      <xdr:nvSpPr>
        <xdr:cNvPr id="253" name="給与水準   （国との比較）平均値テキスト">
          <a:extLst>
            <a:ext uri="{FF2B5EF4-FFF2-40B4-BE49-F238E27FC236}">
              <a16:creationId xmlns:a16="http://schemas.microsoft.com/office/drawing/2014/main" id="{00000000-0008-0000-0300-0000FD000000}"/>
            </a:ext>
          </a:extLst>
        </xdr:cNvPr>
        <xdr:cNvSpPr txBox="1"/>
      </xdr:nvSpPr>
      <xdr:spPr>
        <a:xfrm>
          <a:off x="14792325" y="14598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53339</xdr:rowOff>
    </xdr:from>
    <xdr:to>
      <xdr:col>81</xdr:col>
      <xdr:colOff>95250</xdr:colOff>
      <xdr:row>85</xdr:row>
      <xdr:rowOff>154939</xdr:rowOff>
    </xdr:to>
    <xdr:sp macro="" textlink="">
      <xdr:nvSpPr>
        <xdr:cNvPr id="254" name="フローチャート: 判断 253">
          <a:extLst>
            <a:ext uri="{FF2B5EF4-FFF2-40B4-BE49-F238E27FC236}">
              <a16:creationId xmlns:a16="http://schemas.microsoft.com/office/drawing/2014/main" id="{00000000-0008-0000-0300-0000FE000000}"/>
            </a:ext>
          </a:extLst>
        </xdr:cNvPr>
        <xdr:cNvSpPr/>
      </xdr:nvSpPr>
      <xdr:spPr>
        <a:xfrm>
          <a:off x="14662150" y="14626589"/>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130811</xdr:rowOff>
    </xdr:from>
    <xdr:to>
      <xdr:col>77</xdr:col>
      <xdr:colOff>44450</xdr:colOff>
      <xdr:row>84</xdr:row>
      <xdr:rowOff>162984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3214350" y="14532611"/>
          <a:ext cx="765175"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3938250" y="14634634"/>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147761</xdr:rowOff>
    </xdr:from>
    <xdr:ext cx="7366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3655675"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130811</xdr:rowOff>
    </xdr:from>
    <xdr:to>
      <xdr:col>72</xdr:col>
      <xdr:colOff>203200</xdr:colOff>
      <xdr:row>85</xdr:row>
      <xdr:rowOff>7620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2458700" y="14532611"/>
          <a:ext cx="75565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3182600" y="1463463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2880975"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98637</xdr:rowOff>
    </xdr:from>
    <xdr:to>
      <xdr:col>68</xdr:col>
      <xdr:colOff>152400</xdr:colOff>
      <xdr:row>85</xdr:row>
      <xdr:rowOff>7620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1684000" y="14500437"/>
          <a:ext cx="7747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2407900" y="1464267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155804</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2125325"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16332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155804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136015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516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7922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027025"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2271375"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1496675"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136313</xdr:rowOff>
    </xdr:from>
    <xdr:to>
      <xdr:col>81</xdr:col>
      <xdr:colOff>95250</xdr:colOff>
      <xdr:row>85</xdr:row>
      <xdr:rowOff>66463</xdr:rowOff>
    </xdr:to>
    <xdr:sp macro="" textlink="">
      <xdr:nvSpPr>
        <xdr:cNvPr id="271" name="楕円 270">
          <a:extLst>
            <a:ext uri="{FF2B5EF4-FFF2-40B4-BE49-F238E27FC236}">
              <a16:creationId xmlns:a16="http://schemas.microsoft.com/office/drawing/2014/main" id="{00000000-0008-0000-0300-00000F010000}"/>
            </a:ext>
          </a:extLst>
        </xdr:cNvPr>
        <xdr:cNvSpPr/>
      </xdr:nvSpPr>
      <xdr:spPr>
        <a:xfrm>
          <a:off x="14662150" y="14538113"/>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152840</xdr:rowOff>
    </xdr:from>
    <xdr:ext cx="762000" cy="259045"/>
    <xdr:sp macro="" textlink="">
      <xdr:nvSpPr>
        <xdr:cNvPr id="272" name="給与水準   （国との比較）該当値テキスト">
          <a:extLst>
            <a:ext uri="{FF2B5EF4-FFF2-40B4-BE49-F238E27FC236}">
              <a16:creationId xmlns:a16="http://schemas.microsoft.com/office/drawing/2014/main" id="{00000000-0008-0000-0300-000010010000}"/>
            </a:ext>
          </a:extLst>
        </xdr:cNvPr>
        <xdr:cNvSpPr txBox="1"/>
      </xdr:nvSpPr>
      <xdr:spPr>
        <a:xfrm>
          <a:off x="14792325" y="1438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112184</xdr:rowOff>
    </xdr:from>
    <xdr:to>
      <xdr:col>77</xdr:col>
      <xdr:colOff>95250</xdr:colOff>
      <xdr:row>85</xdr:row>
      <xdr:rowOff>42334</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3938250" y="14513984"/>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52511</xdr:rowOff>
    </xdr:from>
    <xdr:ext cx="7366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655675" y="14282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80011</xdr:rowOff>
    </xdr:from>
    <xdr:to>
      <xdr:col>73</xdr:col>
      <xdr:colOff>44450</xdr:colOff>
      <xdr:row>85</xdr:row>
      <xdr:rowOff>10161</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3182600" y="1448181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20338</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2880975" y="14250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128270</xdr:rowOff>
    </xdr:from>
    <xdr:to>
      <xdr:col>68</xdr:col>
      <xdr:colOff>203200</xdr:colOff>
      <xdr:row>85</xdr:row>
      <xdr:rowOff>58420</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2407900" y="145300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68597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2125325" y="1429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47837</xdr:rowOff>
    </xdr:from>
    <xdr:to>
      <xdr:col>64</xdr:col>
      <xdr:colOff>152400</xdr:colOff>
      <xdr:row>84</xdr:row>
      <xdr:rowOff>149437</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1633200" y="144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159614</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1360150" y="1421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1083925" y="8826500"/>
          <a:ext cx="43942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1546077"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593574"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5541625" y="9080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5541625" y="9271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6964025" y="90805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6964025" y="92710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8224500" y="90805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8224500" y="92710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1083925" y="9588500"/>
          <a:ext cx="43942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5640050" y="9588500"/>
          <a:ext cx="520382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5640050" y="9588500"/>
          <a:ext cx="32956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5748000" y="9906000"/>
          <a:ext cx="499745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末の町村合併により一時的に職員数が増加したが、深浦町定員適正化計画等に基づき、退職者不補充や採用者数の抑制といった職員数の削減策、事務事業の見直し、民間委託等の推進など、人件費の抑制を図る取組みを行い、類似団体を下回る状況を維持している。</a:t>
          </a:r>
          <a:endParaRPr lang="ja-JP" altLang="ja-JP" sz="1400">
            <a:effectLst/>
          </a:endParaRPr>
        </a:p>
        <a:p>
          <a:r>
            <a:rPr kumimoji="1" lang="ja-JP" altLang="ja-JP" sz="1100">
              <a:solidFill>
                <a:schemeClr val="dk1"/>
              </a:solidFill>
              <a:effectLst/>
              <a:latin typeface="+mn-lt"/>
              <a:ea typeface="+mn-ea"/>
              <a:cs typeface="+mn-cs"/>
            </a:rPr>
            <a:t>　今後も行政サービスの低下</a:t>
          </a:r>
          <a:r>
            <a:rPr kumimoji="1" lang="ja-JP" altLang="en-US" sz="1100">
              <a:solidFill>
                <a:schemeClr val="dk1"/>
              </a:solidFill>
              <a:effectLst/>
              <a:latin typeface="+mn-lt"/>
              <a:ea typeface="+mn-ea"/>
              <a:cs typeface="+mn-cs"/>
            </a:rPr>
            <a:t>につながらないよう</a:t>
          </a:r>
          <a:r>
            <a:rPr kumimoji="1" lang="ja-JP" altLang="ja-JP" sz="1100">
              <a:solidFill>
                <a:schemeClr val="dk1"/>
              </a:solidFill>
              <a:effectLst/>
              <a:latin typeface="+mn-lt"/>
              <a:ea typeface="+mn-ea"/>
              <a:cs typeface="+mn-cs"/>
            </a:rPr>
            <a:t>必要最低限の職員数を</a:t>
          </a:r>
          <a:r>
            <a:rPr kumimoji="1" lang="ja-JP" altLang="en-US" sz="1100">
              <a:solidFill>
                <a:schemeClr val="dk1"/>
              </a:solidFill>
              <a:effectLst/>
              <a:latin typeface="+mn-lt"/>
              <a:ea typeface="+mn-ea"/>
              <a:cs typeface="+mn-cs"/>
            </a:rPr>
            <a:t>確保しつつ</a:t>
          </a:r>
          <a:r>
            <a:rPr kumimoji="1" lang="ja-JP" altLang="ja-JP" sz="1100">
              <a:solidFill>
                <a:schemeClr val="dk1"/>
              </a:solidFill>
              <a:effectLst/>
              <a:latin typeface="+mn-lt"/>
              <a:ea typeface="+mn-ea"/>
              <a:cs typeface="+mn-cs"/>
            </a:rPr>
            <a:t>、組織構造の改善や職員の資質向上・能力開発に資する取り組みを行い、効率的・効果的な執行体制</a:t>
          </a:r>
          <a:r>
            <a:rPr kumimoji="1" lang="ja-JP" altLang="en-US" sz="1100">
              <a:solidFill>
                <a:schemeClr val="dk1"/>
              </a:solidFill>
              <a:effectLst/>
              <a:latin typeface="+mn-lt"/>
              <a:ea typeface="+mn-ea"/>
              <a:cs typeface="+mn-cs"/>
            </a:rPr>
            <a:t>の維持に努めてい</a:t>
          </a:r>
          <a:r>
            <a:rPr kumimoji="1" lang="ja-JP" altLang="ja-JP" sz="1100">
              <a:solidFill>
                <a:schemeClr val="dk1"/>
              </a:solidFill>
              <a:effectLst/>
              <a:latin typeface="+mn-lt"/>
              <a:ea typeface="+mn-ea"/>
              <a:cs typeface="+mn-cs"/>
            </a:rPr>
            <a:t>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1045825"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1083925" y="120015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0436225"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1083925" y="1139825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0436225"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1083925" y="107950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0436225"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1083925" y="1019175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0436225"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1083925" y="95885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0436225"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a:extLst>
            <a:ext uri="{FF2B5EF4-FFF2-40B4-BE49-F238E27FC236}">
              <a16:creationId xmlns:a16="http://schemas.microsoft.com/office/drawing/2014/main" id="{00000000-0008-0000-0300-000031010000}"/>
            </a:ext>
          </a:extLst>
        </xdr:cNvPr>
        <xdr:cNvSpPr/>
      </xdr:nvSpPr>
      <xdr:spPr>
        <a:xfrm>
          <a:off x="11083925" y="9588500"/>
          <a:ext cx="43942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150526</xdr:rowOff>
    </xdr:from>
    <xdr:to>
      <xdr:col>81</xdr:col>
      <xdr:colOff>44450</xdr:colOff>
      <xdr:row>66</xdr:row>
      <xdr:rowOff>8350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flipV="1">
          <a:off x="14703425" y="10094626"/>
          <a:ext cx="0" cy="12294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151877</xdr:rowOff>
    </xdr:from>
    <xdr:ext cx="762000" cy="259045"/>
    <xdr:sp macro="" textlink="">
      <xdr:nvSpPr>
        <xdr:cNvPr id="307" name="定員管理の状況最小値テキスト">
          <a:extLst>
            <a:ext uri="{FF2B5EF4-FFF2-40B4-BE49-F238E27FC236}">
              <a16:creationId xmlns:a16="http://schemas.microsoft.com/office/drawing/2014/main" id="{00000000-0008-0000-0300-000033010000}"/>
            </a:ext>
          </a:extLst>
        </xdr:cNvPr>
        <xdr:cNvSpPr txBox="1"/>
      </xdr:nvSpPr>
      <xdr:spPr>
        <a:xfrm>
          <a:off x="14792325" y="1129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8350</xdr:rowOff>
    </xdr:from>
    <xdr:to>
      <xdr:col>81</xdr:col>
      <xdr:colOff>133350</xdr:colOff>
      <xdr:row>66</xdr:row>
      <xdr:rowOff>8350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4643100" y="1132405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65453</xdr:rowOff>
    </xdr:from>
    <xdr:ext cx="762000" cy="259045"/>
    <xdr:sp macro="" textlink="">
      <xdr:nvSpPr>
        <xdr:cNvPr id="309" name="定員管理の状況最大値テキスト">
          <a:extLst>
            <a:ext uri="{FF2B5EF4-FFF2-40B4-BE49-F238E27FC236}">
              <a16:creationId xmlns:a16="http://schemas.microsoft.com/office/drawing/2014/main" id="{00000000-0008-0000-0300-000035010000}"/>
            </a:ext>
          </a:extLst>
        </xdr:cNvPr>
        <xdr:cNvSpPr txBox="1"/>
      </xdr:nvSpPr>
      <xdr:spPr>
        <a:xfrm>
          <a:off x="14792325" y="983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150526</xdr:rowOff>
    </xdr:from>
    <xdr:to>
      <xdr:col>81</xdr:col>
      <xdr:colOff>133350</xdr:colOff>
      <xdr:row>58</xdr:row>
      <xdr:rowOff>150526</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4643100" y="1009462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91154</xdr:rowOff>
    </xdr:from>
    <xdr:to>
      <xdr:col>81</xdr:col>
      <xdr:colOff>44450</xdr:colOff>
      <xdr:row>60</xdr:row>
      <xdr:rowOff>138208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3979525" y="10378154"/>
          <a:ext cx="723900" cy="4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168673</xdr:rowOff>
    </xdr:from>
    <xdr:ext cx="762000" cy="259045"/>
    <xdr:sp macro="" textlink="">
      <xdr:nvSpPr>
        <xdr:cNvPr id="312" name="定員管理の状況平均値テキスト">
          <a:extLst>
            <a:ext uri="{FF2B5EF4-FFF2-40B4-BE49-F238E27FC236}">
              <a16:creationId xmlns:a16="http://schemas.microsoft.com/office/drawing/2014/main" id="{00000000-0008-0000-0300-000038010000}"/>
            </a:ext>
          </a:extLst>
        </xdr:cNvPr>
        <xdr:cNvSpPr txBox="1"/>
      </xdr:nvSpPr>
      <xdr:spPr>
        <a:xfrm>
          <a:off x="14792325" y="10455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25146</xdr:rowOff>
    </xdr:from>
    <xdr:to>
      <xdr:col>81</xdr:col>
      <xdr:colOff>95250</xdr:colOff>
      <xdr:row>61</xdr:row>
      <xdr:rowOff>126746</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4662150" y="10483596"/>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71247</xdr:rowOff>
    </xdr:from>
    <xdr:to>
      <xdr:col>77</xdr:col>
      <xdr:colOff>44450</xdr:colOff>
      <xdr:row>60</xdr:row>
      <xdr:rowOff>91154</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3214350" y="10358247"/>
          <a:ext cx="765175" cy="1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49276</xdr:rowOff>
    </xdr:from>
    <xdr:to>
      <xdr:col>77</xdr:col>
      <xdr:colOff>95250</xdr:colOff>
      <xdr:row>61</xdr:row>
      <xdr:rowOff>150876</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3938250" y="10507726"/>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135653</xdr:rowOff>
    </xdr:from>
    <xdr:ext cx="7366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3655675" y="10594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57372</xdr:rowOff>
    </xdr:from>
    <xdr:to>
      <xdr:col>72</xdr:col>
      <xdr:colOff>203200</xdr:colOff>
      <xdr:row>60</xdr:row>
      <xdr:rowOff>71247</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2458700" y="10344372"/>
          <a:ext cx="755650" cy="1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30575</xdr:rowOff>
    </xdr:from>
    <xdr:to>
      <xdr:col>73</xdr:col>
      <xdr:colOff>44450</xdr:colOff>
      <xdr:row>61</xdr:row>
      <xdr:rowOff>132175</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3182600" y="1048902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116952</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880975" y="1057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57372</xdr:rowOff>
    </xdr:from>
    <xdr:to>
      <xdr:col>68</xdr:col>
      <xdr:colOff>152400</xdr:colOff>
      <xdr:row>60</xdr:row>
      <xdr:rowOff>76073</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1684000" y="10344372"/>
          <a:ext cx="774700" cy="18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20924</xdr:rowOff>
    </xdr:from>
    <xdr:to>
      <xdr:col>68</xdr:col>
      <xdr:colOff>203200</xdr:colOff>
      <xdr:row>61</xdr:row>
      <xdr:rowOff>122524</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2407900" y="1047937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107301</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2125325" y="1056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5238</xdr:rowOff>
    </xdr:from>
    <xdr:to>
      <xdr:col>64</xdr:col>
      <xdr:colOff>152400</xdr:colOff>
      <xdr:row>61</xdr:row>
      <xdr:rowOff>106838</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16332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91615</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1360150" y="1055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4516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37922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3027025"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2271375"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1496675"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87408</xdr:rowOff>
    </xdr:from>
    <xdr:to>
      <xdr:col>81</xdr:col>
      <xdr:colOff>95250</xdr:colOff>
      <xdr:row>61</xdr:row>
      <xdr:rowOff>17558</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4662150" y="10374408"/>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103935</xdr:rowOff>
    </xdr:from>
    <xdr:ext cx="762000" cy="259045"/>
    <xdr:sp macro="" textlink="">
      <xdr:nvSpPr>
        <xdr:cNvPr id="331" name="定員管理の状況該当値テキスト">
          <a:extLst>
            <a:ext uri="{FF2B5EF4-FFF2-40B4-BE49-F238E27FC236}">
              <a16:creationId xmlns:a16="http://schemas.microsoft.com/office/drawing/2014/main" id="{00000000-0008-0000-0300-00004B010000}"/>
            </a:ext>
          </a:extLst>
        </xdr:cNvPr>
        <xdr:cNvSpPr txBox="1"/>
      </xdr:nvSpPr>
      <xdr:spPr>
        <a:xfrm>
          <a:off x="14792325" y="1021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40354</xdr:rowOff>
    </xdr:from>
    <xdr:to>
      <xdr:col>77</xdr:col>
      <xdr:colOff>95250</xdr:colOff>
      <xdr:row>60</xdr:row>
      <xdr:rowOff>141954</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3938250" y="10327354"/>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152131</xdr:rowOff>
    </xdr:from>
    <xdr:ext cx="7366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655675" y="10096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20447</xdr:rowOff>
    </xdr:from>
    <xdr:to>
      <xdr:col>73</xdr:col>
      <xdr:colOff>44450</xdr:colOff>
      <xdr:row>60</xdr:row>
      <xdr:rowOff>122047</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3182600" y="1030744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132224</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2880975" y="10076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6572</xdr:rowOff>
    </xdr:from>
    <xdr:to>
      <xdr:col>68</xdr:col>
      <xdr:colOff>203200</xdr:colOff>
      <xdr:row>60</xdr:row>
      <xdr:rowOff>108172</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2407900" y="1029357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118349</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2125325" y="1006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25273</xdr:rowOff>
    </xdr:from>
    <xdr:to>
      <xdr:col>64</xdr:col>
      <xdr:colOff>152400</xdr:colOff>
      <xdr:row>60</xdr:row>
      <xdr:rowOff>126873</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1633200" y="1031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137050</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1360150" y="10081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a:extLst>
            <a:ext uri="{FF2B5EF4-FFF2-40B4-BE49-F238E27FC236}">
              <a16:creationId xmlns:a16="http://schemas.microsoft.com/office/drawing/2014/main" id="{00000000-0008-0000-0300-000054010000}"/>
            </a:ext>
          </a:extLst>
        </xdr:cNvPr>
        <xdr:cNvSpPr/>
      </xdr:nvSpPr>
      <xdr:spPr>
        <a:xfrm>
          <a:off x="11083925" y="5016500"/>
          <a:ext cx="43942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1817799"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321851"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5541625" y="5270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5541625" y="5461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6964025" y="52705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6964025" y="54610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8224500" y="52705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8224500" y="54610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1083925" y="5778500"/>
          <a:ext cx="43942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5640050" y="5778500"/>
          <a:ext cx="520382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5640050" y="5778500"/>
          <a:ext cx="32956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748000" y="6096000"/>
          <a:ext cx="499745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　実質公債費比率は早期健全化基準（</a:t>
          </a:r>
          <a:r>
            <a:rPr kumimoji="1" lang="en-US" altLang="ja-JP" sz="900">
              <a:solidFill>
                <a:schemeClr val="dk1"/>
              </a:solidFill>
              <a:effectLst/>
              <a:latin typeface="+mn-lt"/>
              <a:ea typeface="+mn-ea"/>
              <a:cs typeface="+mn-cs"/>
            </a:rPr>
            <a:t>25</a:t>
          </a:r>
          <a:r>
            <a:rPr kumimoji="1" lang="ja-JP" altLang="ja-JP" sz="900">
              <a:solidFill>
                <a:schemeClr val="dk1"/>
              </a:solidFill>
              <a:effectLst/>
              <a:latin typeface="+mn-lt"/>
              <a:ea typeface="+mn-ea"/>
              <a:cs typeface="+mn-cs"/>
            </a:rPr>
            <a:t>％）や起債許可基準（</a:t>
          </a:r>
          <a:r>
            <a:rPr kumimoji="1" lang="en-US" altLang="ja-JP" sz="900">
              <a:solidFill>
                <a:schemeClr val="dk1"/>
              </a:solidFill>
              <a:effectLst/>
              <a:latin typeface="+mn-lt"/>
              <a:ea typeface="+mn-ea"/>
              <a:cs typeface="+mn-cs"/>
            </a:rPr>
            <a:t>18</a:t>
          </a:r>
          <a:r>
            <a:rPr kumimoji="1" lang="ja-JP" altLang="ja-JP" sz="900">
              <a:solidFill>
                <a:schemeClr val="dk1"/>
              </a:solidFill>
              <a:effectLst/>
              <a:latin typeface="+mn-lt"/>
              <a:ea typeface="+mn-ea"/>
              <a:cs typeface="+mn-cs"/>
            </a:rPr>
            <a:t>％）を下回って</a:t>
          </a:r>
          <a:r>
            <a:rPr kumimoji="1" lang="ja-JP" altLang="en-US" sz="900">
              <a:solidFill>
                <a:schemeClr val="dk1"/>
              </a:solidFill>
              <a:effectLst/>
              <a:latin typeface="+mn-lt"/>
              <a:ea typeface="+mn-ea"/>
              <a:cs typeface="+mn-cs"/>
            </a:rPr>
            <a:t>おり、年々改善傾向にはある</a:t>
          </a:r>
          <a:r>
            <a:rPr kumimoji="1" lang="ja-JP" altLang="ja-JP" sz="900">
              <a:solidFill>
                <a:schemeClr val="dk1"/>
              </a:solidFill>
              <a:effectLst/>
              <a:latin typeface="+mn-lt"/>
              <a:ea typeface="+mn-ea"/>
              <a:cs typeface="+mn-cs"/>
            </a:rPr>
            <a:t>ものの、類似団体内平均値及び全国平均と比較すると高い公債費負担となっている。</a:t>
          </a:r>
          <a:endParaRPr lang="ja-JP" altLang="ja-JP" sz="900">
            <a:effectLst/>
          </a:endParaRPr>
        </a:p>
        <a:p>
          <a:r>
            <a:rPr kumimoji="1" lang="ja-JP" altLang="ja-JP" sz="900">
              <a:solidFill>
                <a:schemeClr val="dk1"/>
              </a:solidFill>
              <a:effectLst/>
              <a:latin typeface="+mn-lt"/>
              <a:ea typeface="+mn-ea"/>
              <a:cs typeface="+mn-cs"/>
            </a:rPr>
            <a:t>　主な要因は一般会計等の元利償還金が多額なことであるが、町債の新規発行抑制や繰上償還などの公債費対策により、その元利償還金は年々減少を続けている。一方で、公営企業や組合等の元利償還金が増加傾向にあるが、総体的には公債費負担が年々着実に軽減されている。</a:t>
          </a:r>
          <a:endParaRPr lang="ja-JP" altLang="ja-JP" sz="900">
            <a:effectLst/>
          </a:endParaRPr>
        </a:p>
        <a:p>
          <a:r>
            <a:rPr kumimoji="1" lang="ja-JP" altLang="ja-JP" sz="900">
              <a:solidFill>
                <a:schemeClr val="dk1"/>
              </a:solidFill>
              <a:effectLst/>
              <a:latin typeface="+mn-lt"/>
              <a:ea typeface="+mn-ea"/>
              <a:cs typeface="+mn-cs"/>
            </a:rPr>
            <a:t>　今後も多額の起債発行には慎重な検討を行い、交付税措置の有利な起債を優先するなど将来的な公債費負担の圧縮に努める。</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1045825"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1083925" y="81915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0436225"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1083925" y="77089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0436225"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1083925" y="72263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0436225"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1083925" y="67437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0436225"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1083925" y="62611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1083925" y="57785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a:extLst>
            <a:ext uri="{FF2B5EF4-FFF2-40B4-BE49-F238E27FC236}">
              <a16:creationId xmlns:a16="http://schemas.microsoft.com/office/drawing/2014/main" id="{00000000-0008-0000-0300-00006C010000}"/>
            </a:ext>
          </a:extLst>
        </xdr:cNvPr>
        <xdr:cNvSpPr/>
      </xdr:nvSpPr>
      <xdr:spPr>
        <a:xfrm>
          <a:off x="11083925" y="5778500"/>
          <a:ext cx="43942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23622</xdr:rowOff>
    </xdr:from>
    <xdr:to>
      <xdr:col>81</xdr:col>
      <xdr:colOff>44450</xdr:colOff>
      <xdr:row>43</xdr:row>
      <xdr:rowOff>167640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flipV="1">
          <a:off x="14703425" y="6367272"/>
          <a:ext cx="0" cy="11727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139717</xdr:rowOff>
    </xdr:from>
    <xdr:ext cx="762000" cy="259045"/>
    <xdr:sp macro="" textlink="">
      <xdr:nvSpPr>
        <xdr:cNvPr id="366" name="公債費負担の状況最小値テキスト">
          <a:extLst>
            <a:ext uri="{FF2B5EF4-FFF2-40B4-BE49-F238E27FC236}">
              <a16:creationId xmlns:a16="http://schemas.microsoft.com/office/drawing/2014/main" id="{00000000-0008-0000-0300-00006E010000}"/>
            </a:ext>
          </a:extLst>
        </xdr:cNvPr>
        <xdr:cNvSpPr txBox="1"/>
      </xdr:nvSpPr>
      <xdr:spPr>
        <a:xfrm>
          <a:off x="14792325"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167640</xdr:rowOff>
    </xdr:from>
    <xdr:to>
      <xdr:col>81</xdr:col>
      <xdr:colOff>133350</xdr:colOff>
      <xdr:row>43</xdr:row>
      <xdr:rowOff>167640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4643100" y="753999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109999</xdr:rowOff>
    </xdr:from>
    <xdr:ext cx="762000" cy="259045"/>
    <xdr:sp macro="" textlink="">
      <xdr:nvSpPr>
        <xdr:cNvPr id="368" name="公債費負担の状況最大値テキスト">
          <a:extLst>
            <a:ext uri="{FF2B5EF4-FFF2-40B4-BE49-F238E27FC236}">
              <a16:creationId xmlns:a16="http://schemas.microsoft.com/office/drawing/2014/main" id="{00000000-0008-0000-0300-000070010000}"/>
            </a:ext>
          </a:extLst>
        </xdr:cNvPr>
        <xdr:cNvSpPr txBox="1"/>
      </xdr:nvSpPr>
      <xdr:spPr>
        <a:xfrm>
          <a:off x="14792325" y="611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23622</xdr:rowOff>
    </xdr:from>
    <xdr:to>
      <xdr:col>81</xdr:col>
      <xdr:colOff>133350</xdr:colOff>
      <xdr:row>37</xdr:row>
      <xdr:rowOff>23622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4643100" y="636727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64008</xdr:rowOff>
    </xdr:from>
    <xdr:to>
      <xdr:col>81</xdr:col>
      <xdr:colOff>44450</xdr:colOff>
      <xdr:row>42</xdr:row>
      <xdr:rowOff>117094</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flipV="1">
          <a:off x="13979525" y="7264908"/>
          <a:ext cx="7239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109491</xdr:rowOff>
    </xdr:from>
    <xdr:ext cx="762000" cy="259045"/>
    <xdr:sp macro="" textlink="">
      <xdr:nvSpPr>
        <xdr:cNvPr id="371" name="公債費負担の状況平均値テキスト">
          <a:extLst>
            <a:ext uri="{FF2B5EF4-FFF2-40B4-BE49-F238E27FC236}">
              <a16:creationId xmlns:a16="http://schemas.microsoft.com/office/drawing/2014/main" id="{00000000-0008-0000-0300-000073010000}"/>
            </a:ext>
          </a:extLst>
        </xdr:cNvPr>
        <xdr:cNvSpPr txBox="1"/>
      </xdr:nvSpPr>
      <xdr:spPr>
        <a:xfrm>
          <a:off x="14792325" y="6967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92964</xdr:rowOff>
    </xdr:from>
    <xdr:to>
      <xdr:col>81</xdr:col>
      <xdr:colOff>95250</xdr:colOff>
      <xdr:row>42</xdr:row>
      <xdr:rowOff>23114</xdr:rowOff>
    </xdr:to>
    <xdr:sp macro="" textlink="">
      <xdr:nvSpPr>
        <xdr:cNvPr id="372" name="フローチャート: 判断 371">
          <a:extLst>
            <a:ext uri="{FF2B5EF4-FFF2-40B4-BE49-F238E27FC236}">
              <a16:creationId xmlns:a16="http://schemas.microsoft.com/office/drawing/2014/main" id="{00000000-0008-0000-0300-000074010000}"/>
            </a:ext>
          </a:extLst>
        </xdr:cNvPr>
        <xdr:cNvSpPr/>
      </xdr:nvSpPr>
      <xdr:spPr>
        <a:xfrm>
          <a:off x="14662150" y="7122414"/>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117094</xdr:rowOff>
    </xdr:from>
    <xdr:to>
      <xdr:col>77</xdr:col>
      <xdr:colOff>44450</xdr:colOff>
      <xdr:row>42</xdr:row>
      <xdr:rowOff>155702</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3214350" y="7317994"/>
          <a:ext cx="765175"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78486</xdr:rowOff>
    </xdr:from>
    <xdr:to>
      <xdr:col>77</xdr:col>
      <xdr:colOff>95250</xdr:colOff>
      <xdr:row>42</xdr:row>
      <xdr:rowOff>8636</xdr:rowOff>
    </xdr:to>
    <xdr:sp macro="" textlink="">
      <xdr:nvSpPr>
        <xdr:cNvPr id="374" name="フローチャート: 判断 373">
          <a:extLst>
            <a:ext uri="{FF2B5EF4-FFF2-40B4-BE49-F238E27FC236}">
              <a16:creationId xmlns:a16="http://schemas.microsoft.com/office/drawing/2014/main" id="{00000000-0008-0000-0300-000076010000}"/>
            </a:ext>
          </a:extLst>
        </xdr:cNvPr>
        <xdr:cNvSpPr/>
      </xdr:nvSpPr>
      <xdr:spPr>
        <a:xfrm>
          <a:off x="13938250" y="7107936"/>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18813</xdr:rowOff>
    </xdr:from>
    <xdr:ext cx="7366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3655675" y="687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155702</xdr:rowOff>
    </xdr:from>
    <xdr:to>
      <xdr:col>72</xdr:col>
      <xdr:colOff>203200</xdr:colOff>
      <xdr:row>42</xdr:row>
      <xdr:rowOff>160528</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2458700" y="7356602"/>
          <a:ext cx="75565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78486</xdr:rowOff>
    </xdr:from>
    <xdr:to>
      <xdr:col>73</xdr:col>
      <xdr:colOff>44450</xdr:colOff>
      <xdr:row>42</xdr:row>
      <xdr:rowOff>8636</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3182600" y="710793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18813</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880975"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160528</xdr:rowOff>
    </xdr:from>
    <xdr:to>
      <xdr:col>68</xdr:col>
      <xdr:colOff>152400</xdr:colOff>
      <xdr:row>43</xdr:row>
      <xdr:rowOff>13208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1684000" y="7361428"/>
          <a:ext cx="7747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2407900" y="71031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2125325"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1633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136015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516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37922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3027025"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2271375"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1496675"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13208</xdr:rowOff>
    </xdr:from>
    <xdr:to>
      <xdr:col>81</xdr:col>
      <xdr:colOff>95250</xdr:colOff>
      <xdr:row>42</xdr:row>
      <xdr:rowOff>114808</xdr:rowOff>
    </xdr:to>
    <xdr:sp macro="" textlink="">
      <xdr:nvSpPr>
        <xdr:cNvPr id="389" name="楕円 388">
          <a:extLst>
            <a:ext uri="{FF2B5EF4-FFF2-40B4-BE49-F238E27FC236}">
              <a16:creationId xmlns:a16="http://schemas.microsoft.com/office/drawing/2014/main" id="{00000000-0008-0000-0300-000085010000}"/>
            </a:ext>
          </a:extLst>
        </xdr:cNvPr>
        <xdr:cNvSpPr/>
      </xdr:nvSpPr>
      <xdr:spPr>
        <a:xfrm>
          <a:off x="14662150" y="7214108"/>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156735</xdr:rowOff>
    </xdr:from>
    <xdr:ext cx="762000" cy="259045"/>
    <xdr:sp macro="" textlink="">
      <xdr:nvSpPr>
        <xdr:cNvPr id="390" name="公債費負担の状況該当値テキスト">
          <a:extLst>
            <a:ext uri="{FF2B5EF4-FFF2-40B4-BE49-F238E27FC236}">
              <a16:creationId xmlns:a16="http://schemas.microsoft.com/office/drawing/2014/main" id="{00000000-0008-0000-0300-000086010000}"/>
            </a:ext>
          </a:extLst>
        </xdr:cNvPr>
        <xdr:cNvSpPr txBox="1"/>
      </xdr:nvSpPr>
      <xdr:spPr>
        <a:xfrm>
          <a:off x="14792325" y="718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66294</xdr:rowOff>
    </xdr:from>
    <xdr:to>
      <xdr:col>77</xdr:col>
      <xdr:colOff>95250</xdr:colOff>
      <xdr:row>42</xdr:row>
      <xdr:rowOff>167894</xdr:rowOff>
    </xdr:to>
    <xdr:sp macro="" textlink="">
      <xdr:nvSpPr>
        <xdr:cNvPr id="391" name="楕円 390">
          <a:extLst>
            <a:ext uri="{FF2B5EF4-FFF2-40B4-BE49-F238E27FC236}">
              <a16:creationId xmlns:a16="http://schemas.microsoft.com/office/drawing/2014/main" id="{00000000-0008-0000-0300-000087010000}"/>
            </a:ext>
          </a:extLst>
        </xdr:cNvPr>
        <xdr:cNvSpPr/>
      </xdr:nvSpPr>
      <xdr:spPr>
        <a:xfrm>
          <a:off x="13938250" y="7267194"/>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152671</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655675" y="7353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104902</xdr:rowOff>
    </xdr:from>
    <xdr:to>
      <xdr:col>73</xdr:col>
      <xdr:colOff>44450</xdr:colOff>
      <xdr:row>43</xdr:row>
      <xdr:rowOff>35052</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3182600" y="730580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19829</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2880975" y="739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109728</xdr:rowOff>
    </xdr:from>
    <xdr:to>
      <xdr:col>68</xdr:col>
      <xdr:colOff>203200</xdr:colOff>
      <xdr:row>43</xdr:row>
      <xdr:rowOff>39878</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2407900" y="731062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24655</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2125325" y="73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133858</xdr:rowOff>
    </xdr:from>
    <xdr:to>
      <xdr:col>64</xdr:col>
      <xdr:colOff>152400</xdr:colOff>
      <xdr:row>43</xdr:row>
      <xdr:rowOff>64008</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1633200" y="733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48785</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1360150" y="742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a:extLst>
            <a:ext uri="{FF2B5EF4-FFF2-40B4-BE49-F238E27FC236}">
              <a16:creationId xmlns:a16="http://schemas.microsoft.com/office/drawing/2014/main" id="{00000000-0008-0000-0300-00008F010000}"/>
            </a:ext>
          </a:extLst>
        </xdr:cNvPr>
        <xdr:cNvSpPr/>
      </xdr:nvSpPr>
      <xdr:spPr>
        <a:xfrm>
          <a:off x="11083925" y="1206500"/>
          <a:ext cx="43942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1901155"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38495"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5541625" y="1460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5541625" y="1651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6964025" y="14605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6964025" y="16510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8224500" y="14605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8224500" y="16510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1083925" y="1968500"/>
          <a:ext cx="43942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5640050" y="1968500"/>
          <a:ext cx="520382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5640050" y="1968500"/>
          <a:ext cx="32956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748000" y="2286000"/>
          <a:ext cx="499745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将来負担比率は早期健全化基準（</a:t>
          </a:r>
          <a:r>
            <a:rPr kumimoji="1" lang="en-US" altLang="ja-JP" sz="1050">
              <a:solidFill>
                <a:schemeClr val="dk1"/>
              </a:solidFill>
              <a:effectLst/>
              <a:latin typeface="+mn-lt"/>
              <a:ea typeface="+mn-ea"/>
              <a:cs typeface="+mn-cs"/>
            </a:rPr>
            <a:t>350</a:t>
          </a:r>
          <a:r>
            <a:rPr kumimoji="1" lang="ja-JP" altLang="ja-JP" sz="1050">
              <a:solidFill>
                <a:schemeClr val="dk1"/>
              </a:solidFill>
              <a:effectLst/>
              <a:latin typeface="+mn-lt"/>
              <a:ea typeface="+mn-ea"/>
              <a:cs typeface="+mn-cs"/>
            </a:rPr>
            <a:t>％）を下回って</a:t>
          </a:r>
          <a:r>
            <a:rPr kumimoji="1" lang="ja-JP" altLang="en-US" sz="1050">
              <a:solidFill>
                <a:schemeClr val="dk1"/>
              </a:solidFill>
              <a:effectLst/>
              <a:latin typeface="+mn-lt"/>
              <a:ea typeface="+mn-ea"/>
              <a:cs typeface="+mn-cs"/>
            </a:rPr>
            <a:t>おり、緩やかな改善傾向にはある</a:t>
          </a:r>
          <a:r>
            <a:rPr kumimoji="1" lang="ja-JP" altLang="ja-JP" sz="1050">
              <a:solidFill>
                <a:schemeClr val="dk1"/>
              </a:solidFill>
              <a:effectLst/>
              <a:latin typeface="+mn-lt"/>
              <a:ea typeface="+mn-ea"/>
              <a:cs typeface="+mn-cs"/>
            </a:rPr>
            <a:t>ものの、類似団体内平均値及び全国平均と比較すると</a:t>
          </a:r>
          <a:r>
            <a:rPr kumimoji="1" lang="ja-JP" altLang="en-US" sz="1050">
              <a:solidFill>
                <a:schemeClr val="dk1"/>
              </a:solidFill>
              <a:effectLst/>
              <a:latin typeface="+mn-lt"/>
              <a:ea typeface="+mn-ea"/>
              <a:cs typeface="+mn-cs"/>
            </a:rPr>
            <a:t>依然として</a:t>
          </a:r>
          <a:r>
            <a:rPr kumimoji="1" lang="ja-JP" altLang="ja-JP" sz="1050">
              <a:solidFill>
                <a:schemeClr val="dk1"/>
              </a:solidFill>
              <a:effectLst/>
              <a:latin typeface="+mn-lt"/>
              <a:ea typeface="+mn-ea"/>
              <a:cs typeface="+mn-cs"/>
            </a:rPr>
            <a:t>高い将来負担となっている。</a:t>
          </a:r>
          <a:endParaRPr lang="ja-JP" altLang="ja-JP" sz="1050">
            <a:effectLst/>
          </a:endParaRPr>
        </a:p>
        <a:p>
          <a:r>
            <a:rPr kumimoji="1" lang="ja-JP" altLang="ja-JP" sz="1050">
              <a:solidFill>
                <a:schemeClr val="dk1"/>
              </a:solidFill>
              <a:effectLst/>
              <a:latin typeface="+mn-lt"/>
              <a:ea typeface="+mn-ea"/>
              <a:cs typeface="+mn-cs"/>
            </a:rPr>
            <a:t>　主な要因は一般会計等の地方債残高が多額なことであるが、プライマリーバランスの大幅な黒字化と繰上償還の実施により、その残高は年々減少を続けている。</a:t>
          </a:r>
          <a:endParaRPr lang="ja-JP" altLang="ja-JP" sz="1050">
            <a:effectLst/>
          </a:endParaRPr>
        </a:p>
        <a:p>
          <a:r>
            <a:rPr kumimoji="1" lang="ja-JP" altLang="ja-JP" sz="1050">
              <a:solidFill>
                <a:schemeClr val="dk1"/>
              </a:solidFill>
              <a:effectLst/>
              <a:latin typeface="+mn-lt"/>
              <a:ea typeface="+mn-ea"/>
              <a:cs typeface="+mn-cs"/>
            </a:rPr>
            <a:t>　さらなる改善に向けて、プライマリーバランスの黒字堅持と積極的な基金積立てをし、町債の繰上償還も随時検討する。</a:t>
          </a:r>
          <a:endParaRPr lang="ja-JP" altLang="ja-JP" sz="1050">
            <a:effectLst/>
          </a:endParaRPr>
        </a:p>
      </xdr:txBody>
    </xdr:sp>
    <xdr:clientData/>
  </xdr:twoCellAnchor>
  <xdr:oneCellAnchor>
    <xdr:from>
      <xdr:col>61</xdr:col>
      <xdr:colOff>6350</xdr:colOff>
      <xdr:row>10</xdr:row>
      <xdr:rowOff>63500</xdr:rowOff>
    </xdr:from>
    <xdr:ext cx="298543" cy="22570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1045825"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a:extLst>
            <a:ext uri="{FF2B5EF4-FFF2-40B4-BE49-F238E27FC236}">
              <a16:creationId xmlns:a16="http://schemas.microsoft.com/office/drawing/2014/main" id="{00000000-0008-0000-0300-00009D010000}"/>
            </a:ext>
          </a:extLst>
        </xdr:cNvPr>
        <xdr:cNvCxnSpPr/>
      </xdr:nvCxnSpPr>
      <xdr:spPr>
        <a:xfrm>
          <a:off x="11083925" y="43815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0436225"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5" name="直線コネクタ 414">
          <a:extLst>
            <a:ext uri="{FF2B5EF4-FFF2-40B4-BE49-F238E27FC236}">
              <a16:creationId xmlns:a16="http://schemas.microsoft.com/office/drawing/2014/main" id="{00000000-0008-0000-0300-00009F010000}"/>
            </a:ext>
          </a:extLst>
        </xdr:cNvPr>
        <xdr:cNvCxnSpPr/>
      </xdr:nvCxnSpPr>
      <xdr:spPr>
        <a:xfrm>
          <a:off x="11083925" y="3979333"/>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0436225"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1083925" y="3577167"/>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0436225"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1083925" y="31750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0436225"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1083925" y="2772833"/>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0436225"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1083925" y="2370667"/>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0436225"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1083925" y="19685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a:extLst>
            <a:ext uri="{FF2B5EF4-FFF2-40B4-BE49-F238E27FC236}">
              <a16:creationId xmlns:a16="http://schemas.microsoft.com/office/drawing/2014/main" id="{00000000-0008-0000-0300-0000AA010000}"/>
            </a:ext>
          </a:extLst>
        </xdr:cNvPr>
        <xdr:cNvSpPr/>
      </xdr:nvSpPr>
      <xdr:spPr>
        <a:xfrm>
          <a:off x="11083925" y="1968500"/>
          <a:ext cx="43942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127000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flipV="1">
          <a:off x="14703425" y="237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99077</xdr:rowOff>
    </xdr:from>
    <xdr:ext cx="762000" cy="259045"/>
    <xdr:sp macro="" textlink="">
      <xdr:nvSpPr>
        <xdr:cNvPr id="428" name="将来負担の状況最小値テキスト">
          <a:extLst>
            <a:ext uri="{FF2B5EF4-FFF2-40B4-BE49-F238E27FC236}">
              <a16:creationId xmlns:a16="http://schemas.microsoft.com/office/drawing/2014/main" id="{00000000-0008-0000-0300-0000AC010000}"/>
            </a:ext>
          </a:extLst>
        </xdr:cNvPr>
        <xdr:cNvSpPr txBox="1"/>
      </xdr:nvSpPr>
      <xdr:spPr>
        <a:xfrm>
          <a:off x="14792325" y="387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127000</xdr:rowOff>
    </xdr:from>
    <xdr:to>
      <xdr:col>81</xdr:col>
      <xdr:colOff>133350</xdr:colOff>
      <xdr:row>22</xdr:row>
      <xdr:rowOff>127000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4643100" y="38989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0" name="将来負担の状況最大値テキスト">
          <a:extLst>
            <a:ext uri="{FF2B5EF4-FFF2-40B4-BE49-F238E27FC236}">
              <a16:creationId xmlns:a16="http://schemas.microsoft.com/office/drawing/2014/main" id="{00000000-0008-0000-0300-0000AE010000}"/>
            </a:ext>
          </a:extLst>
        </xdr:cNvPr>
        <xdr:cNvSpPr txBox="1"/>
      </xdr:nvSpPr>
      <xdr:spPr>
        <a:xfrm>
          <a:off x="14792325"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4643100" y="237066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677</xdr:rowOff>
    </xdr:from>
    <xdr:to>
      <xdr:col>81</xdr:col>
      <xdr:colOff>44450</xdr:colOff>
      <xdr:row>16</xdr:row>
      <xdr:rowOff>55372</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flipV="1">
          <a:off x="13979525" y="2743877"/>
          <a:ext cx="723900" cy="5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33" name="将来負担の状況平均値テキスト">
          <a:extLst>
            <a:ext uri="{FF2B5EF4-FFF2-40B4-BE49-F238E27FC236}">
              <a16:creationId xmlns:a16="http://schemas.microsoft.com/office/drawing/2014/main" id="{00000000-0008-0000-0300-0000B1010000}"/>
            </a:ext>
          </a:extLst>
        </xdr:cNvPr>
        <xdr:cNvSpPr txBox="1"/>
      </xdr:nvSpPr>
      <xdr:spPr>
        <a:xfrm>
          <a:off x="14792325"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4662150" y="2319867"/>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49742</xdr:rowOff>
    </xdr:from>
    <xdr:to>
      <xdr:col>77</xdr:col>
      <xdr:colOff>44450</xdr:colOff>
      <xdr:row>16</xdr:row>
      <xdr:rowOff>55372</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3214350" y="2792942"/>
          <a:ext cx="765175" cy="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3938250" y="2319867"/>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3655675"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49742</xdr:rowOff>
    </xdr:from>
    <xdr:to>
      <xdr:col>72</xdr:col>
      <xdr:colOff>203200</xdr:colOff>
      <xdr:row>16</xdr:row>
      <xdr:rowOff>62611</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2458700" y="2792942"/>
          <a:ext cx="755650" cy="1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3182600" y="231986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880975"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62611</xdr:rowOff>
    </xdr:from>
    <xdr:to>
      <xdr:col>68</xdr:col>
      <xdr:colOff>152400</xdr:colOff>
      <xdr:row>16</xdr:row>
      <xdr:rowOff>137414</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1684000" y="2805811"/>
          <a:ext cx="774700" cy="7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2407900" y="231986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125325"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1633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136015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516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7922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027025"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2271375"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1496675"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121327</xdr:rowOff>
    </xdr:from>
    <xdr:to>
      <xdr:col>81</xdr:col>
      <xdr:colOff>95250</xdr:colOff>
      <xdr:row>16</xdr:row>
      <xdr:rowOff>51477</xdr:rowOff>
    </xdr:to>
    <xdr:sp macro="" textlink="">
      <xdr:nvSpPr>
        <xdr:cNvPr id="451" name="楕円 450">
          <a:extLst>
            <a:ext uri="{FF2B5EF4-FFF2-40B4-BE49-F238E27FC236}">
              <a16:creationId xmlns:a16="http://schemas.microsoft.com/office/drawing/2014/main" id="{00000000-0008-0000-0300-0000C3010000}"/>
            </a:ext>
          </a:extLst>
        </xdr:cNvPr>
        <xdr:cNvSpPr/>
      </xdr:nvSpPr>
      <xdr:spPr>
        <a:xfrm>
          <a:off x="14662150" y="2693077"/>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93404</xdr:rowOff>
    </xdr:from>
    <xdr:ext cx="762000" cy="259045"/>
    <xdr:sp macro="" textlink="">
      <xdr:nvSpPr>
        <xdr:cNvPr id="452" name="将来負担の状況該当値テキスト">
          <a:extLst>
            <a:ext uri="{FF2B5EF4-FFF2-40B4-BE49-F238E27FC236}">
              <a16:creationId xmlns:a16="http://schemas.microsoft.com/office/drawing/2014/main" id="{00000000-0008-0000-0300-0000C4010000}"/>
            </a:ext>
          </a:extLst>
        </xdr:cNvPr>
        <xdr:cNvSpPr txBox="1"/>
      </xdr:nvSpPr>
      <xdr:spPr>
        <a:xfrm>
          <a:off x="14792325" y="2665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4572</xdr:rowOff>
    </xdr:from>
    <xdr:to>
      <xdr:col>77</xdr:col>
      <xdr:colOff>95250</xdr:colOff>
      <xdr:row>16</xdr:row>
      <xdr:rowOff>106172</xdr:rowOff>
    </xdr:to>
    <xdr:sp macro="" textlink="">
      <xdr:nvSpPr>
        <xdr:cNvPr id="453" name="楕円 452">
          <a:extLst>
            <a:ext uri="{FF2B5EF4-FFF2-40B4-BE49-F238E27FC236}">
              <a16:creationId xmlns:a16="http://schemas.microsoft.com/office/drawing/2014/main" id="{00000000-0008-0000-0300-0000C5010000}"/>
            </a:ext>
          </a:extLst>
        </xdr:cNvPr>
        <xdr:cNvSpPr/>
      </xdr:nvSpPr>
      <xdr:spPr>
        <a:xfrm>
          <a:off x="13938250" y="2747772"/>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90949</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655675" y="283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170392</xdr:rowOff>
    </xdr:from>
    <xdr:to>
      <xdr:col>73</xdr:col>
      <xdr:colOff>44450</xdr:colOff>
      <xdr:row>16</xdr:row>
      <xdr:rowOff>100542</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3182600" y="274214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85319</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2880975" y="282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11811</xdr:rowOff>
    </xdr:from>
    <xdr:to>
      <xdr:col>68</xdr:col>
      <xdr:colOff>203200</xdr:colOff>
      <xdr:row>16</xdr:row>
      <xdr:rowOff>113411</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2407900" y="275501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98188</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2125325" y="284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86614</xdr:rowOff>
    </xdr:from>
    <xdr:to>
      <xdr:col>64</xdr:col>
      <xdr:colOff>152400</xdr:colOff>
      <xdr:row>17</xdr:row>
      <xdr:rowOff>16764</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1633200" y="282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1541</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1360150" y="291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0899775"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6398875" y="190500"/>
          <a:ext cx="33591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6424275" y="215900"/>
          <a:ext cx="33147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6449675" y="241300"/>
          <a:ext cx="326707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青森県深浦町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4004925" y="190500"/>
          <a:ext cx="2279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4030325" y="215900"/>
          <a:ext cx="224472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4055725" y="241300"/>
          <a:ext cx="2187575"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19764375"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676275" y="1524000"/>
          <a:ext cx="8251825"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774700" y="1555750"/>
          <a:ext cx="11969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1908175" y="1555750"/>
          <a:ext cx="10985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7,787
7,766
488.90
8,257,392
8,133,816
88,789
4,530,695
8,344,150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070225" y="1555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4365625" y="1549400"/>
          <a:ext cx="174625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6111875" y="1549400"/>
          <a:ext cx="1089025"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46.4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7245350" y="1549400"/>
          <a:ext cx="549275"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4365625" y="2413000"/>
          <a:ext cx="174625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6175375" y="2413000"/>
          <a:ext cx="291465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9080500" y="1524000"/>
          <a:ext cx="12065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9283700" y="15875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9283700" y="18542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9283700" y="2184400"/>
          <a:ext cx="10985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9153525" y="1676400"/>
          <a:ext cx="1428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9188450" y="1625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9188450" y="1892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923290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9153525" y="2159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923290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9153525" y="2540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12775"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12775"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12775"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12775"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676275" y="4699000"/>
          <a:ext cx="39560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4625975" y="4762500"/>
          <a:ext cx="13239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4625975" y="4953000"/>
          <a:ext cx="13239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6086475" y="4762500"/>
          <a:ext cx="11969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6086475" y="4953000"/>
          <a:ext cx="11969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7470775" y="4762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7470775" y="4953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676275" y="5270500"/>
          <a:ext cx="39560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4914900" y="5270500"/>
          <a:ext cx="456247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4968875" y="5270500"/>
          <a:ext cx="3257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4987925" y="5588000"/>
          <a:ext cx="4365625"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定員適正化計画等に基づき職員数の削減を進めた結果、</a:t>
          </a:r>
          <a:r>
            <a:rPr kumimoji="1" lang="ja-JP" altLang="en-US" sz="1100">
              <a:solidFill>
                <a:schemeClr val="dk1"/>
              </a:solidFill>
              <a:effectLst/>
              <a:latin typeface="+mn-lt"/>
              <a:ea typeface="+mn-ea"/>
              <a:cs typeface="+mn-cs"/>
            </a:rPr>
            <a:t>昨年より</a:t>
          </a:r>
          <a:r>
            <a:rPr kumimoji="1" lang="en-US" altLang="ja-JP" sz="1100">
              <a:solidFill>
                <a:schemeClr val="dk1"/>
              </a:solidFill>
              <a:effectLst/>
              <a:latin typeface="+mn-lt"/>
              <a:ea typeface="+mn-ea"/>
              <a:cs typeface="+mn-cs"/>
            </a:rPr>
            <a:t>0.9</a:t>
          </a:r>
          <a:r>
            <a:rPr kumimoji="1" lang="ja-JP" altLang="en-US" sz="1100">
              <a:solidFill>
                <a:schemeClr val="dk1"/>
              </a:solidFill>
              <a:effectLst/>
              <a:latin typeface="+mn-lt"/>
              <a:ea typeface="+mn-ea"/>
              <a:cs typeface="+mn-cs"/>
            </a:rPr>
            <a:t>ポイント減少し、</a:t>
          </a: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を</a:t>
          </a:r>
          <a:r>
            <a:rPr kumimoji="1" lang="en-US" altLang="ja-JP" sz="1100">
              <a:solidFill>
                <a:schemeClr val="dk1"/>
              </a:solidFill>
              <a:effectLst/>
              <a:latin typeface="+mn-lt"/>
              <a:ea typeface="+mn-ea"/>
              <a:cs typeface="+mn-cs"/>
            </a:rPr>
            <a:t>4.5</a:t>
          </a:r>
          <a:r>
            <a:rPr kumimoji="1" lang="ja-JP" altLang="en-US" sz="1100">
              <a:solidFill>
                <a:schemeClr val="dk1"/>
              </a:solidFill>
              <a:effectLst/>
              <a:latin typeface="+mn-lt"/>
              <a:ea typeface="+mn-ea"/>
              <a:cs typeface="+mn-cs"/>
            </a:rPr>
            <a:t>ポイント下回るなど</a:t>
          </a:r>
          <a:r>
            <a:rPr kumimoji="1" lang="ja-JP" altLang="ja-JP" sz="1100">
              <a:solidFill>
                <a:schemeClr val="dk1"/>
              </a:solidFill>
              <a:effectLst/>
              <a:latin typeface="+mn-lt"/>
              <a:ea typeface="+mn-ea"/>
              <a:cs typeface="+mn-cs"/>
            </a:rPr>
            <a:t>低い水準</a:t>
          </a:r>
          <a:r>
            <a:rPr kumimoji="1" lang="ja-JP" altLang="en-US" sz="1100">
              <a:solidFill>
                <a:schemeClr val="dk1"/>
              </a:solidFill>
              <a:effectLst/>
              <a:latin typeface="+mn-lt"/>
              <a:ea typeface="+mn-ea"/>
              <a:cs typeface="+mn-cs"/>
            </a:rPr>
            <a:t>を維持している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固定経費として将来に渡り負担を伴う人件費の更なる削減に</a:t>
          </a:r>
          <a:r>
            <a:rPr kumimoji="1" lang="ja-JP" altLang="en-US" sz="1100">
              <a:solidFill>
                <a:schemeClr val="dk1"/>
              </a:solidFill>
              <a:effectLst/>
              <a:latin typeface="+mn-lt"/>
              <a:ea typeface="+mn-ea"/>
              <a:cs typeface="+mn-cs"/>
            </a:rPr>
            <a:t>向けて</a:t>
          </a:r>
          <a:r>
            <a:rPr kumimoji="1" lang="ja-JP" altLang="ja-JP" sz="1100">
              <a:solidFill>
                <a:schemeClr val="dk1"/>
              </a:solidFill>
              <a:effectLst/>
              <a:latin typeface="+mn-lt"/>
              <a:ea typeface="+mn-ea"/>
              <a:cs typeface="+mn-cs"/>
            </a:rPr>
            <a:t>、組織構造の改善や職員の資質向上・能力開発に資する取り組みを積極的に行うことにより、効率的・効果的な執行体制にシフトしていく方針である。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638175"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676275" y="7556500"/>
          <a:ext cx="3956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25425"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676275" y="7099300"/>
          <a:ext cx="3956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25425"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676275" y="6642100"/>
          <a:ext cx="3956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25425"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676275" y="6184900"/>
          <a:ext cx="3956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25425"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676275" y="5727700"/>
          <a:ext cx="3956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25425"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676275" y="5270500"/>
          <a:ext cx="3956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25425"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676275" y="5270500"/>
          <a:ext cx="39560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33274</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140200" y="603402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2291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079875" y="703986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119651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229100" y="577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33274</xdr:rowOff>
    </xdr:from>
    <xdr:to>
      <xdr:col>24</xdr:col>
      <xdr:colOff>114300</xdr:colOff>
      <xdr:row>35</xdr:row>
      <xdr:rowOff>33274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079875" y="603402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17272</xdr:rowOff>
    </xdr:from>
    <xdr:to>
      <xdr:col>24</xdr:col>
      <xdr:colOff>25400</xdr:colOff>
      <xdr:row>36</xdr:row>
      <xdr:rowOff>58420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425825" y="6189472"/>
          <a:ext cx="714375"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144289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2291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117975" y="634441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30988</xdr:rowOff>
    </xdr:from>
    <xdr:to>
      <xdr:col>19</xdr:col>
      <xdr:colOff>187325</xdr:colOff>
      <xdr:row>36</xdr:row>
      <xdr:rowOff>58420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2670175" y="6203188"/>
          <a:ext cx="75565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394075" y="628040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23131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09245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30988</xdr:rowOff>
    </xdr:from>
    <xdr:to>
      <xdr:col>15</xdr:col>
      <xdr:colOff>98425</xdr:colOff>
      <xdr:row>36</xdr:row>
      <xdr:rowOff>76708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1895475" y="6203188"/>
          <a:ext cx="7747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2619375"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346325"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8128</xdr:rowOff>
    </xdr:from>
    <xdr:to>
      <xdr:col>11</xdr:col>
      <xdr:colOff>9525</xdr:colOff>
      <xdr:row>36</xdr:row>
      <xdr:rowOff>76708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149350" y="6180328"/>
          <a:ext cx="746125"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1873250" y="626211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4843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571625"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94488</xdr:rowOff>
    </xdr:from>
    <xdr:to>
      <xdr:col>6</xdr:col>
      <xdr:colOff>171450</xdr:colOff>
      <xdr:row>37</xdr:row>
      <xdr:rowOff>24638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09855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9415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8255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3952875"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25755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48285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717675"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962025"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137922</xdr:rowOff>
    </xdr:from>
    <xdr:to>
      <xdr:col>24</xdr:col>
      <xdr:colOff>76200</xdr:colOff>
      <xdr:row>36</xdr:row>
      <xdr:rowOff>68072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117975" y="613867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154449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229100" y="598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xdr:rowOff>
    </xdr:from>
    <xdr:to>
      <xdr:col>20</xdr:col>
      <xdr:colOff>38100</xdr:colOff>
      <xdr:row>36</xdr:row>
      <xdr:rowOff>109220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394075" y="617982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119397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09245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151638</xdr:rowOff>
    </xdr:from>
    <xdr:to>
      <xdr:col>15</xdr:col>
      <xdr:colOff>149225</xdr:colOff>
      <xdr:row>36</xdr:row>
      <xdr:rowOff>81788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2619375"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91965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346325"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25908</xdr:rowOff>
    </xdr:from>
    <xdr:to>
      <xdr:col>11</xdr:col>
      <xdr:colOff>60325</xdr:colOff>
      <xdr:row>36</xdr:row>
      <xdr:rowOff>127508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1873250" y="619810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137685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571625"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128778</xdr:rowOff>
    </xdr:from>
    <xdr:to>
      <xdr:col>6</xdr:col>
      <xdr:colOff>171450</xdr:colOff>
      <xdr:row>36</xdr:row>
      <xdr:rowOff>58928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09855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69105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8255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0674350" y="1270000"/>
          <a:ext cx="39655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4652625" y="1333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4652625" y="1524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6113125" y="1333500"/>
          <a:ext cx="11969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6113125" y="1524000"/>
          <a:ext cx="11969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487900" y="1333500"/>
          <a:ext cx="13049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487900" y="1524000"/>
          <a:ext cx="13049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0674350" y="1841500"/>
          <a:ext cx="39655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4912975" y="1841500"/>
          <a:ext cx="45910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4976475" y="1841500"/>
          <a:ext cx="32670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5014575" y="2159000"/>
          <a:ext cx="43561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前年度から</a:t>
          </a:r>
          <a:r>
            <a:rPr kumimoji="1" lang="en-US" altLang="ja-JP" sz="1100">
              <a:solidFill>
                <a:schemeClr val="dk1"/>
              </a:solidFill>
              <a:effectLst/>
              <a:latin typeface="+mn-lt"/>
              <a:ea typeface="+mn-ea"/>
              <a:cs typeface="+mn-cs"/>
            </a:rPr>
            <a:t>0.5</a:t>
          </a:r>
          <a:r>
            <a:rPr kumimoji="1" lang="ja-JP" altLang="en-US" sz="1100">
              <a:solidFill>
                <a:schemeClr val="dk1"/>
              </a:solidFill>
              <a:effectLst/>
              <a:latin typeface="+mn-lt"/>
              <a:ea typeface="+mn-ea"/>
              <a:cs typeface="+mn-cs"/>
            </a:rPr>
            <a:t>ポイント減少し、類似団体平均を下回っているものの、その差は年々縮小傾向にある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今後において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事務的経費の削減や各種委託業務の職員対応などにより、事務事業の整理や組織の合理化を進め、</a:t>
          </a:r>
          <a:r>
            <a:rPr kumimoji="1" lang="ja-JP" altLang="en-US" sz="1100">
              <a:solidFill>
                <a:schemeClr val="dk1"/>
              </a:solidFill>
              <a:effectLst/>
              <a:latin typeface="+mn-lt"/>
              <a:ea typeface="+mn-ea"/>
              <a:cs typeface="+mn-cs"/>
            </a:rPr>
            <a:t>より一層の</a:t>
          </a:r>
          <a:r>
            <a:rPr kumimoji="1" lang="ja-JP" altLang="ja-JP" sz="1100">
              <a:solidFill>
                <a:schemeClr val="dk1"/>
              </a:solidFill>
              <a:effectLst/>
              <a:latin typeface="+mn-lt"/>
              <a:ea typeface="+mn-ea"/>
              <a:cs typeface="+mn-cs"/>
            </a:rPr>
            <a:t>物件費の削減に努める。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063625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0674350" y="4127500"/>
          <a:ext cx="3965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0252075"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0674350" y="3800928"/>
          <a:ext cx="3965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0252075"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0674350" y="3474357"/>
          <a:ext cx="3965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0252075"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0674350" y="3147786"/>
          <a:ext cx="3965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0252075"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0674350" y="2821214"/>
          <a:ext cx="3965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0252075"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0674350" y="2494643"/>
          <a:ext cx="3965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0252075"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0674350" y="2168071"/>
          <a:ext cx="3965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0252075"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0674350" y="1841500"/>
          <a:ext cx="3965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0252075"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0674350" y="1841500"/>
          <a:ext cx="39655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43724</xdr:rowOff>
    </xdr:from>
    <xdr:to>
      <xdr:col>82</xdr:col>
      <xdr:colOff>107950</xdr:colOff>
      <xdr:row>20</xdr:row>
      <xdr:rowOff>130266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4166850" y="2272574"/>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4227175"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4077950" y="355926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130101</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4227175" y="201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43724</xdr:rowOff>
    </xdr:from>
    <xdr:to>
      <xdr:col>82</xdr:col>
      <xdr:colOff>196850</xdr:colOff>
      <xdr:row>13</xdr:row>
      <xdr:rowOff>43724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4077950" y="227257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53521</xdr:rowOff>
    </xdr:from>
    <xdr:to>
      <xdr:col>82</xdr:col>
      <xdr:colOff>107950</xdr:colOff>
      <xdr:row>15</xdr:row>
      <xdr:rowOff>86179</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3442950" y="2625271"/>
          <a:ext cx="7239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27050</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4227175" y="2598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54973</xdr:rowOff>
    </xdr:from>
    <xdr:to>
      <xdr:col>82</xdr:col>
      <xdr:colOff>158750</xdr:colOff>
      <xdr:row>15</xdr:row>
      <xdr:rowOff>156573</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116050" y="262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113937</xdr:rowOff>
    </xdr:from>
    <xdr:to>
      <xdr:col>78</xdr:col>
      <xdr:colOff>69850</xdr:colOff>
      <xdr:row>15</xdr:row>
      <xdr:rowOff>86179</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2687300" y="2514237"/>
          <a:ext cx="755650" cy="14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27214</xdr:rowOff>
    </xdr:from>
    <xdr:to>
      <xdr:col>78</xdr:col>
      <xdr:colOff>120650</xdr:colOff>
      <xdr:row>16</xdr:row>
      <xdr:rowOff>128814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339215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113591</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3119100" y="2856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15966</xdr:rowOff>
    </xdr:from>
    <xdr:to>
      <xdr:col>73</xdr:col>
      <xdr:colOff>180975</xdr:colOff>
      <xdr:row>14</xdr:row>
      <xdr:rowOff>113937</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1922125" y="2416266"/>
          <a:ext cx="765175"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646025" y="275082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93997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3444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15966</xdr:rowOff>
    </xdr:from>
    <xdr:to>
      <xdr:col>69</xdr:col>
      <xdr:colOff>92075</xdr:colOff>
      <xdr:row>14</xdr:row>
      <xdr:rowOff>120469</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1147425" y="2416266"/>
          <a:ext cx="7747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152944</xdr:rowOff>
    </xdr:from>
    <xdr:to>
      <xdr:col>69</xdr:col>
      <xdr:colOff>142875</xdr:colOff>
      <xdr:row>16</xdr:row>
      <xdr:rowOff>83094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1871325"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67871</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1598275" y="2811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107224</xdr:rowOff>
    </xdr:from>
    <xdr:to>
      <xdr:col>65</xdr:col>
      <xdr:colOff>53975</xdr:colOff>
      <xdr:row>16</xdr:row>
      <xdr:rowOff>37374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1125200" y="267897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22151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0823575" y="2765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979525"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255625"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5095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17348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0969625"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2721</xdr:rowOff>
    </xdr:from>
    <xdr:to>
      <xdr:col>82</xdr:col>
      <xdr:colOff>158750</xdr:colOff>
      <xdr:row>15</xdr:row>
      <xdr:rowOff>104321</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11605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19248</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4227175" y="241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35379</xdr:rowOff>
    </xdr:from>
    <xdr:to>
      <xdr:col>78</xdr:col>
      <xdr:colOff>120650</xdr:colOff>
      <xdr:row>15</xdr:row>
      <xdr:rowOff>136979</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39215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147156</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119100" y="2376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63137</xdr:rowOff>
    </xdr:from>
    <xdr:to>
      <xdr:col>74</xdr:col>
      <xdr:colOff>31750</xdr:colOff>
      <xdr:row>14</xdr:row>
      <xdr:rowOff>164737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646025" y="246343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3464</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344400" y="2232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136616</xdr:rowOff>
    </xdr:from>
    <xdr:to>
      <xdr:col>69</xdr:col>
      <xdr:colOff>142875</xdr:colOff>
      <xdr:row>14</xdr:row>
      <xdr:rowOff>66766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1871325" y="236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76943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1598275" y="2134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69669</xdr:rowOff>
    </xdr:from>
    <xdr:to>
      <xdr:col>65</xdr:col>
      <xdr:colOff>53975</xdr:colOff>
      <xdr:row>14</xdr:row>
      <xdr:rowOff>171269</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1125200" y="246996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9996</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0823575" y="2238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676275" y="8128000"/>
          <a:ext cx="39560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4625975" y="8191500"/>
          <a:ext cx="13239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4625975" y="8382000"/>
          <a:ext cx="13239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6086475" y="8191500"/>
          <a:ext cx="11969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6086475" y="8382000"/>
          <a:ext cx="11969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470775" y="819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470775" y="838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676275" y="8699500"/>
          <a:ext cx="39560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4914900" y="8699500"/>
          <a:ext cx="456247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4968875" y="8699500"/>
          <a:ext cx="3257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4987925" y="9017000"/>
          <a:ext cx="4365625"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類似団体平均と同程度</a:t>
          </a:r>
          <a:r>
            <a:rPr kumimoji="1" lang="ja-JP" altLang="en-US" sz="1100">
              <a:solidFill>
                <a:schemeClr val="dk1"/>
              </a:solidFill>
              <a:effectLst/>
              <a:latin typeface="+mn-lt"/>
              <a:ea typeface="+mn-ea"/>
              <a:cs typeface="+mn-cs"/>
            </a:rPr>
            <a:t>の比率を維持している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義務的性格の弱い町単独扶助費の見直しや各種手当の算定方法・資格審査等の適正化を行い、扶助費による財政圧迫の食い止めを図る必要がある。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638175"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676275" y="10985500"/>
          <a:ext cx="3956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25425"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676275" y="10604500"/>
          <a:ext cx="3956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25425"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676275" y="10223500"/>
          <a:ext cx="3956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25425"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676275" y="9842500"/>
          <a:ext cx="3956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25425"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676275" y="9461500"/>
          <a:ext cx="3956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25425"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676275" y="9080500"/>
          <a:ext cx="3956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25425"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676275" y="8699500"/>
          <a:ext cx="3956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25425"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676275" y="8699500"/>
          <a:ext cx="39560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61</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140200" y="90043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60977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2291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88900</xdr:rowOff>
    </xdr:from>
    <xdr:to>
      <xdr:col>24</xdr:col>
      <xdr:colOff>114300</xdr:colOff>
      <xdr:row>61</xdr:row>
      <xdr:rowOff>88900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079875" y="1054735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2291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079875" y="90043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50800</xdr:rowOff>
    </xdr:from>
    <xdr:to>
      <xdr:col>24</xdr:col>
      <xdr:colOff>25400</xdr:colOff>
      <xdr:row>55</xdr:row>
      <xdr:rowOff>127000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425825" y="9480550"/>
          <a:ext cx="714375"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16527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229100" y="9274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0</xdr:rowOff>
    </xdr:from>
    <xdr:to>
      <xdr:col>24</xdr:col>
      <xdr:colOff>76200</xdr:colOff>
      <xdr:row>55</xdr:row>
      <xdr:rowOff>101600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117975" y="942975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127000</xdr:rowOff>
    </xdr:from>
    <xdr:to>
      <xdr:col>19</xdr:col>
      <xdr:colOff>187325</xdr:colOff>
      <xdr:row>55</xdr:row>
      <xdr:rowOff>146050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670175" y="9556750"/>
          <a:ext cx="75565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76200</xdr:rowOff>
    </xdr:from>
    <xdr:to>
      <xdr:col>20</xdr:col>
      <xdr:colOff>38100</xdr:colOff>
      <xdr:row>56</xdr:row>
      <xdr:rowOff>6350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394075" y="950595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16527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09245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146050</xdr:rowOff>
    </xdr:from>
    <xdr:to>
      <xdr:col>15</xdr:col>
      <xdr:colOff>98425</xdr:colOff>
      <xdr:row>55</xdr:row>
      <xdr:rowOff>165100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1895475" y="9575800"/>
          <a:ext cx="7747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57150</xdr:rowOff>
    </xdr:from>
    <xdr:to>
      <xdr:col>15</xdr:col>
      <xdr:colOff>149225</xdr:colOff>
      <xdr:row>55</xdr:row>
      <xdr:rowOff>158750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619375"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168927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346325"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55</xdr:row>
      <xdr:rowOff>165100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149350" y="9499600"/>
          <a:ext cx="746125"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873250" y="94488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571625"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09855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8255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3952875"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25755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48285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717675"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962025"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0</xdr:rowOff>
    </xdr:from>
    <xdr:to>
      <xdr:col>24</xdr:col>
      <xdr:colOff>76200</xdr:colOff>
      <xdr:row>55</xdr:row>
      <xdr:rowOff>101600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117975" y="942975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143527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229100" y="940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76200</xdr:rowOff>
    </xdr:from>
    <xdr:to>
      <xdr:col>20</xdr:col>
      <xdr:colOff>38100</xdr:colOff>
      <xdr:row>56</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394075" y="950595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162577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092450" y="959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95250</xdr:rowOff>
    </xdr:from>
    <xdr:to>
      <xdr:col>15</xdr:col>
      <xdr:colOff>149225</xdr:colOff>
      <xdr:row>56</xdr:row>
      <xdr:rowOff>25400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619375"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346325"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114300</xdr:rowOff>
    </xdr:from>
    <xdr:to>
      <xdr:col>11</xdr:col>
      <xdr:colOff>60325</xdr:colOff>
      <xdr:row>56</xdr:row>
      <xdr:rowOff>44450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873250" y="954405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29227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571625"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09855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8255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0674350" y="8128000"/>
          <a:ext cx="39655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4652625" y="819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4652625" y="838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6113125" y="8191500"/>
          <a:ext cx="11969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6113125" y="8382000"/>
          <a:ext cx="11969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87900" y="8191500"/>
          <a:ext cx="13049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87900" y="8382000"/>
          <a:ext cx="13049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0674350" y="8699500"/>
          <a:ext cx="39655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4912975" y="8699500"/>
          <a:ext cx="45910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4976475" y="8699500"/>
          <a:ext cx="32670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5014575" y="9017000"/>
          <a:ext cx="43561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道路、観光施設に係る維持補修費や国保事業勘定特別会計等に対する繰出金が高止まりしていることが要因となり、類似団体より高い状況</a:t>
          </a:r>
          <a:r>
            <a:rPr kumimoji="1" lang="ja-JP" altLang="en-US" sz="1100">
              <a:solidFill>
                <a:schemeClr val="dk1"/>
              </a:solidFill>
              <a:effectLst/>
              <a:latin typeface="+mn-lt"/>
              <a:ea typeface="+mn-ea"/>
              <a:cs typeface="+mn-cs"/>
            </a:rPr>
            <a:t>と</a:t>
          </a:r>
          <a:r>
            <a:rPr kumimoji="1" lang="ja-JP" altLang="ja-JP" sz="1100">
              <a:solidFill>
                <a:schemeClr val="dk1"/>
              </a:solidFill>
              <a:effectLst/>
              <a:latin typeface="+mn-lt"/>
              <a:ea typeface="+mn-ea"/>
              <a:cs typeface="+mn-cs"/>
            </a:rPr>
            <a:t>なっている。</a:t>
          </a:r>
          <a:endParaRPr lang="ja-JP" altLang="ja-JP" sz="1400">
            <a:effectLst/>
          </a:endParaRPr>
        </a:p>
        <a:p>
          <a:r>
            <a:rPr kumimoji="1" lang="ja-JP" altLang="ja-JP" sz="1100">
              <a:solidFill>
                <a:schemeClr val="dk1"/>
              </a:solidFill>
              <a:effectLst/>
              <a:latin typeface="+mn-lt"/>
              <a:ea typeface="+mn-ea"/>
              <a:cs typeface="+mn-cs"/>
            </a:rPr>
            <a:t>　普通交付税等の一般財源が今後確実に減少していくことを踏まえ、公共施設マネジメントの推進や国民健康保険料の適正化を行うなど、持続可能な歳出構造の確立に向けた取り組みを行い、経費削減を図</a:t>
          </a:r>
          <a:r>
            <a:rPr kumimoji="1" lang="ja-JP" altLang="en-US" sz="1100">
              <a:solidFill>
                <a:schemeClr val="dk1"/>
              </a:solidFill>
              <a:effectLst/>
              <a:latin typeface="+mn-lt"/>
              <a:ea typeface="+mn-ea"/>
              <a:cs typeface="+mn-cs"/>
            </a:rPr>
            <a:t>っていく</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063625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0674350" y="10985500"/>
          <a:ext cx="3965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0252075"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0674350" y="10604500"/>
          <a:ext cx="3965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0252075"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0674350" y="10223500"/>
          <a:ext cx="3965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0252075"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0674350" y="9842500"/>
          <a:ext cx="3965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0252075"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0674350" y="9461500"/>
          <a:ext cx="3965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0252075"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0674350" y="9080500"/>
          <a:ext cx="3965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0252075"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0674350" y="8699500"/>
          <a:ext cx="3965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0252075"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0674350" y="8699500"/>
          <a:ext cx="39655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157480</xdr:rowOff>
    </xdr:from>
    <xdr:to>
      <xdr:col>82</xdr:col>
      <xdr:colOff>107950</xdr:colOff>
      <xdr:row>60</xdr:row>
      <xdr:rowOff>111760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4166850" y="90728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4227175"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4077950" y="1039876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72407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4227175"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157480</xdr:rowOff>
    </xdr:from>
    <xdr:to>
      <xdr:col>82</xdr:col>
      <xdr:colOff>196850</xdr:colOff>
      <xdr:row>52</xdr:row>
      <xdr:rowOff>157480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077950" y="907288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20320</xdr:rowOff>
    </xdr:from>
    <xdr:to>
      <xdr:col>82</xdr:col>
      <xdr:colOff>107950</xdr:colOff>
      <xdr:row>58</xdr:row>
      <xdr:rowOff>43180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442950" y="9964420"/>
          <a:ext cx="7239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165117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4227175" y="9423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148590</xdr:rowOff>
    </xdr:from>
    <xdr:to>
      <xdr:col>82</xdr:col>
      <xdr:colOff>158750</xdr:colOff>
      <xdr:row>56</xdr:row>
      <xdr:rowOff>78740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11605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20320</xdr:rowOff>
    </xdr:from>
    <xdr:to>
      <xdr:col>78</xdr:col>
      <xdr:colOff>69850</xdr:colOff>
      <xdr:row>58</xdr:row>
      <xdr:rowOff>96520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2687300" y="9964420"/>
          <a:ext cx="75565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156210</xdr:rowOff>
    </xdr:from>
    <xdr:to>
      <xdr:col>78</xdr:col>
      <xdr:colOff>120650</xdr:colOff>
      <xdr:row>56</xdr:row>
      <xdr:rowOff>86360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339215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96537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31191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107950</xdr:rowOff>
    </xdr:from>
    <xdr:to>
      <xdr:col>73</xdr:col>
      <xdr:colOff>180975</xdr:colOff>
      <xdr:row>58</xdr:row>
      <xdr:rowOff>96520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1922125" y="9880600"/>
          <a:ext cx="765175"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163830</xdr:rowOff>
    </xdr:from>
    <xdr:to>
      <xdr:col>74</xdr:col>
      <xdr:colOff>31750</xdr:colOff>
      <xdr:row>56</xdr:row>
      <xdr:rowOff>93980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646025" y="959358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104157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3444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24130</xdr:rowOff>
    </xdr:from>
    <xdr:to>
      <xdr:col>69</xdr:col>
      <xdr:colOff>92075</xdr:colOff>
      <xdr:row>57</xdr:row>
      <xdr:rowOff>107950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1147425" y="9796780"/>
          <a:ext cx="7747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148590</xdr:rowOff>
    </xdr:from>
    <xdr:to>
      <xdr:col>69</xdr:col>
      <xdr:colOff>142875</xdr:colOff>
      <xdr:row>56</xdr:row>
      <xdr:rowOff>78740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1871325"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88917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1598275"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118110</xdr:rowOff>
    </xdr:from>
    <xdr:to>
      <xdr:col>65</xdr:col>
      <xdr:colOff>53975</xdr:colOff>
      <xdr:row>56</xdr:row>
      <xdr:rowOff>48260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1125200" y="954786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58437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0823575"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979525"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255625"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5095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17348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0969625"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163830</xdr:rowOff>
    </xdr:from>
    <xdr:to>
      <xdr:col>82</xdr:col>
      <xdr:colOff>158750</xdr:colOff>
      <xdr:row>58</xdr:row>
      <xdr:rowOff>93980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11605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135907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4227175"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140970</xdr:rowOff>
    </xdr:from>
    <xdr:to>
      <xdr:col>78</xdr:col>
      <xdr:colOff>120650</xdr:colOff>
      <xdr:row>58</xdr:row>
      <xdr:rowOff>71120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39215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55897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119100" y="999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45720</xdr:rowOff>
    </xdr:from>
    <xdr:to>
      <xdr:col>74</xdr:col>
      <xdr:colOff>31750</xdr:colOff>
      <xdr:row>58</xdr:row>
      <xdr:rowOff>147320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646025" y="998982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132097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3444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57150</xdr:rowOff>
    </xdr:from>
    <xdr:to>
      <xdr:col>69</xdr:col>
      <xdr:colOff>142875</xdr:colOff>
      <xdr:row>57</xdr:row>
      <xdr:rowOff>158750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1871325"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143527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1598275"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1125200" y="974598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59707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0823575"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0674350" y="4699000"/>
          <a:ext cx="39655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4652625" y="4762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4652625" y="4953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6113125" y="4762500"/>
          <a:ext cx="11969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6113125" y="4953000"/>
          <a:ext cx="11969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87900" y="4762500"/>
          <a:ext cx="13049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87900" y="4953000"/>
          <a:ext cx="13049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0674350" y="5270500"/>
          <a:ext cx="39655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4912975" y="5270500"/>
          <a:ext cx="45910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4976475" y="5270500"/>
          <a:ext cx="32670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5014575" y="5588000"/>
          <a:ext cx="43561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鰺ヶ沢地区消防事務組合やつがる西北五広域連合などの一部事務組合に対する負担が大きいことが要因となり、類似団体平均を大きく上回</a:t>
          </a:r>
          <a:r>
            <a:rPr kumimoji="1" lang="ja-JP" altLang="en-US" sz="1100">
              <a:solidFill>
                <a:schemeClr val="dk1"/>
              </a:solidFill>
              <a:effectLst/>
              <a:latin typeface="+mn-lt"/>
              <a:ea typeface="+mn-ea"/>
              <a:cs typeface="+mn-cs"/>
            </a:rPr>
            <a:t>る状況が続いて</a:t>
          </a:r>
          <a:r>
            <a:rPr kumimoji="1" lang="ja-JP" altLang="ja-JP" sz="1100">
              <a:solidFill>
                <a:schemeClr val="dk1"/>
              </a:solidFill>
              <a:effectLst/>
              <a:latin typeface="+mn-lt"/>
              <a:ea typeface="+mn-ea"/>
              <a:cs typeface="+mn-cs"/>
            </a:rPr>
            <a:t>いる。</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今後は</a:t>
          </a:r>
          <a:r>
            <a:rPr kumimoji="1" lang="ja-JP" altLang="ja-JP" sz="1100">
              <a:solidFill>
                <a:schemeClr val="dk1"/>
              </a:solidFill>
              <a:effectLst/>
              <a:latin typeface="+mn-lt"/>
              <a:ea typeface="+mn-ea"/>
              <a:cs typeface="+mn-cs"/>
            </a:rPr>
            <a:t>町単独補助金を中心に対象事業の必要性を十分検討し、同種事業の整理統合を行うなど</a:t>
          </a:r>
          <a:r>
            <a:rPr kumimoji="1" lang="ja-JP" altLang="en-US" sz="1100">
              <a:solidFill>
                <a:schemeClr val="dk1"/>
              </a:solidFill>
              <a:effectLst/>
              <a:latin typeface="+mn-lt"/>
              <a:ea typeface="+mn-ea"/>
              <a:cs typeface="+mn-cs"/>
            </a:rPr>
            <a:t>しながら</a:t>
          </a:r>
          <a:r>
            <a:rPr kumimoji="1" lang="ja-JP" altLang="ja-JP" sz="1100">
              <a:solidFill>
                <a:schemeClr val="dk1"/>
              </a:solidFill>
              <a:effectLst/>
              <a:latin typeface="+mn-lt"/>
              <a:ea typeface="+mn-ea"/>
              <a:cs typeface="+mn-cs"/>
            </a:rPr>
            <a:t>補助金の削減に努め</a:t>
          </a:r>
          <a:r>
            <a:rPr kumimoji="1" lang="ja-JP" altLang="en-US" sz="1100">
              <a:solidFill>
                <a:schemeClr val="dk1"/>
              </a:solidFill>
              <a:effectLst/>
              <a:latin typeface="+mn-lt"/>
              <a:ea typeface="+mn-ea"/>
              <a:cs typeface="+mn-cs"/>
            </a:rPr>
            <a:t>ていく</a:t>
          </a:r>
          <a:r>
            <a:rPr kumimoji="1" lang="ja-JP" altLang="ja-JP" sz="1100">
              <a:solidFill>
                <a:schemeClr val="dk1"/>
              </a:solidFill>
              <a:effectLst/>
              <a:latin typeface="+mn-lt"/>
              <a:ea typeface="+mn-ea"/>
              <a:cs typeface="+mn-cs"/>
            </a:rPr>
            <a:t>。</a:t>
          </a:r>
          <a:endParaRPr lang="ja-JP" altLang="ja-JP">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063625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0674350" y="7556500"/>
          <a:ext cx="3965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0252075"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0674350" y="7099300"/>
          <a:ext cx="3965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0252075"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0674350" y="6642100"/>
          <a:ext cx="3965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0252075"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0674350" y="6184900"/>
          <a:ext cx="3965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0252075"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0674350" y="5727700"/>
          <a:ext cx="3965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0252075"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0674350" y="5270500"/>
          <a:ext cx="3965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0674350" y="5270500"/>
          <a:ext cx="39655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39</xdr:row>
      <xdr:rowOff>124714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4166850" y="5823712"/>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96791</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4227175" y="678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124714</xdr:rowOff>
    </xdr:from>
    <xdr:to>
      <xdr:col>82</xdr:col>
      <xdr:colOff>196850</xdr:colOff>
      <xdr:row>39</xdr:row>
      <xdr:rowOff>124714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4077950" y="681126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4227175"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077950" y="582371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42418</xdr:rowOff>
    </xdr:from>
    <xdr:to>
      <xdr:col>82</xdr:col>
      <xdr:colOff>107950</xdr:colOff>
      <xdr:row>39</xdr:row>
      <xdr:rowOff>92710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442950" y="6728968"/>
          <a:ext cx="7239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26433</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4227175" y="6198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11605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10414</xdr:rowOff>
    </xdr:from>
    <xdr:to>
      <xdr:col>78</xdr:col>
      <xdr:colOff>69850</xdr:colOff>
      <xdr:row>39</xdr:row>
      <xdr:rowOff>42418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2687300" y="6696964"/>
          <a:ext cx="75565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339215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103395</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31191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131572</xdr:rowOff>
    </xdr:from>
    <xdr:to>
      <xdr:col>73</xdr:col>
      <xdr:colOff>180975</xdr:colOff>
      <xdr:row>39</xdr:row>
      <xdr:rowOff>10414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1922125" y="6646672"/>
          <a:ext cx="765175"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153924</xdr:rowOff>
    </xdr:from>
    <xdr:to>
      <xdr:col>74</xdr:col>
      <xdr:colOff>31750</xdr:colOff>
      <xdr:row>37</xdr:row>
      <xdr:rowOff>84074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646025" y="632612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94251</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3444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67564</xdr:rowOff>
    </xdr:from>
    <xdr:to>
      <xdr:col>69</xdr:col>
      <xdr:colOff>92075</xdr:colOff>
      <xdr:row>38</xdr:row>
      <xdr:rowOff>131572</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1147425" y="6582664"/>
          <a:ext cx="7747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1871325"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1598275"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140208</xdr:rowOff>
    </xdr:from>
    <xdr:to>
      <xdr:col>65</xdr:col>
      <xdr:colOff>53975</xdr:colOff>
      <xdr:row>37</xdr:row>
      <xdr:rowOff>70358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1125200" y="631240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80535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0823575"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979525"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255625"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5095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17348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0969625"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41910</xdr:rowOff>
    </xdr:from>
    <xdr:to>
      <xdr:col>82</xdr:col>
      <xdr:colOff>158750</xdr:colOff>
      <xdr:row>39</xdr:row>
      <xdr:rowOff>143510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11605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121937</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4227175" y="663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163068</xdr:rowOff>
    </xdr:from>
    <xdr:to>
      <xdr:col>78</xdr:col>
      <xdr:colOff>120650</xdr:colOff>
      <xdr:row>39</xdr:row>
      <xdr:rowOff>93218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392150" y="667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77995</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119100" y="6764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131064</xdr:rowOff>
    </xdr:from>
    <xdr:to>
      <xdr:col>74</xdr:col>
      <xdr:colOff>31750</xdr:colOff>
      <xdr:row>39</xdr:row>
      <xdr:rowOff>61214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646025" y="664616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45991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344400" y="673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80772</xdr:rowOff>
    </xdr:from>
    <xdr:to>
      <xdr:col>69</xdr:col>
      <xdr:colOff>142875</xdr:colOff>
      <xdr:row>39</xdr:row>
      <xdr:rowOff>10922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1871325"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167149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1598275" y="668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16764</xdr:rowOff>
    </xdr:from>
    <xdr:to>
      <xdr:col>65</xdr:col>
      <xdr:colOff>53975</xdr:colOff>
      <xdr:row>38</xdr:row>
      <xdr:rowOff>118364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1125200" y="653186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103141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0823575" y="661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676275" y="11557000"/>
          <a:ext cx="39560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4625975" y="11620500"/>
          <a:ext cx="13239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4625975" y="11811000"/>
          <a:ext cx="13239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6086475" y="11620500"/>
          <a:ext cx="11969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6086475" y="11811000"/>
          <a:ext cx="11969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470775" y="11620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470775" y="11811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676275" y="12128500"/>
          <a:ext cx="39560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4914900" y="12128500"/>
          <a:ext cx="456247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4968875" y="12128500"/>
          <a:ext cx="3257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4987925" y="12446000"/>
          <a:ext cx="4365625"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過去に実施した大型建設事業に伴う町債発行により、公債費に係る経常収支比率は類似団体と比較して高い状態が続いている</a:t>
          </a:r>
          <a:r>
            <a:rPr kumimoji="1" lang="ja-JP" altLang="en-US" sz="1000">
              <a:solidFill>
                <a:schemeClr val="dk1"/>
              </a:solidFill>
              <a:effectLst/>
              <a:latin typeface="+mn-lt"/>
              <a:ea typeface="+mn-ea"/>
              <a:cs typeface="+mn-cs"/>
            </a:rPr>
            <a:t>ものの、</a:t>
          </a:r>
          <a:r>
            <a:rPr kumimoji="1" lang="ja-JP" altLang="ja-JP" sz="1000">
              <a:solidFill>
                <a:schemeClr val="dk1"/>
              </a:solidFill>
              <a:effectLst/>
              <a:latin typeface="+mn-lt"/>
              <a:ea typeface="+mn-ea"/>
              <a:cs typeface="+mn-cs"/>
            </a:rPr>
            <a:t>計画的な償還と町債の発行抑制により、比率は徐々に改善して</a:t>
          </a:r>
          <a:r>
            <a:rPr kumimoji="1" lang="ja-JP" altLang="en-US" sz="1000">
              <a:solidFill>
                <a:schemeClr val="dk1"/>
              </a:solidFill>
              <a:effectLst/>
              <a:latin typeface="+mn-lt"/>
              <a:ea typeface="+mn-ea"/>
              <a:cs typeface="+mn-cs"/>
            </a:rPr>
            <a:t>おり、前年度比で</a:t>
          </a:r>
          <a:r>
            <a:rPr kumimoji="1" lang="en-US" altLang="ja-JP" sz="1000">
              <a:solidFill>
                <a:schemeClr val="dk1"/>
              </a:solidFill>
              <a:effectLst/>
              <a:latin typeface="+mn-lt"/>
              <a:ea typeface="+mn-ea"/>
              <a:cs typeface="+mn-cs"/>
            </a:rPr>
            <a:t>2.0</a:t>
          </a:r>
          <a:r>
            <a:rPr kumimoji="1" lang="ja-JP" altLang="en-US" sz="1000">
              <a:solidFill>
                <a:schemeClr val="dk1"/>
              </a:solidFill>
              <a:effectLst/>
              <a:latin typeface="+mn-lt"/>
              <a:ea typeface="+mn-ea"/>
              <a:cs typeface="+mn-cs"/>
            </a:rPr>
            <a:t>ポイント減少、類似団体平均との差も</a:t>
          </a:r>
          <a:r>
            <a:rPr kumimoji="1" lang="en-US" altLang="ja-JP" sz="1000">
              <a:solidFill>
                <a:schemeClr val="dk1"/>
              </a:solidFill>
              <a:effectLst/>
              <a:latin typeface="+mn-lt"/>
              <a:ea typeface="+mn-ea"/>
              <a:cs typeface="+mn-cs"/>
            </a:rPr>
            <a:t>3.9</a:t>
          </a:r>
          <a:r>
            <a:rPr kumimoji="1" lang="ja-JP" altLang="en-US" sz="1000">
              <a:solidFill>
                <a:schemeClr val="dk1"/>
              </a:solidFill>
              <a:effectLst/>
              <a:latin typeface="+mn-lt"/>
              <a:ea typeface="+mn-ea"/>
              <a:cs typeface="+mn-cs"/>
            </a:rPr>
            <a:t>ポイントから</a:t>
          </a:r>
          <a:r>
            <a:rPr kumimoji="1" lang="en-US" altLang="ja-JP" sz="1000">
              <a:solidFill>
                <a:schemeClr val="dk1"/>
              </a:solidFill>
              <a:effectLst/>
              <a:latin typeface="+mn-lt"/>
              <a:ea typeface="+mn-ea"/>
              <a:cs typeface="+mn-cs"/>
            </a:rPr>
            <a:t>1.9</a:t>
          </a:r>
          <a:r>
            <a:rPr kumimoji="1" lang="ja-JP" altLang="en-US" sz="1000">
              <a:solidFill>
                <a:schemeClr val="dk1"/>
              </a:solidFill>
              <a:effectLst/>
              <a:latin typeface="+mn-lt"/>
              <a:ea typeface="+mn-ea"/>
              <a:cs typeface="+mn-cs"/>
            </a:rPr>
            <a:t>ポイントまで縮まった</a:t>
          </a:r>
          <a:r>
            <a:rPr kumimoji="1" lang="ja-JP" altLang="ja-JP" sz="1000">
              <a:solidFill>
                <a:schemeClr val="dk1"/>
              </a:solidFill>
              <a:effectLst/>
              <a:latin typeface="+mn-lt"/>
              <a:ea typeface="+mn-ea"/>
              <a:cs typeface="+mn-cs"/>
            </a:rPr>
            <a:t>。</a:t>
          </a:r>
          <a:endParaRPr lang="ja-JP" altLang="ja-JP" sz="1000">
            <a:effectLst/>
          </a:endParaRPr>
        </a:p>
        <a:p>
          <a:r>
            <a:rPr kumimoji="1" lang="ja-JP" altLang="ja-JP" sz="1000">
              <a:solidFill>
                <a:schemeClr val="dk1"/>
              </a:solidFill>
              <a:effectLst/>
              <a:latin typeface="+mn-lt"/>
              <a:ea typeface="+mn-ea"/>
              <a:cs typeface="+mn-cs"/>
            </a:rPr>
            <a:t>　今後においても、公債費対策を優先課題と位置付け、プライマリーバランスの黒字を堅持するために建設事業を峻別して実施するなど、公債費負担の軽減に取り組んでいく。</a:t>
          </a:r>
          <a:endParaRPr lang="ja-JP" altLang="ja-JP" sz="1000">
            <a:effectLst/>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638175"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676275" y="14414500"/>
          <a:ext cx="3956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25425"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676275" y="13957300"/>
          <a:ext cx="3956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25425"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676275" y="13500100"/>
          <a:ext cx="3956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25425"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676275" y="13042900"/>
          <a:ext cx="3956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25425"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676275" y="12585700"/>
          <a:ext cx="3956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25425"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676275" y="12128500"/>
          <a:ext cx="3956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676275" y="12128500"/>
          <a:ext cx="39560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120142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140200" y="12585700"/>
          <a:ext cx="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92219</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2291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120142</xdr:rowOff>
    </xdr:from>
    <xdr:to>
      <xdr:col>24</xdr:col>
      <xdr:colOff>114300</xdr:colOff>
      <xdr:row>81</xdr:row>
      <xdr:rowOff>120142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079875" y="1400759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2291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079875" y="125857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154432</xdr:rowOff>
    </xdr:from>
    <xdr:to>
      <xdr:col>24</xdr:col>
      <xdr:colOff>25400</xdr:colOff>
      <xdr:row>79</xdr:row>
      <xdr:rowOff>74422</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425825" y="13527532"/>
          <a:ext cx="714375"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33290</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229100" y="13234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117975" y="1338986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74422</xdr:rowOff>
    </xdr:from>
    <xdr:to>
      <xdr:col>19</xdr:col>
      <xdr:colOff>187325</xdr:colOff>
      <xdr:row>79</xdr:row>
      <xdr:rowOff>133858</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2670175" y="13618972"/>
          <a:ext cx="75565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16763</xdr:rowOff>
    </xdr:from>
    <xdr:to>
      <xdr:col>20</xdr:col>
      <xdr:colOff>38100</xdr:colOff>
      <xdr:row>78</xdr:row>
      <xdr:rowOff>118363</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394075" y="1338986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128540</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092450" y="13158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133858</xdr:rowOff>
    </xdr:from>
    <xdr:to>
      <xdr:col>15</xdr:col>
      <xdr:colOff>98425</xdr:colOff>
      <xdr:row>80</xdr:row>
      <xdr:rowOff>17272</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1895475" y="13678408"/>
          <a:ext cx="7747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30480</xdr:rowOff>
    </xdr:from>
    <xdr:to>
      <xdr:col>15</xdr:col>
      <xdr:colOff>149225</xdr:colOff>
      <xdr:row>78</xdr:row>
      <xdr:rowOff>132080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2619375"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142257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346325"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17272</xdr:rowOff>
    </xdr:from>
    <xdr:to>
      <xdr:col>11</xdr:col>
      <xdr:colOff>9525</xdr:colOff>
      <xdr:row>80</xdr:row>
      <xdr:rowOff>67563</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1149350" y="13733272"/>
          <a:ext cx="746125"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21337</xdr:rowOff>
    </xdr:from>
    <xdr:to>
      <xdr:col>11</xdr:col>
      <xdr:colOff>60325</xdr:colOff>
      <xdr:row>78</xdr:row>
      <xdr:rowOff>122937</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873250" y="1339443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133114</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571625"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169926</xdr:rowOff>
    </xdr:from>
    <xdr:to>
      <xdr:col>6</xdr:col>
      <xdr:colOff>171450</xdr:colOff>
      <xdr:row>78</xdr:row>
      <xdr:rowOff>100076</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09855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110253</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8255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952875"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25755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48285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717675"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62025"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103632</xdr:rowOff>
    </xdr:from>
    <xdr:to>
      <xdr:col>24</xdr:col>
      <xdr:colOff>76200</xdr:colOff>
      <xdr:row>79</xdr:row>
      <xdr:rowOff>33782</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117975" y="1347673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75709</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2291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23622</xdr:rowOff>
    </xdr:from>
    <xdr:to>
      <xdr:col>20</xdr:col>
      <xdr:colOff>38100</xdr:colOff>
      <xdr:row>79</xdr:row>
      <xdr:rowOff>125222</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394075" y="1356817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109999</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092450" y="13654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83058</xdr:rowOff>
    </xdr:from>
    <xdr:to>
      <xdr:col>15</xdr:col>
      <xdr:colOff>149225</xdr:colOff>
      <xdr:row>80</xdr:row>
      <xdr:rowOff>13208</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619375" y="1362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169435</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346325" y="13713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137922</xdr:rowOff>
    </xdr:from>
    <xdr:to>
      <xdr:col>11</xdr:col>
      <xdr:colOff>60325</xdr:colOff>
      <xdr:row>80</xdr:row>
      <xdr:rowOff>68072</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873250" y="1368247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52849</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571625" y="1376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16763</xdr:rowOff>
    </xdr:from>
    <xdr:to>
      <xdr:col>6</xdr:col>
      <xdr:colOff>171450</xdr:colOff>
      <xdr:row>80</xdr:row>
      <xdr:rowOff>118363</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098550" y="137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103140</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825500" y="138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0674350" y="11557000"/>
          <a:ext cx="39655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4652625" y="11620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4652625" y="11811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6113125" y="11620500"/>
          <a:ext cx="11969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6113125" y="11811000"/>
          <a:ext cx="11969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487900" y="11620500"/>
          <a:ext cx="13049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87900" y="11811000"/>
          <a:ext cx="13049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0674350" y="12128500"/>
          <a:ext cx="39655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4912975" y="12128500"/>
          <a:ext cx="45910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4976475" y="12128500"/>
          <a:ext cx="32670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5014575" y="12446000"/>
          <a:ext cx="43561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公債費以外の経常収支比率については、維持補修費や繰出金が高止まりしていることに加え、補助費等</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要因となり、類似団体と比較して比率が高い</a:t>
          </a:r>
          <a:r>
            <a:rPr kumimoji="1" lang="ja-JP" altLang="en-US" sz="1100">
              <a:solidFill>
                <a:schemeClr val="dk1"/>
              </a:solidFill>
              <a:effectLst/>
              <a:latin typeface="+mn-lt"/>
              <a:ea typeface="+mn-ea"/>
              <a:cs typeface="+mn-cs"/>
            </a:rPr>
            <a:t>ものの、人件費の抑制等の効果もあり、令和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年度は前年度比で</a:t>
          </a:r>
          <a:r>
            <a:rPr kumimoji="1" lang="en-US" altLang="ja-JP" sz="1100">
              <a:solidFill>
                <a:schemeClr val="dk1"/>
              </a:solidFill>
              <a:effectLst/>
              <a:latin typeface="+mn-lt"/>
              <a:ea typeface="+mn-ea"/>
              <a:cs typeface="+mn-cs"/>
            </a:rPr>
            <a:t>0.4</a:t>
          </a:r>
          <a:r>
            <a:rPr kumimoji="1" lang="ja-JP" altLang="en-US" sz="1100">
              <a:solidFill>
                <a:schemeClr val="dk1"/>
              </a:solidFill>
              <a:effectLst/>
              <a:latin typeface="+mn-lt"/>
              <a:ea typeface="+mn-ea"/>
              <a:cs typeface="+mn-cs"/>
            </a:rPr>
            <a:t>ポイント減少した。</a:t>
          </a:r>
          <a:endParaRPr lang="ja-JP" altLang="ja-JP" sz="1400">
            <a:effectLst/>
          </a:endParaRPr>
        </a:p>
        <a:p>
          <a:r>
            <a:rPr kumimoji="1" lang="ja-JP" altLang="ja-JP" sz="1100">
              <a:solidFill>
                <a:schemeClr val="dk1"/>
              </a:solidFill>
              <a:effectLst/>
              <a:latin typeface="+mn-lt"/>
              <a:ea typeface="+mn-ea"/>
              <a:cs typeface="+mn-cs"/>
            </a:rPr>
            <a:t>　公債費の縮減と併せて、公債費以外の経常経費についても削減を継続し、比率改善に努める。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063625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0674350" y="14414500"/>
          <a:ext cx="3965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0252075"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0674350" y="14033500"/>
          <a:ext cx="3965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0252075"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0674350" y="13652500"/>
          <a:ext cx="3965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0252075"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0674350" y="13271500"/>
          <a:ext cx="3965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0252075"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0674350" y="12890500"/>
          <a:ext cx="3965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0252075"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0674350" y="12509500"/>
          <a:ext cx="3965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0252075"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0674350" y="12128500"/>
          <a:ext cx="3965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0252075"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0674350" y="12128500"/>
          <a:ext cx="39655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88900</xdr:rowOff>
    </xdr:from>
    <xdr:to>
      <xdr:col>82</xdr:col>
      <xdr:colOff>107950</xdr:colOff>
      <xdr:row>80</xdr:row>
      <xdr:rowOff>85089</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4166850" y="12604750"/>
          <a:ext cx="0" cy="1196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57166</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4227175" y="1377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85089</xdr:rowOff>
    </xdr:from>
    <xdr:to>
      <xdr:col>82</xdr:col>
      <xdr:colOff>196850</xdr:colOff>
      <xdr:row>80</xdr:row>
      <xdr:rowOff>85089</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4077950" y="1380108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3827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4227175" y="1234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88900</xdr:rowOff>
    </xdr:from>
    <xdr:to>
      <xdr:col>82</xdr:col>
      <xdr:colOff>196850</xdr:colOff>
      <xdr:row>73</xdr:row>
      <xdr:rowOff>88900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4077950" y="1260475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130811</xdr:rowOff>
    </xdr:from>
    <xdr:to>
      <xdr:col>82</xdr:col>
      <xdr:colOff>107950</xdr:colOff>
      <xdr:row>78</xdr:row>
      <xdr:rowOff>146050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3442950" y="13503911"/>
          <a:ext cx="7239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149877</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4227175" y="1300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133350</xdr:rowOff>
    </xdr:from>
    <xdr:to>
      <xdr:col>82</xdr:col>
      <xdr:colOff>158750</xdr:colOff>
      <xdr:row>77</xdr:row>
      <xdr:rowOff>63500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11605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54611</xdr:rowOff>
    </xdr:from>
    <xdr:to>
      <xdr:col>78</xdr:col>
      <xdr:colOff>69850</xdr:colOff>
      <xdr:row>78</xdr:row>
      <xdr:rowOff>146050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2687300" y="13427711"/>
          <a:ext cx="75565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39215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1191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88900</xdr:rowOff>
    </xdr:from>
    <xdr:to>
      <xdr:col>73</xdr:col>
      <xdr:colOff>180975</xdr:colOff>
      <xdr:row>78</xdr:row>
      <xdr:rowOff>54611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1922125" y="13290550"/>
          <a:ext cx="765175"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148589</xdr:rowOff>
    </xdr:from>
    <xdr:to>
      <xdr:col>74</xdr:col>
      <xdr:colOff>31750</xdr:colOff>
      <xdr:row>77</xdr:row>
      <xdr:rowOff>78739</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646025" y="1317878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88916</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3444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149861</xdr:rowOff>
    </xdr:from>
    <xdr:to>
      <xdr:col>69</xdr:col>
      <xdr:colOff>92075</xdr:colOff>
      <xdr:row>77</xdr:row>
      <xdr:rowOff>88900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1147425" y="13180061"/>
          <a:ext cx="774700" cy="1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95250</xdr:rowOff>
    </xdr:from>
    <xdr:to>
      <xdr:col>69</xdr:col>
      <xdr:colOff>142875</xdr:colOff>
      <xdr:row>77</xdr:row>
      <xdr:rowOff>25400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1871325"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35577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1598275"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45720</xdr:rowOff>
    </xdr:from>
    <xdr:to>
      <xdr:col>65</xdr:col>
      <xdr:colOff>53975</xdr:colOff>
      <xdr:row>76</xdr:row>
      <xdr:rowOff>147320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1125200" y="1307592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157497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0823575"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979525"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255625"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5095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17348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0969625"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80011</xdr:rowOff>
    </xdr:from>
    <xdr:to>
      <xdr:col>82</xdr:col>
      <xdr:colOff>158750</xdr:colOff>
      <xdr:row>79</xdr:row>
      <xdr:rowOff>10161</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116050" y="1345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52088</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4227175" y="1342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95250</xdr:rowOff>
    </xdr:from>
    <xdr:to>
      <xdr:col>78</xdr:col>
      <xdr:colOff>120650</xdr:colOff>
      <xdr:row>79</xdr:row>
      <xdr:rowOff>25400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392150" y="134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10177</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119100" y="1355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3811</xdr:rowOff>
    </xdr:from>
    <xdr:to>
      <xdr:col>74</xdr:col>
      <xdr:colOff>31750</xdr:colOff>
      <xdr:row>78</xdr:row>
      <xdr:rowOff>105411</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646025" y="1337691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90188</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344400" y="13463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38100</xdr:rowOff>
    </xdr:from>
    <xdr:to>
      <xdr:col>69</xdr:col>
      <xdr:colOff>142875</xdr:colOff>
      <xdr:row>77</xdr:row>
      <xdr:rowOff>139700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1871325"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124477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1598275" y="1332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1125200" y="1312926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13988</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0823575"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06426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2195175" y="0"/>
          <a:ext cx="2660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2204700" y="12700"/>
          <a:ext cx="263525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2217400" y="31750"/>
          <a:ext cx="260286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青森県深浦町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0296525" y="0"/>
          <a:ext cx="17018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0321925" y="12700"/>
          <a:ext cx="165735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0347325" y="31750"/>
          <a:ext cx="160020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1844675" y="12001500"/>
          <a:ext cx="361315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330450" y="12039600"/>
          <a:ext cx="1069975"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070100" y="12128500"/>
          <a:ext cx="2349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143125"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3825875" y="12077700"/>
          <a:ext cx="7302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025900" y="12039600"/>
          <a:ext cx="1069975"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1844675" y="1079500"/>
          <a:ext cx="361315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13347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00050" y="1193800"/>
          <a:ext cx="1069975"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00050" y="1460500"/>
          <a:ext cx="1069975"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00050" y="1765300"/>
          <a:ext cx="1069975"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68275" y="1257300"/>
          <a:ext cx="1524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54000"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68275" y="1714500"/>
          <a:ext cx="15240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54000"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68275" y="2095500"/>
          <a:ext cx="15240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03200"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03200"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1844675" y="1651000"/>
          <a:ext cx="361315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4478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1844675" y="3937000"/>
          <a:ext cx="361315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184275"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1844675" y="3610428"/>
          <a:ext cx="361315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184275"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1844675" y="3283857"/>
          <a:ext cx="361315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184275"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1844675" y="2957286"/>
          <a:ext cx="361315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184275"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1844675" y="2630714"/>
          <a:ext cx="361315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184275"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1844675" y="2304143"/>
          <a:ext cx="361315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184275"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1844675" y="1977571"/>
          <a:ext cx="361315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184275"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1844675" y="1651000"/>
          <a:ext cx="361315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184275"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1844675" y="1651000"/>
          <a:ext cx="361315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78930</xdr:rowOff>
    </xdr:from>
    <xdr:to>
      <xdr:col>29</xdr:col>
      <xdr:colOff>127000</xdr:colOff>
      <xdr:row>20</xdr:row>
      <xdr:rowOff>151540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4822825" y="2183955"/>
          <a:ext cx="0" cy="14442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123617</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4883150" y="360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151540</xdr:rowOff>
    </xdr:from>
    <xdr:to>
      <xdr:col>30</xdr:col>
      <xdr:colOff>25400</xdr:colOff>
      <xdr:row>20</xdr:row>
      <xdr:rowOff>151540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4733925" y="3628165"/>
          <a:ext cx="149225"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165307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4883150" y="1927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78930</xdr:rowOff>
    </xdr:from>
    <xdr:to>
      <xdr:col>30</xdr:col>
      <xdr:colOff>25400</xdr:colOff>
      <xdr:row>12</xdr:row>
      <xdr:rowOff>78930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4733925" y="2183955"/>
          <a:ext cx="149225"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113664</xdr:rowOff>
    </xdr:from>
    <xdr:to>
      <xdr:col>29</xdr:col>
      <xdr:colOff>127000</xdr:colOff>
      <xdr:row>18</xdr:row>
      <xdr:rowOff>136420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260850" y="3247389"/>
          <a:ext cx="561975" cy="227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122576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4883150" y="3256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150499</xdr:rowOff>
    </xdr:from>
    <xdr:to>
      <xdr:col>29</xdr:col>
      <xdr:colOff>177800</xdr:colOff>
      <xdr:row>19</xdr:row>
      <xdr:rowOff>80649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772025" y="3284224"/>
          <a:ext cx="8255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136420</xdr:rowOff>
    </xdr:from>
    <xdr:to>
      <xdr:col>26</xdr:col>
      <xdr:colOff>50800</xdr:colOff>
      <xdr:row>19</xdr:row>
      <xdr:rowOff>7133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76650" y="3270145"/>
          <a:ext cx="584200" cy="421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165793</xdr:rowOff>
    </xdr:from>
    <xdr:to>
      <xdr:col>26</xdr:col>
      <xdr:colOff>101600</xdr:colOff>
      <xdr:row>19</xdr:row>
      <xdr:rowOff>95943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10050" y="3299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80720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37000" y="3385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7133</xdr:rowOff>
    </xdr:from>
    <xdr:to>
      <xdr:col>22</xdr:col>
      <xdr:colOff>114300</xdr:colOff>
      <xdr:row>19</xdr:row>
      <xdr:rowOff>31211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073400" y="3312308"/>
          <a:ext cx="603250" cy="240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9</xdr:rowOff>
    </xdr:from>
    <xdr:to>
      <xdr:col>22</xdr:col>
      <xdr:colOff>165100</xdr:colOff>
      <xdr:row>19</xdr:row>
      <xdr:rowOff>101609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625850" y="3305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86386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352800" y="339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31211</xdr:rowOff>
    </xdr:from>
    <xdr:to>
      <xdr:col>18</xdr:col>
      <xdr:colOff>177800</xdr:colOff>
      <xdr:row>19</xdr:row>
      <xdr:rowOff>58545</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479675" y="3336386"/>
          <a:ext cx="593725" cy="273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12552</xdr:rowOff>
    </xdr:from>
    <xdr:to>
      <xdr:col>19</xdr:col>
      <xdr:colOff>38100</xdr:colOff>
      <xdr:row>19</xdr:row>
      <xdr:rowOff>114152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041650" y="3317727"/>
          <a:ext cx="7302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98929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749550" y="3404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23692</xdr:rowOff>
    </xdr:from>
    <xdr:to>
      <xdr:col>15</xdr:col>
      <xdr:colOff>101600</xdr:colOff>
      <xdr:row>19</xdr:row>
      <xdr:rowOff>125292</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428875" y="3328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110069</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155825" y="341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6736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11625"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527425"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91465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33045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62864</xdr:rowOff>
    </xdr:from>
    <xdr:to>
      <xdr:col>29</xdr:col>
      <xdr:colOff>177800</xdr:colOff>
      <xdr:row>18</xdr:row>
      <xdr:rowOff>164464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772025" y="3196589"/>
          <a:ext cx="8255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79391</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4883150" y="3041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85619</xdr:rowOff>
    </xdr:from>
    <xdr:to>
      <xdr:col>26</xdr:col>
      <xdr:colOff>101600</xdr:colOff>
      <xdr:row>19</xdr:row>
      <xdr:rowOff>15770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10050" y="3219344"/>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25946</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37000" y="2988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127783</xdr:rowOff>
    </xdr:from>
    <xdr:to>
      <xdr:col>22</xdr:col>
      <xdr:colOff>165100</xdr:colOff>
      <xdr:row>19</xdr:row>
      <xdr:rowOff>57933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625850" y="32615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68110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352800" y="303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151861</xdr:rowOff>
    </xdr:from>
    <xdr:to>
      <xdr:col>19</xdr:col>
      <xdr:colOff>38100</xdr:colOff>
      <xdr:row>19</xdr:row>
      <xdr:rowOff>82011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041650" y="3285586"/>
          <a:ext cx="7302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92188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749550" y="3054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7745</xdr:rowOff>
    </xdr:from>
    <xdr:to>
      <xdr:col>15</xdr:col>
      <xdr:colOff>101600</xdr:colOff>
      <xdr:row>19</xdr:row>
      <xdr:rowOff>109345</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428875" y="3312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119522</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155825" y="308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1844675" y="5080000"/>
          <a:ext cx="361315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13347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00050" y="5194300"/>
          <a:ext cx="1069975"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00050" y="5461000"/>
          <a:ext cx="1069975"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00050" y="5765800"/>
          <a:ext cx="1069975"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68275" y="5257800"/>
          <a:ext cx="1524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54000"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68275" y="5715000"/>
          <a:ext cx="15240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54000"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68275" y="6096000"/>
          <a:ext cx="15240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03200"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03200"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1844675" y="5651500"/>
          <a:ext cx="361315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4478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1844675" y="7937500"/>
          <a:ext cx="361315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1844675" y="7556500"/>
          <a:ext cx="361315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1844675" y="7175500"/>
          <a:ext cx="361315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184275"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1844675" y="6794500"/>
          <a:ext cx="361315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184275"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1844675" y="6413500"/>
          <a:ext cx="361315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184275"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1844675" y="6032500"/>
          <a:ext cx="361315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184275"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1844675" y="5651500"/>
          <a:ext cx="361315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184275"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1844675" y="5651500"/>
          <a:ext cx="361315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146088</xdr:rowOff>
    </xdr:from>
    <xdr:to>
      <xdr:col>29</xdr:col>
      <xdr:colOff>127000</xdr:colOff>
      <xdr:row>38</xdr:row>
      <xdr:rowOff>161722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4822825" y="6070638"/>
          <a:ext cx="0" cy="155868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133799</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4883150" y="760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161722</xdr:rowOff>
    </xdr:from>
    <xdr:to>
      <xdr:col>30</xdr:col>
      <xdr:colOff>25400</xdr:colOff>
      <xdr:row>38</xdr:row>
      <xdr:rowOff>161722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4733925" y="7629322"/>
          <a:ext cx="149225"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61015</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4883150" y="5814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146088</xdr:rowOff>
    </xdr:from>
    <xdr:to>
      <xdr:col>30</xdr:col>
      <xdr:colOff>25400</xdr:colOff>
      <xdr:row>33</xdr:row>
      <xdr:rowOff>146088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733925" y="6070638"/>
          <a:ext cx="149225"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331241</xdr:rowOff>
    </xdr:from>
    <xdr:to>
      <xdr:col>29</xdr:col>
      <xdr:colOff>127000</xdr:colOff>
      <xdr:row>35</xdr:row>
      <xdr:rowOff>394</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260850" y="6598691"/>
          <a:ext cx="561975" cy="120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323563</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4883150" y="6591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8586</xdr:rowOff>
    </xdr:from>
    <xdr:to>
      <xdr:col>29</xdr:col>
      <xdr:colOff>177800</xdr:colOff>
      <xdr:row>35</xdr:row>
      <xdr:rowOff>110186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772025" y="6618936"/>
          <a:ext cx="8255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219507</xdr:rowOff>
    </xdr:from>
    <xdr:to>
      <xdr:col>26</xdr:col>
      <xdr:colOff>50800</xdr:colOff>
      <xdr:row>35</xdr:row>
      <xdr:rowOff>394</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76650" y="6486957"/>
          <a:ext cx="584200" cy="1237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33160</xdr:rowOff>
    </xdr:from>
    <xdr:to>
      <xdr:col>26</xdr:col>
      <xdr:colOff>101600</xdr:colOff>
      <xdr:row>35</xdr:row>
      <xdr:rowOff>134760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10050" y="6643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119537</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37000" y="6729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205270</xdr:rowOff>
    </xdr:from>
    <xdr:to>
      <xdr:col>22</xdr:col>
      <xdr:colOff>114300</xdr:colOff>
      <xdr:row>34</xdr:row>
      <xdr:rowOff>219507</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073400" y="6472720"/>
          <a:ext cx="603250" cy="142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27762</xdr:rowOff>
    </xdr:from>
    <xdr:to>
      <xdr:col>22</xdr:col>
      <xdr:colOff>165100</xdr:colOff>
      <xdr:row>35</xdr:row>
      <xdr:rowOff>129362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625850" y="663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114139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352800" y="672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205270</xdr:rowOff>
    </xdr:from>
    <xdr:to>
      <xdr:col>18</xdr:col>
      <xdr:colOff>177800</xdr:colOff>
      <xdr:row>34</xdr:row>
      <xdr:rowOff>207467</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479675" y="6472720"/>
          <a:ext cx="593725" cy="21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21501</xdr:rowOff>
    </xdr:from>
    <xdr:to>
      <xdr:col>19</xdr:col>
      <xdr:colOff>38100</xdr:colOff>
      <xdr:row>35</xdr:row>
      <xdr:rowOff>123101</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041650" y="6631851"/>
          <a:ext cx="7302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107878</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749550" y="671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47295</xdr:rowOff>
    </xdr:from>
    <xdr:to>
      <xdr:col>15</xdr:col>
      <xdr:colOff>101600</xdr:colOff>
      <xdr:row>35</xdr:row>
      <xdr:rowOff>148895</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428875" y="6657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133672</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155825" y="6744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6736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11625"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527425"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91465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33045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280441</xdr:rowOff>
    </xdr:from>
    <xdr:to>
      <xdr:col>29</xdr:col>
      <xdr:colOff>177800</xdr:colOff>
      <xdr:row>35</xdr:row>
      <xdr:rowOff>39141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772025" y="6547891"/>
          <a:ext cx="8255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125518</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4883150" y="639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292494</xdr:rowOff>
    </xdr:from>
    <xdr:to>
      <xdr:col>26</xdr:col>
      <xdr:colOff>101600</xdr:colOff>
      <xdr:row>35</xdr:row>
      <xdr:rowOff>51194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10050" y="65599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61371</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37000" y="6328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168707</xdr:rowOff>
    </xdr:from>
    <xdr:to>
      <xdr:col>22</xdr:col>
      <xdr:colOff>165100</xdr:colOff>
      <xdr:row>34</xdr:row>
      <xdr:rowOff>270307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625850" y="64361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280484</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352800" y="620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154470</xdr:rowOff>
    </xdr:from>
    <xdr:to>
      <xdr:col>19</xdr:col>
      <xdr:colOff>38100</xdr:colOff>
      <xdr:row>34</xdr:row>
      <xdr:rowOff>256070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041650" y="6421920"/>
          <a:ext cx="7302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266247</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749550" y="619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156667</xdr:rowOff>
    </xdr:from>
    <xdr:to>
      <xdr:col>15</xdr:col>
      <xdr:colOff>101600</xdr:colOff>
      <xdr:row>34</xdr:row>
      <xdr:rowOff>258267</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428875" y="64241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268444</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155825" y="6192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6192500" y="190500"/>
          <a:ext cx="33528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6211550" y="215900"/>
          <a:ext cx="33083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6236950" y="241300"/>
          <a:ext cx="32512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青森県深浦町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1908175" y="920750"/>
          <a:ext cx="1193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7,787
7,766
488.90
8,257,392
8,133,816
88,789
4,530,695
8,344,150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46.4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6118225" y="1714500"/>
          <a:ext cx="3238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9417050" y="889000"/>
          <a:ext cx="12954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9648825" y="952500"/>
          <a:ext cx="12319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9648825" y="1219200"/>
          <a:ext cx="12319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9499600" y="10668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9553575" y="10160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9553575" y="12827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957135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957135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12775"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12775"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12775"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647700" y="4000500"/>
          <a:ext cx="40005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774700" y="4343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774700" y="4546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619250" y="4343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619250" y="4546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590800" y="4343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590800" y="4546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647700" y="4826000"/>
          <a:ext cx="40005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638175"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647700" y="7112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45606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647700" y="65405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647700" y="596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647700" y="53975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647700" y="482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a:extLst>
            <a:ext uri="{FF2B5EF4-FFF2-40B4-BE49-F238E27FC236}">
              <a16:creationId xmlns:a16="http://schemas.microsoft.com/office/drawing/2014/main" id="{00000000-0008-0000-0600-000033000000}"/>
            </a:ext>
          </a:extLst>
        </xdr:cNvPr>
        <xdr:cNvSpPr/>
      </xdr:nvSpPr>
      <xdr:spPr>
        <a:xfrm>
          <a:off x="647700" y="4826000"/>
          <a:ext cx="40005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115108</xdr:rowOff>
    </xdr:from>
    <xdr:to>
      <xdr:col>24</xdr:col>
      <xdr:colOff>62865</xdr:colOff>
      <xdr:row>38</xdr:row>
      <xdr:rowOff>149450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flipV="1">
          <a:off x="3947795" y="5430058"/>
          <a:ext cx="1270" cy="1234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153277</xdr:rowOff>
    </xdr:from>
    <xdr:ext cx="534377" cy="259045"/>
    <xdr:sp macro="" textlink="">
      <xdr:nvSpPr>
        <xdr:cNvPr id="53" name="人件費最小値テキスト">
          <a:extLst>
            <a:ext uri="{FF2B5EF4-FFF2-40B4-BE49-F238E27FC236}">
              <a16:creationId xmlns:a16="http://schemas.microsoft.com/office/drawing/2014/main" id="{00000000-0008-0000-0600-000035000000}"/>
            </a:ext>
          </a:extLst>
        </xdr:cNvPr>
        <xdr:cNvSpPr txBox="1"/>
      </xdr:nvSpPr>
      <xdr:spPr>
        <a:xfrm>
          <a:off x="4000500" y="666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149450</xdr:rowOff>
    </xdr:from>
    <xdr:to>
      <xdr:col>24</xdr:col>
      <xdr:colOff>152400</xdr:colOff>
      <xdr:row>38</xdr:row>
      <xdr:rowOff>149450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3889375" y="666455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61785</xdr:rowOff>
    </xdr:from>
    <xdr:ext cx="599010" cy="259045"/>
    <xdr:sp macro="" textlink="">
      <xdr:nvSpPr>
        <xdr:cNvPr id="55" name="人件費最大値テキスト">
          <a:extLst>
            <a:ext uri="{FF2B5EF4-FFF2-40B4-BE49-F238E27FC236}">
              <a16:creationId xmlns:a16="http://schemas.microsoft.com/office/drawing/2014/main" id="{00000000-0008-0000-0600-000037000000}"/>
            </a:ext>
          </a:extLst>
        </xdr:cNvPr>
        <xdr:cNvSpPr txBox="1"/>
      </xdr:nvSpPr>
      <xdr:spPr>
        <a:xfrm>
          <a:off x="4000500" y="5205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115108</xdr:rowOff>
    </xdr:from>
    <xdr:to>
      <xdr:col>24</xdr:col>
      <xdr:colOff>152400</xdr:colOff>
      <xdr:row>31</xdr:row>
      <xdr:rowOff>115108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3889375" y="543005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157137</xdr:rowOff>
    </xdr:from>
    <xdr:to>
      <xdr:col>24</xdr:col>
      <xdr:colOff>63500</xdr:colOff>
      <xdr:row>37</xdr:row>
      <xdr:rowOff>73995</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3235325" y="6329337"/>
          <a:ext cx="714375" cy="8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19966</xdr:rowOff>
    </xdr:from>
    <xdr:ext cx="599010" cy="259045"/>
    <xdr:sp macro="" textlink="">
      <xdr:nvSpPr>
        <xdr:cNvPr id="58" name="人件費平均値テキスト">
          <a:extLst>
            <a:ext uri="{FF2B5EF4-FFF2-40B4-BE49-F238E27FC236}">
              <a16:creationId xmlns:a16="http://schemas.microsoft.com/office/drawing/2014/main" id="{00000000-0008-0000-0600-00003A000000}"/>
            </a:ext>
          </a:extLst>
        </xdr:cNvPr>
        <xdr:cNvSpPr txBox="1"/>
      </xdr:nvSpPr>
      <xdr:spPr>
        <a:xfrm>
          <a:off x="4000500" y="60207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168539</xdr:rowOff>
    </xdr:from>
    <xdr:to>
      <xdr:col>24</xdr:col>
      <xdr:colOff>114300</xdr:colOff>
      <xdr:row>36</xdr:row>
      <xdr:rowOff>98689</xdr:rowOff>
    </xdr:to>
    <xdr:sp macro="" textlink="">
      <xdr:nvSpPr>
        <xdr:cNvPr id="59" name="フローチャート: 判断 58">
          <a:extLst>
            <a:ext uri="{FF2B5EF4-FFF2-40B4-BE49-F238E27FC236}">
              <a16:creationId xmlns:a16="http://schemas.microsoft.com/office/drawing/2014/main" id="{00000000-0008-0000-0600-00003B000000}"/>
            </a:ext>
          </a:extLst>
        </xdr:cNvPr>
        <xdr:cNvSpPr/>
      </xdr:nvSpPr>
      <xdr:spPr>
        <a:xfrm>
          <a:off x="38989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73995</xdr:rowOff>
    </xdr:from>
    <xdr:to>
      <xdr:col>19</xdr:col>
      <xdr:colOff>177800</xdr:colOff>
      <xdr:row>37</xdr:row>
      <xdr:rowOff>116686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2479675" y="6417645"/>
          <a:ext cx="755650" cy="42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87694</xdr:rowOff>
    </xdr:from>
    <xdr:to>
      <xdr:col>20</xdr:col>
      <xdr:colOff>38100</xdr:colOff>
      <xdr:row>37</xdr:row>
      <xdr:rowOff>17844</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3203575" y="625989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34371</xdr:rowOff>
    </xdr:from>
    <xdr:ext cx="599010" cy="259045"/>
    <xdr:sp macro="" textlink="">
      <xdr:nvSpPr>
        <xdr:cNvPr id="62" name="テキスト ボックス 61">
          <a:extLst>
            <a:ext uri="{FF2B5EF4-FFF2-40B4-BE49-F238E27FC236}">
              <a16:creationId xmlns:a16="http://schemas.microsoft.com/office/drawing/2014/main" id="{00000000-0008-0000-0600-00003E000000}"/>
            </a:ext>
          </a:extLst>
        </xdr:cNvPr>
        <xdr:cNvSpPr txBox="1"/>
      </xdr:nvSpPr>
      <xdr:spPr>
        <a:xfrm>
          <a:off x="2983445" y="6035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85585</xdr:rowOff>
    </xdr:from>
    <xdr:to>
      <xdr:col>15</xdr:col>
      <xdr:colOff>50800</xdr:colOff>
      <xdr:row>37</xdr:row>
      <xdr:rowOff>116686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1733550" y="6429235"/>
          <a:ext cx="746125" cy="31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103433</xdr:rowOff>
    </xdr:from>
    <xdr:to>
      <xdr:col>15</xdr:col>
      <xdr:colOff>101600</xdr:colOff>
      <xdr:row>37</xdr:row>
      <xdr:rowOff>33583</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2428875"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50110</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2237320" y="605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85585</xdr:rowOff>
    </xdr:from>
    <xdr:to>
      <xdr:col>10</xdr:col>
      <xdr:colOff>114300</xdr:colOff>
      <xdr:row>37</xdr:row>
      <xdr:rowOff>124235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968375" y="6429235"/>
          <a:ext cx="765175" cy="38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115429</xdr:rowOff>
    </xdr:from>
    <xdr:to>
      <xdr:col>10</xdr:col>
      <xdr:colOff>165100</xdr:colOff>
      <xdr:row>37</xdr:row>
      <xdr:rowOff>45579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1682750" y="628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62106</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1462620" y="606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119755</xdr:rowOff>
    </xdr:from>
    <xdr:to>
      <xdr:col>6</xdr:col>
      <xdr:colOff>38100</xdr:colOff>
      <xdr:row>37</xdr:row>
      <xdr:rowOff>49905</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936625" y="629195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66432</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716495" y="6067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3787775"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30734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31775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571625"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0645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106337</xdr:rowOff>
    </xdr:from>
    <xdr:to>
      <xdr:col>24</xdr:col>
      <xdr:colOff>114300</xdr:colOff>
      <xdr:row>37</xdr:row>
      <xdr:rowOff>36487</xdr:rowOff>
    </xdr:to>
    <xdr:sp macro="" textlink="">
      <xdr:nvSpPr>
        <xdr:cNvPr id="76" name="楕円 75">
          <a:extLst>
            <a:ext uri="{FF2B5EF4-FFF2-40B4-BE49-F238E27FC236}">
              <a16:creationId xmlns:a16="http://schemas.microsoft.com/office/drawing/2014/main" id="{00000000-0008-0000-0600-00004C000000}"/>
            </a:ext>
          </a:extLst>
        </xdr:cNvPr>
        <xdr:cNvSpPr/>
      </xdr:nvSpPr>
      <xdr:spPr>
        <a:xfrm>
          <a:off x="3898900" y="627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84764</xdr:rowOff>
    </xdr:from>
    <xdr:ext cx="599010" cy="259045"/>
    <xdr:sp macro="" textlink="">
      <xdr:nvSpPr>
        <xdr:cNvPr id="77" name="人件費該当値テキスト">
          <a:extLst>
            <a:ext uri="{FF2B5EF4-FFF2-40B4-BE49-F238E27FC236}">
              <a16:creationId xmlns:a16="http://schemas.microsoft.com/office/drawing/2014/main" id="{00000000-0008-0000-0600-00004D000000}"/>
            </a:ext>
          </a:extLst>
        </xdr:cNvPr>
        <xdr:cNvSpPr txBox="1"/>
      </xdr:nvSpPr>
      <xdr:spPr>
        <a:xfrm>
          <a:off x="4000500" y="6256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23195</xdr:rowOff>
    </xdr:from>
    <xdr:to>
      <xdr:col>20</xdr:col>
      <xdr:colOff>38100</xdr:colOff>
      <xdr:row>37</xdr:row>
      <xdr:rowOff>124795</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3203575" y="636684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115922</xdr:rowOff>
    </xdr:from>
    <xdr:ext cx="59901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983445" y="6459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65886</xdr:rowOff>
    </xdr:from>
    <xdr:to>
      <xdr:col>15</xdr:col>
      <xdr:colOff>101600</xdr:colOff>
      <xdr:row>37</xdr:row>
      <xdr:rowOff>167486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2428875" y="640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158613</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237320" y="6502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34785</xdr:rowOff>
    </xdr:from>
    <xdr:to>
      <xdr:col>10</xdr:col>
      <xdr:colOff>165100</xdr:colOff>
      <xdr:row>37</xdr:row>
      <xdr:rowOff>136385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1682750" y="637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127512</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1462620" y="6471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73435</xdr:rowOff>
    </xdr:from>
    <xdr:to>
      <xdr:col>6</xdr:col>
      <xdr:colOff>38100</xdr:colOff>
      <xdr:row>38</xdr:row>
      <xdr:rowOff>3585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936625" y="641708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166162</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716495" y="6509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a:extLst>
            <a:ext uri="{FF2B5EF4-FFF2-40B4-BE49-F238E27FC236}">
              <a16:creationId xmlns:a16="http://schemas.microsoft.com/office/drawing/2014/main" id="{00000000-0008-0000-0600-000056000000}"/>
            </a:ext>
          </a:extLst>
        </xdr:cNvPr>
        <xdr:cNvSpPr/>
      </xdr:nvSpPr>
      <xdr:spPr>
        <a:xfrm>
          <a:off x="647700" y="7429500"/>
          <a:ext cx="40005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74700" y="7772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74700" y="7975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619250" y="7772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619250" y="7975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2590800" y="7772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2590800" y="7975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647700" y="8255000"/>
          <a:ext cx="40005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638175"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647700" y="10541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647700" y="10083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45606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647700" y="9626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647700" y="9169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647700" y="8712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647700" y="825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6" name="物件費グラフ枠">
          <a:extLst>
            <a:ext uri="{FF2B5EF4-FFF2-40B4-BE49-F238E27FC236}">
              <a16:creationId xmlns:a16="http://schemas.microsoft.com/office/drawing/2014/main" id="{00000000-0008-0000-0600-00006A000000}"/>
            </a:ext>
          </a:extLst>
        </xdr:cNvPr>
        <xdr:cNvSpPr/>
      </xdr:nvSpPr>
      <xdr:spPr>
        <a:xfrm>
          <a:off x="647700" y="8255000"/>
          <a:ext cx="40005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7565</xdr:rowOff>
    </xdr:from>
    <xdr:to>
      <xdr:col>24</xdr:col>
      <xdr:colOff>62865</xdr:colOff>
      <xdr:row>57</xdr:row>
      <xdr:rowOff>138260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flipV="1">
          <a:off x="3947795" y="8751515"/>
          <a:ext cx="1270" cy="1159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142087</xdr:rowOff>
    </xdr:from>
    <xdr:ext cx="534377" cy="259045"/>
    <xdr:sp macro="" textlink="">
      <xdr:nvSpPr>
        <xdr:cNvPr id="108" name="物件費最小値テキスト">
          <a:extLst>
            <a:ext uri="{FF2B5EF4-FFF2-40B4-BE49-F238E27FC236}">
              <a16:creationId xmlns:a16="http://schemas.microsoft.com/office/drawing/2014/main" id="{00000000-0008-0000-0600-00006C000000}"/>
            </a:ext>
          </a:extLst>
        </xdr:cNvPr>
        <xdr:cNvSpPr txBox="1"/>
      </xdr:nvSpPr>
      <xdr:spPr>
        <a:xfrm>
          <a:off x="4000500" y="991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138260</xdr:rowOff>
    </xdr:from>
    <xdr:to>
      <xdr:col>24</xdr:col>
      <xdr:colOff>152400</xdr:colOff>
      <xdr:row>57</xdr:row>
      <xdr:rowOff>138260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3889375" y="991091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125692</xdr:rowOff>
    </xdr:from>
    <xdr:ext cx="599010" cy="259045"/>
    <xdr:sp macro="" textlink="">
      <xdr:nvSpPr>
        <xdr:cNvPr id="110" name="物件費最大値テキスト">
          <a:extLst>
            <a:ext uri="{FF2B5EF4-FFF2-40B4-BE49-F238E27FC236}">
              <a16:creationId xmlns:a16="http://schemas.microsoft.com/office/drawing/2014/main" id="{00000000-0008-0000-0600-00006E000000}"/>
            </a:ext>
          </a:extLst>
        </xdr:cNvPr>
        <xdr:cNvSpPr txBox="1"/>
      </xdr:nvSpPr>
      <xdr:spPr>
        <a:xfrm>
          <a:off x="4000500" y="8526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7565</xdr:rowOff>
    </xdr:from>
    <xdr:to>
      <xdr:col>24</xdr:col>
      <xdr:colOff>152400</xdr:colOff>
      <xdr:row>51</xdr:row>
      <xdr:rowOff>7565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3889375" y="875151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170650</xdr:rowOff>
    </xdr:from>
    <xdr:to>
      <xdr:col>24</xdr:col>
      <xdr:colOff>63500</xdr:colOff>
      <xdr:row>57</xdr:row>
      <xdr:rowOff>4954</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3235325" y="9771850"/>
          <a:ext cx="714375" cy="5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104798</xdr:rowOff>
    </xdr:from>
    <xdr:ext cx="599010" cy="259045"/>
    <xdr:sp macro="" textlink="">
      <xdr:nvSpPr>
        <xdr:cNvPr id="113" name="物件費平均値テキスト">
          <a:extLst>
            <a:ext uri="{FF2B5EF4-FFF2-40B4-BE49-F238E27FC236}">
              <a16:creationId xmlns:a16="http://schemas.microsoft.com/office/drawing/2014/main" id="{00000000-0008-0000-0600-000071000000}"/>
            </a:ext>
          </a:extLst>
        </xdr:cNvPr>
        <xdr:cNvSpPr txBox="1"/>
      </xdr:nvSpPr>
      <xdr:spPr>
        <a:xfrm>
          <a:off x="4000500" y="95345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81921</xdr:rowOff>
    </xdr:from>
    <xdr:to>
      <xdr:col>24</xdr:col>
      <xdr:colOff>114300</xdr:colOff>
      <xdr:row>57</xdr:row>
      <xdr:rowOff>12071</xdr:rowOff>
    </xdr:to>
    <xdr:sp macro="" textlink="">
      <xdr:nvSpPr>
        <xdr:cNvPr id="114" name="フローチャート: 判断 113">
          <a:extLst>
            <a:ext uri="{FF2B5EF4-FFF2-40B4-BE49-F238E27FC236}">
              <a16:creationId xmlns:a16="http://schemas.microsoft.com/office/drawing/2014/main" id="{00000000-0008-0000-0600-000072000000}"/>
            </a:ext>
          </a:extLst>
        </xdr:cNvPr>
        <xdr:cNvSpPr/>
      </xdr:nvSpPr>
      <xdr:spPr>
        <a:xfrm>
          <a:off x="3898900" y="9683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170650</xdr:rowOff>
    </xdr:from>
    <xdr:to>
      <xdr:col>19</xdr:col>
      <xdr:colOff>177800</xdr:colOff>
      <xdr:row>57</xdr:row>
      <xdr:rowOff>17507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2479675" y="9771850"/>
          <a:ext cx="755650" cy="1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87078</xdr:rowOff>
    </xdr:from>
    <xdr:to>
      <xdr:col>20</xdr:col>
      <xdr:colOff>38100</xdr:colOff>
      <xdr:row>57</xdr:row>
      <xdr:rowOff>17228</xdr:rowOff>
    </xdr:to>
    <xdr:sp macro="" textlink="">
      <xdr:nvSpPr>
        <xdr:cNvPr id="116" name="フローチャート: 判断 115">
          <a:extLst>
            <a:ext uri="{FF2B5EF4-FFF2-40B4-BE49-F238E27FC236}">
              <a16:creationId xmlns:a16="http://schemas.microsoft.com/office/drawing/2014/main" id="{00000000-0008-0000-0600-000074000000}"/>
            </a:ext>
          </a:extLst>
        </xdr:cNvPr>
        <xdr:cNvSpPr/>
      </xdr:nvSpPr>
      <xdr:spPr>
        <a:xfrm>
          <a:off x="3203575" y="968827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33755</xdr:rowOff>
    </xdr:from>
    <xdr:ext cx="599010" cy="259045"/>
    <xdr:sp macro="" textlink="">
      <xdr:nvSpPr>
        <xdr:cNvPr id="117" name="テキスト ボックス 116">
          <a:extLst>
            <a:ext uri="{FF2B5EF4-FFF2-40B4-BE49-F238E27FC236}">
              <a16:creationId xmlns:a16="http://schemas.microsoft.com/office/drawing/2014/main" id="{00000000-0008-0000-0600-000075000000}"/>
            </a:ext>
          </a:extLst>
        </xdr:cNvPr>
        <xdr:cNvSpPr txBox="1"/>
      </xdr:nvSpPr>
      <xdr:spPr>
        <a:xfrm>
          <a:off x="2983445" y="9463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17507</xdr:rowOff>
    </xdr:from>
    <xdr:to>
      <xdr:col>15</xdr:col>
      <xdr:colOff>50800</xdr:colOff>
      <xdr:row>57</xdr:row>
      <xdr:rowOff>25780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1733550" y="9790157"/>
          <a:ext cx="746125" cy="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104474</xdr:rowOff>
    </xdr:from>
    <xdr:to>
      <xdr:col>15</xdr:col>
      <xdr:colOff>101600</xdr:colOff>
      <xdr:row>57</xdr:row>
      <xdr:rowOff>34624</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2428875" y="970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51151</xdr:rowOff>
    </xdr:from>
    <xdr:ext cx="599010"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2237320" y="948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25780</xdr:rowOff>
    </xdr:from>
    <xdr:to>
      <xdr:col>10</xdr:col>
      <xdr:colOff>114300</xdr:colOff>
      <xdr:row>57</xdr:row>
      <xdr:rowOff>40519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968375" y="9798430"/>
          <a:ext cx="765175" cy="14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112482</xdr:rowOff>
    </xdr:from>
    <xdr:to>
      <xdr:col>10</xdr:col>
      <xdr:colOff>165100</xdr:colOff>
      <xdr:row>57</xdr:row>
      <xdr:rowOff>42632</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1682750" y="971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59159</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1462620" y="9488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130524</xdr:rowOff>
    </xdr:from>
    <xdr:to>
      <xdr:col>6</xdr:col>
      <xdr:colOff>38100</xdr:colOff>
      <xdr:row>57</xdr:row>
      <xdr:rowOff>60674</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936625" y="973172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77201</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716495" y="9506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787775"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0734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31775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571625"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0645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125604</xdr:rowOff>
    </xdr:from>
    <xdr:to>
      <xdr:col>24</xdr:col>
      <xdr:colOff>114300</xdr:colOff>
      <xdr:row>57</xdr:row>
      <xdr:rowOff>55754</xdr:rowOff>
    </xdr:to>
    <xdr:sp macro="" textlink="">
      <xdr:nvSpPr>
        <xdr:cNvPr id="131" name="楕円 130">
          <a:extLst>
            <a:ext uri="{FF2B5EF4-FFF2-40B4-BE49-F238E27FC236}">
              <a16:creationId xmlns:a16="http://schemas.microsoft.com/office/drawing/2014/main" id="{00000000-0008-0000-0600-000083000000}"/>
            </a:ext>
          </a:extLst>
        </xdr:cNvPr>
        <xdr:cNvSpPr/>
      </xdr:nvSpPr>
      <xdr:spPr>
        <a:xfrm>
          <a:off x="3898900" y="972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104031</xdr:rowOff>
    </xdr:from>
    <xdr:ext cx="599010" cy="259045"/>
    <xdr:sp macro="" textlink="">
      <xdr:nvSpPr>
        <xdr:cNvPr id="132" name="物件費該当値テキスト">
          <a:extLst>
            <a:ext uri="{FF2B5EF4-FFF2-40B4-BE49-F238E27FC236}">
              <a16:creationId xmlns:a16="http://schemas.microsoft.com/office/drawing/2014/main" id="{00000000-0008-0000-0600-000084000000}"/>
            </a:ext>
          </a:extLst>
        </xdr:cNvPr>
        <xdr:cNvSpPr txBox="1"/>
      </xdr:nvSpPr>
      <xdr:spPr>
        <a:xfrm>
          <a:off x="4000500" y="9705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119850</xdr:rowOff>
    </xdr:from>
    <xdr:to>
      <xdr:col>20</xdr:col>
      <xdr:colOff>38100</xdr:colOff>
      <xdr:row>57</xdr:row>
      <xdr:rowOff>50000</xdr:rowOff>
    </xdr:to>
    <xdr:sp macro="" textlink="">
      <xdr:nvSpPr>
        <xdr:cNvPr id="133" name="楕円 132">
          <a:extLst>
            <a:ext uri="{FF2B5EF4-FFF2-40B4-BE49-F238E27FC236}">
              <a16:creationId xmlns:a16="http://schemas.microsoft.com/office/drawing/2014/main" id="{00000000-0008-0000-0600-000085000000}"/>
            </a:ext>
          </a:extLst>
        </xdr:cNvPr>
        <xdr:cNvSpPr/>
      </xdr:nvSpPr>
      <xdr:spPr>
        <a:xfrm>
          <a:off x="3203575" y="972105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41127</xdr:rowOff>
    </xdr:from>
    <xdr:ext cx="59901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983445" y="9813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138157</xdr:rowOff>
    </xdr:from>
    <xdr:to>
      <xdr:col>15</xdr:col>
      <xdr:colOff>101600</xdr:colOff>
      <xdr:row>57</xdr:row>
      <xdr:rowOff>68307</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2428875" y="973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59434</xdr:rowOff>
    </xdr:from>
    <xdr:ext cx="59901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237320" y="983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146430</xdr:rowOff>
    </xdr:from>
    <xdr:to>
      <xdr:col>10</xdr:col>
      <xdr:colOff>165100</xdr:colOff>
      <xdr:row>57</xdr:row>
      <xdr:rowOff>76580</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1682750" y="97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67707</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462620" y="9840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161169</xdr:rowOff>
    </xdr:from>
    <xdr:to>
      <xdr:col>6</xdr:col>
      <xdr:colOff>38100</xdr:colOff>
      <xdr:row>57</xdr:row>
      <xdr:rowOff>91319</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936625" y="976236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82446</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716495" y="98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1" name="正方形/長方形 140">
          <a:extLst>
            <a:ext uri="{FF2B5EF4-FFF2-40B4-BE49-F238E27FC236}">
              <a16:creationId xmlns:a16="http://schemas.microsoft.com/office/drawing/2014/main" id="{00000000-0008-0000-0600-00008D000000}"/>
            </a:ext>
          </a:extLst>
        </xdr:cNvPr>
        <xdr:cNvSpPr/>
      </xdr:nvSpPr>
      <xdr:spPr>
        <a:xfrm>
          <a:off x="647700" y="10858500"/>
          <a:ext cx="40005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2" name="正方形/長方形 141">
          <a:extLst>
            <a:ext uri="{FF2B5EF4-FFF2-40B4-BE49-F238E27FC236}">
              <a16:creationId xmlns:a16="http://schemas.microsoft.com/office/drawing/2014/main" id="{00000000-0008-0000-0600-00008E000000}"/>
            </a:ext>
          </a:extLst>
        </xdr:cNvPr>
        <xdr:cNvSpPr/>
      </xdr:nvSpPr>
      <xdr:spPr>
        <a:xfrm>
          <a:off x="774700" y="1120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774700" y="1140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1619250" y="1120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619250" y="1140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2590800" y="1120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2590800" y="1140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647700" y="11684000"/>
          <a:ext cx="40005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638175"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a:extLst>
            <a:ext uri="{FF2B5EF4-FFF2-40B4-BE49-F238E27FC236}">
              <a16:creationId xmlns:a16="http://schemas.microsoft.com/office/drawing/2014/main" id="{00000000-0008-0000-0600-000096000000}"/>
            </a:ext>
          </a:extLst>
        </xdr:cNvPr>
        <xdr:cNvCxnSpPr/>
      </xdr:nvCxnSpPr>
      <xdr:spPr>
        <a:xfrm>
          <a:off x="647700" y="1397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647700" y="1351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45606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647700" y="1305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202126"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647700" y="1259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02126"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647700" y="1214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02126"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647700" y="1168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02126"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1" name="維持補修費グラフ枠">
          <a:extLst>
            <a:ext uri="{FF2B5EF4-FFF2-40B4-BE49-F238E27FC236}">
              <a16:creationId xmlns:a16="http://schemas.microsoft.com/office/drawing/2014/main" id="{00000000-0008-0000-0600-0000A1000000}"/>
            </a:ext>
          </a:extLst>
        </xdr:cNvPr>
        <xdr:cNvSpPr/>
      </xdr:nvSpPr>
      <xdr:spPr>
        <a:xfrm>
          <a:off x="647700" y="11684000"/>
          <a:ext cx="40005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130213</xdr:rowOff>
    </xdr:from>
    <xdr:to>
      <xdr:col>24</xdr:col>
      <xdr:colOff>62865</xdr:colOff>
      <xdr:row>78</xdr:row>
      <xdr:rowOff>108153</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flipV="1">
          <a:off x="3947795" y="12131713"/>
          <a:ext cx="1270" cy="1349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111980</xdr:rowOff>
    </xdr:from>
    <xdr:ext cx="469744" cy="259045"/>
    <xdr:sp macro="" textlink="">
      <xdr:nvSpPr>
        <xdr:cNvPr id="163" name="維持補修費最小値テキスト">
          <a:extLst>
            <a:ext uri="{FF2B5EF4-FFF2-40B4-BE49-F238E27FC236}">
              <a16:creationId xmlns:a16="http://schemas.microsoft.com/office/drawing/2014/main" id="{00000000-0008-0000-0600-0000A3000000}"/>
            </a:ext>
          </a:extLst>
        </xdr:cNvPr>
        <xdr:cNvSpPr txBox="1"/>
      </xdr:nvSpPr>
      <xdr:spPr>
        <a:xfrm>
          <a:off x="4000500" y="13485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108153</xdr:rowOff>
    </xdr:from>
    <xdr:to>
      <xdr:col>24</xdr:col>
      <xdr:colOff>152400</xdr:colOff>
      <xdr:row>78</xdr:row>
      <xdr:rowOff>108153</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3889375" y="1348125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76890</xdr:rowOff>
    </xdr:from>
    <xdr:ext cx="534377" cy="259045"/>
    <xdr:sp macro="" textlink="">
      <xdr:nvSpPr>
        <xdr:cNvPr id="165" name="維持補修費最大値テキスト">
          <a:extLst>
            <a:ext uri="{FF2B5EF4-FFF2-40B4-BE49-F238E27FC236}">
              <a16:creationId xmlns:a16="http://schemas.microsoft.com/office/drawing/2014/main" id="{00000000-0008-0000-0600-0000A5000000}"/>
            </a:ext>
          </a:extLst>
        </xdr:cNvPr>
        <xdr:cNvSpPr txBox="1"/>
      </xdr:nvSpPr>
      <xdr:spPr>
        <a:xfrm>
          <a:off x="4000500" y="1190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130213</xdr:rowOff>
    </xdr:from>
    <xdr:to>
      <xdr:col>24</xdr:col>
      <xdr:colOff>152400</xdr:colOff>
      <xdr:row>70</xdr:row>
      <xdr:rowOff>130213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3889375" y="1213171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108451</xdr:rowOff>
    </xdr:from>
    <xdr:to>
      <xdr:col>24</xdr:col>
      <xdr:colOff>63500</xdr:colOff>
      <xdr:row>76</xdr:row>
      <xdr:rowOff>61885</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3235325" y="12967201"/>
          <a:ext cx="714375" cy="12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168231</xdr:rowOff>
    </xdr:from>
    <xdr:ext cx="534377" cy="259045"/>
    <xdr:sp macro="" textlink="">
      <xdr:nvSpPr>
        <xdr:cNvPr id="168" name="維持補修費平均値テキスト">
          <a:extLst>
            <a:ext uri="{FF2B5EF4-FFF2-40B4-BE49-F238E27FC236}">
              <a16:creationId xmlns:a16="http://schemas.microsoft.com/office/drawing/2014/main" id="{00000000-0008-0000-0600-0000A8000000}"/>
            </a:ext>
          </a:extLst>
        </xdr:cNvPr>
        <xdr:cNvSpPr txBox="1"/>
      </xdr:nvSpPr>
      <xdr:spPr>
        <a:xfrm>
          <a:off x="4000500" y="13026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18354</xdr:rowOff>
    </xdr:from>
    <xdr:to>
      <xdr:col>24</xdr:col>
      <xdr:colOff>114300</xdr:colOff>
      <xdr:row>76</xdr:row>
      <xdr:rowOff>119954</xdr:rowOff>
    </xdr:to>
    <xdr:sp macro="" textlink="">
      <xdr:nvSpPr>
        <xdr:cNvPr id="169" name="フローチャート: 判断 168">
          <a:extLst>
            <a:ext uri="{FF2B5EF4-FFF2-40B4-BE49-F238E27FC236}">
              <a16:creationId xmlns:a16="http://schemas.microsoft.com/office/drawing/2014/main" id="{00000000-0008-0000-0600-0000A9000000}"/>
            </a:ext>
          </a:extLst>
        </xdr:cNvPr>
        <xdr:cNvSpPr/>
      </xdr:nvSpPr>
      <xdr:spPr>
        <a:xfrm>
          <a:off x="3898900" y="1304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26474</xdr:rowOff>
    </xdr:from>
    <xdr:to>
      <xdr:col>19</xdr:col>
      <xdr:colOff>177800</xdr:colOff>
      <xdr:row>76</xdr:row>
      <xdr:rowOff>61885</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2479675" y="12885224"/>
          <a:ext cx="755650" cy="20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68052</xdr:rowOff>
    </xdr:from>
    <xdr:to>
      <xdr:col>20</xdr:col>
      <xdr:colOff>38100</xdr:colOff>
      <xdr:row>76</xdr:row>
      <xdr:rowOff>169652</xdr:rowOff>
    </xdr:to>
    <xdr:sp macro="" textlink="">
      <xdr:nvSpPr>
        <xdr:cNvPr id="171" name="フローチャート: 判断 170">
          <a:extLst>
            <a:ext uri="{FF2B5EF4-FFF2-40B4-BE49-F238E27FC236}">
              <a16:creationId xmlns:a16="http://schemas.microsoft.com/office/drawing/2014/main" id="{00000000-0008-0000-0600-0000AB000000}"/>
            </a:ext>
          </a:extLst>
        </xdr:cNvPr>
        <xdr:cNvSpPr/>
      </xdr:nvSpPr>
      <xdr:spPr>
        <a:xfrm>
          <a:off x="3203575" y="1309825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160779</xdr:rowOff>
    </xdr:from>
    <xdr:ext cx="534377"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3015761" y="1319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26474</xdr:rowOff>
    </xdr:from>
    <xdr:to>
      <xdr:col>15</xdr:col>
      <xdr:colOff>50800</xdr:colOff>
      <xdr:row>75</xdr:row>
      <xdr:rowOff>93432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1733550" y="12885224"/>
          <a:ext cx="746125" cy="6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66337</xdr:rowOff>
    </xdr:from>
    <xdr:to>
      <xdr:col>15</xdr:col>
      <xdr:colOff>101600</xdr:colOff>
      <xdr:row>76</xdr:row>
      <xdr:rowOff>167937</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2428875"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159064</xdr:rowOff>
    </xdr:from>
    <xdr:ext cx="534377"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2269636" y="1318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93432</xdr:rowOff>
    </xdr:from>
    <xdr:to>
      <xdr:col>10</xdr:col>
      <xdr:colOff>114300</xdr:colOff>
      <xdr:row>75</xdr:row>
      <xdr:rowOff>119035</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968375" y="12952182"/>
          <a:ext cx="765175"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73400</xdr:rowOff>
    </xdr:from>
    <xdr:to>
      <xdr:col>10</xdr:col>
      <xdr:colOff>165100</xdr:colOff>
      <xdr:row>77</xdr:row>
      <xdr:rowOff>3550</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168275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166127</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1494936" y="1319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91232</xdr:rowOff>
    </xdr:from>
    <xdr:to>
      <xdr:col>6</xdr:col>
      <xdr:colOff>38100</xdr:colOff>
      <xdr:row>77</xdr:row>
      <xdr:rowOff>21382</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936625" y="1312143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12509</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748811" y="1321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787775"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0734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31775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571625"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0645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57651</xdr:rowOff>
    </xdr:from>
    <xdr:to>
      <xdr:col>24</xdr:col>
      <xdr:colOff>114300</xdr:colOff>
      <xdr:row>75</xdr:row>
      <xdr:rowOff>159251</xdr:rowOff>
    </xdr:to>
    <xdr:sp macro="" textlink="">
      <xdr:nvSpPr>
        <xdr:cNvPr id="186" name="楕円 185">
          <a:extLst>
            <a:ext uri="{FF2B5EF4-FFF2-40B4-BE49-F238E27FC236}">
              <a16:creationId xmlns:a16="http://schemas.microsoft.com/office/drawing/2014/main" id="{00000000-0008-0000-0600-0000BA000000}"/>
            </a:ext>
          </a:extLst>
        </xdr:cNvPr>
        <xdr:cNvSpPr/>
      </xdr:nvSpPr>
      <xdr:spPr>
        <a:xfrm>
          <a:off x="3898900" y="1291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80528</xdr:rowOff>
    </xdr:from>
    <xdr:ext cx="534377" cy="259045"/>
    <xdr:sp macro="" textlink="">
      <xdr:nvSpPr>
        <xdr:cNvPr id="187" name="維持補修費該当値テキスト">
          <a:extLst>
            <a:ext uri="{FF2B5EF4-FFF2-40B4-BE49-F238E27FC236}">
              <a16:creationId xmlns:a16="http://schemas.microsoft.com/office/drawing/2014/main" id="{00000000-0008-0000-0600-0000BB000000}"/>
            </a:ext>
          </a:extLst>
        </xdr:cNvPr>
        <xdr:cNvSpPr txBox="1"/>
      </xdr:nvSpPr>
      <xdr:spPr>
        <a:xfrm>
          <a:off x="4000500" y="1276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11085</xdr:rowOff>
    </xdr:from>
    <xdr:to>
      <xdr:col>20</xdr:col>
      <xdr:colOff>38100</xdr:colOff>
      <xdr:row>76</xdr:row>
      <xdr:rowOff>112685</xdr:rowOff>
    </xdr:to>
    <xdr:sp macro="" textlink="">
      <xdr:nvSpPr>
        <xdr:cNvPr id="188" name="楕円 187">
          <a:extLst>
            <a:ext uri="{FF2B5EF4-FFF2-40B4-BE49-F238E27FC236}">
              <a16:creationId xmlns:a16="http://schemas.microsoft.com/office/drawing/2014/main" id="{00000000-0008-0000-0600-0000BC000000}"/>
            </a:ext>
          </a:extLst>
        </xdr:cNvPr>
        <xdr:cNvSpPr/>
      </xdr:nvSpPr>
      <xdr:spPr>
        <a:xfrm>
          <a:off x="3203575" y="1304128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129212</xdr:rowOff>
    </xdr:from>
    <xdr:ext cx="534377"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015761" y="1281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147124</xdr:rowOff>
    </xdr:from>
    <xdr:to>
      <xdr:col>15</xdr:col>
      <xdr:colOff>101600</xdr:colOff>
      <xdr:row>75</xdr:row>
      <xdr:rowOff>77274</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2428875" y="1283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93801</xdr:rowOff>
    </xdr:from>
    <xdr:ext cx="534377"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269636" y="12609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42632</xdr:rowOff>
    </xdr:from>
    <xdr:to>
      <xdr:col>10</xdr:col>
      <xdr:colOff>165100</xdr:colOff>
      <xdr:row>75</xdr:row>
      <xdr:rowOff>144232</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1682750" y="1290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160759</xdr:rowOff>
    </xdr:from>
    <xdr:ext cx="534377"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494936" y="1267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68235</xdr:rowOff>
    </xdr:from>
    <xdr:to>
      <xdr:col>6</xdr:col>
      <xdr:colOff>38100</xdr:colOff>
      <xdr:row>75</xdr:row>
      <xdr:rowOff>169835</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936625" y="1292698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14912</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748811" y="1270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6" name="正方形/長方形 195">
          <a:extLst>
            <a:ext uri="{FF2B5EF4-FFF2-40B4-BE49-F238E27FC236}">
              <a16:creationId xmlns:a16="http://schemas.microsoft.com/office/drawing/2014/main" id="{00000000-0008-0000-0600-0000C4000000}"/>
            </a:ext>
          </a:extLst>
        </xdr:cNvPr>
        <xdr:cNvSpPr/>
      </xdr:nvSpPr>
      <xdr:spPr>
        <a:xfrm>
          <a:off x="647700" y="14287500"/>
          <a:ext cx="40005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7" name="正方形/長方形 196">
          <a:extLst>
            <a:ext uri="{FF2B5EF4-FFF2-40B4-BE49-F238E27FC236}">
              <a16:creationId xmlns:a16="http://schemas.microsoft.com/office/drawing/2014/main" id="{00000000-0008-0000-0600-0000C5000000}"/>
            </a:ext>
          </a:extLst>
        </xdr:cNvPr>
        <xdr:cNvSpPr/>
      </xdr:nvSpPr>
      <xdr:spPr>
        <a:xfrm>
          <a:off x="774700" y="14630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198" name="正方形/長方形 197">
          <a:extLst>
            <a:ext uri="{FF2B5EF4-FFF2-40B4-BE49-F238E27FC236}">
              <a16:creationId xmlns:a16="http://schemas.microsoft.com/office/drawing/2014/main" id="{00000000-0008-0000-0600-0000C6000000}"/>
            </a:ext>
          </a:extLst>
        </xdr:cNvPr>
        <xdr:cNvSpPr/>
      </xdr:nvSpPr>
      <xdr:spPr>
        <a:xfrm>
          <a:off x="774700" y="14833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1619250" y="14630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1619250" y="14833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2590800" y="14630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2590800" y="14833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647700" y="15113000"/>
          <a:ext cx="40005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638175"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a:extLst>
            <a:ext uri="{FF2B5EF4-FFF2-40B4-BE49-F238E27FC236}">
              <a16:creationId xmlns:a16="http://schemas.microsoft.com/office/drawing/2014/main" id="{00000000-0008-0000-0600-0000CD000000}"/>
            </a:ext>
          </a:extLst>
        </xdr:cNvPr>
        <xdr:cNvCxnSpPr/>
      </xdr:nvCxnSpPr>
      <xdr:spPr>
        <a:xfrm>
          <a:off x="647700" y="1739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45606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7" name="直線コネクタ 206">
          <a:extLst>
            <a:ext uri="{FF2B5EF4-FFF2-40B4-BE49-F238E27FC236}">
              <a16:creationId xmlns:a16="http://schemas.microsoft.com/office/drawing/2014/main" id="{00000000-0008-0000-0600-0000CF000000}"/>
            </a:ext>
          </a:extLst>
        </xdr:cNvPr>
        <xdr:cNvCxnSpPr/>
      </xdr:nvCxnSpPr>
      <xdr:spPr>
        <a:xfrm>
          <a:off x="647700" y="1701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202126"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647700" y="1663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02126"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647700" y="1625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02126"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647700" y="1587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647700" y="1549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647700" y="15113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扶助費グラフ枠">
          <a:extLst>
            <a:ext uri="{FF2B5EF4-FFF2-40B4-BE49-F238E27FC236}">
              <a16:creationId xmlns:a16="http://schemas.microsoft.com/office/drawing/2014/main" id="{00000000-0008-0000-0600-0000DB000000}"/>
            </a:ext>
          </a:extLst>
        </xdr:cNvPr>
        <xdr:cNvSpPr/>
      </xdr:nvSpPr>
      <xdr:spPr>
        <a:xfrm>
          <a:off x="647700" y="15113000"/>
          <a:ext cx="40005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127482</xdr:rowOff>
    </xdr:from>
    <xdr:to>
      <xdr:col>24</xdr:col>
      <xdr:colOff>62865</xdr:colOff>
      <xdr:row>98</xdr:row>
      <xdr:rowOff>112522</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flipV="1">
          <a:off x="3947795" y="15386532"/>
          <a:ext cx="1270" cy="1528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116349</xdr:rowOff>
    </xdr:from>
    <xdr:ext cx="534377" cy="259045"/>
    <xdr:sp macro="" textlink="">
      <xdr:nvSpPr>
        <xdr:cNvPr id="221" name="扶助費最小値テキスト">
          <a:extLst>
            <a:ext uri="{FF2B5EF4-FFF2-40B4-BE49-F238E27FC236}">
              <a16:creationId xmlns:a16="http://schemas.microsoft.com/office/drawing/2014/main" id="{00000000-0008-0000-0600-0000DD000000}"/>
            </a:ext>
          </a:extLst>
        </xdr:cNvPr>
        <xdr:cNvSpPr txBox="1"/>
      </xdr:nvSpPr>
      <xdr:spPr>
        <a:xfrm>
          <a:off x="4000500" y="1691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112522</xdr:rowOff>
    </xdr:from>
    <xdr:to>
      <xdr:col>24</xdr:col>
      <xdr:colOff>152400</xdr:colOff>
      <xdr:row>98</xdr:row>
      <xdr:rowOff>112522</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3889375" y="1691462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74159</xdr:rowOff>
    </xdr:from>
    <xdr:ext cx="599010" cy="259045"/>
    <xdr:sp macro="" textlink="">
      <xdr:nvSpPr>
        <xdr:cNvPr id="223" name="扶助費最大値テキスト">
          <a:extLst>
            <a:ext uri="{FF2B5EF4-FFF2-40B4-BE49-F238E27FC236}">
              <a16:creationId xmlns:a16="http://schemas.microsoft.com/office/drawing/2014/main" id="{00000000-0008-0000-0600-0000DF000000}"/>
            </a:ext>
          </a:extLst>
        </xdr:cNvPr>
        <xdr:cNvSpPr txBox="1"/>
      </xdr:nvSpPr>
      <xdr:spPr>
        <a:xfrm>
          <a:off x="4000500" y="15161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127482</xdr:rowOff>
    </xdr:from>
    <xdr:to>
      <xdr:col>24</xdr:col>
      <xdr:colOff>152400</xdr:colOff>
      <xdr:row>89</xdr:row>
      <xdr:rowOff>127482</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3889375" y="1538653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3073</xdr:rowOff>
    </xdr:from>
    <xdr:to>
      <xdr:col>24</xdr:col>
      <xdr:colOff>63500</xdr:colOff>
      <xdr:row>95</xdr:row>
      <xdr:rowOff>25958</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3235325" y="16290823"/>
          <a:ext cx="714375" cy="2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67797</xdr:rowOff>
    </xdr:from>
    <xdr:ext cx="534377" cy="259045"/>
    <xdr:sp macro="" textlink="">
      <xdr:nvSpPr>
        <xdr:cNvPr id="226" name="扶助費平均値テキスト">
          <a:extLst>
            <a:ext uri="{FF2B5EF4-FFF2-40B4-BE49-F238E27FC236}">
              <a16:creationId xmlns:a16="http://schemas.microsoft.com/office/drawing/2014/main" id="{00000000-0008-0000-0600-0000E2000000}"/>
            </a:ext>
          </a:extLst>
        </xdr:cNvPr>
        <xdr:cNvSpPr txBox="1"/>
      </xdr:nvSpPr>
      <xdr:spPr>
        <a:xfrm>
          <a:off x="4000500" y="16355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89370</xdr:rowOff>
    </xdr:from>
    <xdr:to>
      <xdr:col>24</xdr:col>
      <xdr:colOff>114300</xdr:colOff>
      <xdr:row>96</xdr:row>
      <xdr:rowOff>19520</xdr:rowOff>
    </xdr:to>
    <xdr:sp macro="" textlink="">
      <xdr:nvSpPr>
        <xdr:cNvPr id="227" name="フローチャート: 判断 226">
          <a:extLst>
            <a:ext uri="{FF2B5EF4-FFF2-40B4-BE49-F238E27FC236}">
              <a16:creationId xmlns:a16="http://schemas.microsoft.com/office/drawing/2014/main" id="{00000000-0008-0000-0600-0000E3000000}"/>
            </a:ext>
          </a:extLst>
        </xdr:cNvPr>
        <xdr:cNvSpPr/>
      </xdr:nvSpPr>
      <xdr:spPr>
        <a:xfrm>
          <a:off x="3898900" y="163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25958</xdr:rowOff>
    </xdr:from>
    <xdr:to>
      <xdr:col>19</xdr:col>
      <xdr:colOff>177800</xdr:colOff>
      <xdr:row>95</xdr:row>
      <xdr:rowOff>41236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2479675" y="16313708"/>
          <a:ext cx="755650" cy="15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104623</xdr:rowOff>
    </xdr:from>
    <xdr:to>
      <xdr:col>20</xdr:col>
      <xdr:colOff>38100</xdr:colOff>
      <xdr:row>96</xdr:row>
      <xdr:rowOff>34773</xdr:rowOff>
    </xdr:to>
    <xdr:sp macro="" textlink="">
      <xdr:nvSpPr>
        <xdr:cNvPr id="229" name="フローチャート: 判断 228">
          <a:extLst>
            <a:ext uri="{FF2B5EF4-FFF2-40B4-BE49-F238E27FC236}">
              <a16:creationId xmlns:a16="http://schemas.microsoft.com/office/drawing/2014/main" id="{00000000-0008-0000-0600-0000E5000000}"/>
            </a:ext>
          </a:extLst>
        </xdr:cNvPr>
        <xdr:cNvSpPr/>
      </xdr:nvSpPr>
      <xdr:spPr>
        <a:xfrm>
          <a:off x="3203575" y="1639237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25900</xdr:rowOff>
    </xdr:from>
    <xdr:ext cx="534377"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3015761" y="1648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166839</xdr:rowOff>
    </xdr:from>
    <xdr:to>
      <xdr:col>15</xdr:col>
      <xdr:colOff>50800</xdr:colOff>
      <xdr:row>95</xdr:row>
      <xdr:rowOff>41236</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1733550" y="16283139"/>
          <a:ext cx="746125"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131851</xdr:rowOff>
    </xdr:from>
    <xdr:to>
      <xdr:col>15</xdr:col>
      <xdr:colOff>101600</xdr:colOff>
      <xdr:row>96</xdr:row>
      <xdr:rowOff>62001</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2428875" y="16419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53128</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2269636" y="1651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166839</xdr:rowOff>
    </xdr:from>
    <xdr:to>
      <xdr:col>10</xdr:col>
      <xdr:colOff>114300</xdr:colOff>
      <xdr:row>95</xdr:row>
      <xdr:rowOff>15951</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968375" y="16283139"/>
          <a:ext cx="765175" cy="20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138404</xdr:rowOff>
    </xdr:from>
    <xdr:to>
      <xdr:col>10</xdr:col>
      <xdr:colOff>165100</xdr:colOff>
      <xdr:row>96</xdr:row>
      <xdr:rowOff>68554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1682750" y="1642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59681</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1494936" y="1651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139675</xdr:rowOff>
    </xdr:from>
    <xdr:to>
      <xdr:col>6</xdr:col>
      <xdr:colOff>38100</xdr:colOff>
      <xdr:row>96</xdr:row>
      <xdr:rowOff>69825</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936625" y="1642742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60952</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748811" y="1652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787775"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0734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31775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571625"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80645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123723</xdr:rowOff>
    </xdr:from>
    <xdr:to>
      <xdr:col>24</xdr:col>
      <xdr:colOff>114300</xdr:colOff>
      <xdr:row>95</xdr:row>
      <xdr:rowOff>53873</xdr:rowOff>
    </xdr:to>
    <xdr:sp macro="" textlink="">
      <xdr:nvSpPr>
        <xdr:cNvPr id="244" name="楕円 243">
          <a:extLst>
            <a:ext uri="{FF2B5EF4-FFF2-40B4-BE49-F238E27FC236}">
              <a16:creationId xmlns:a16="http://schemas.microsoft.com/office/drawing/2014/main" id="{00000000-0008-0000-0600-0000F4000000}"/>
            </a:ext>
          </a:extLst>
        </xdr:cNvPr>
        <xdr:cNvSpPr/>
      </xdr:nvSpPr>
      <xdr:spPr>
        <a:xfrm>
          <a:off x="3898900" y="1624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146600</xdr:rowOff>
    </xdr:from>
    <xdr:ext cx="534377" cy="259045"/>
    <xdr:sp macro="" textlink="">
      <xdr:nvSpPr>
        <xdr:cNvPr id="245" name="扶助費該当値テキスト">
          <a:extLst>
            <a:ext uri="{FF2B5EF4-FFF2-40B4-BE49-F238E27FC236}">
              <a16:creationId xmlns:a16="http://schemas.microsoft.com/office/drawing/2014/main" id="{00000000-0008-0000-0600-0000F5000000}"/>
            </a:ext>
          </a:extLst>
        </xdr:cNvPr>
        <xdr:cNvSpPr txBox="1"/>
      </xdr:nvSpPr>
      <xdr:spPr>
        <a:xfrm>
          <a:off x="4000500" y="1609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146608</xdr:rowOff>
    </xdr:from>
    <xdr:to>
      <xdr:col>20</xdr:col>
      <xdr:colOff>38100</xdr:colOff>
      <xdr:row>95</xdr:row>
      <xdr:rowOff>76758</xdr:rowOff>
    </xdr:to>
    <xdr:sp macro="" textlink="">
      <xdr:nvSpPr>
        <xdr:cNvPr id="246" name="楕円 245">
          <a:extLst>
            <a:ext uri="{FF2B5EF4-FFF2-40B4-BE49-F238E27FC236}">
              <a16:creationId xmlns:a16="http://schemas.microsoft.com/office/drawing/2014/main" id="{00000000-0008-0000-0600-0000F6000000}"/>
            </a:ext>
          </a:extLst>
        </xdr:cNvPr>
        <xdr:cNvSpPr/>
      </xdr:nvSpPr>
      <xdr:spPr>
        <a:xfrm>
          <a:off x="3203575" y="1626290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93285</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015761" y="1603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161886</xdr:rowOff>
    </xdr:from>
    <xdr:to>
      <xdr:col>15</xdr:col>
      <xdr:colOff>101600</xdr:colOff>
      <xdr:row>95</xdr:row>
      <xdr:rowOff>92036</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2428875" y="1627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108563</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269636" y="1605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116039</xdr:rowOff>
    </xdr:from>
    <xdr:to>
      <xdr:col>10</xdr:col>
      <xdr:colOff>165100</xdr:colOff>
      <xdr:row>95</xdr:row>
      <xdr:rowOff>46189</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1682750" y="1623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62716</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494936" y="1600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136601</xdr:rowOff>
    </xdr:from>
    <xdr:to>
      <xdr:col>6</xdr:col>
      <xdr:colOff>38100</xdr:colOff>
      <xdr:row>95</xdr:row>
      <xdr:rowOff>66751</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936625" y="1625290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83278</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748811" y="16028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a:extLst>
            <a:ext uri="{FF2B5EF4-FFF2-40B4-BE49-F238E27FC236}">
              <a16:creationId xmlns:a16="http://schemas.microsoft.com/office/drawing/2014/main" id="{00000000-0008-0000-0600-0000FE000000}"/>
            </a:ext>
          </a:extLst>
        </xdr:cNvPr>
        <xdr:cNvSpPr/>
      </xdr:nvSpPr>
      <xdr:spPr>
        <a:xfrm>
          <a:off x="5632450" y="4000500"/>
          <a:ext cx="39719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5" name="正方形/長方形 254">
          <a:extLst>
            <a:ext uri="{FF2B5EF4-FFF2-40B4-BE49-F238E27FC236}">
              <a16:creationId xmlns:a16="http://schemas.microsoft.com/office/drawing/2014/main" id="{00000000-0008-0000-0600-0000FF000000}"/>
            </a:ext>
          </a:extLst>
        </xdr:cNvPr>
        <xdr:cNvSpPr/>
      </xdr:nvSpPr>
      <xdr:spPr>
        <a:xfrm>
          <a:off x="5730875" y="4343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6" name="正方形/長方形 255">
          <a:extLst>
            <a:ext uri="{FF2B5EF4-FFF2-40B4-BE49-F238E27FC236}">
              <a16:creationId xmlns:a16="http://schemas.microsoft.com/office/drawing/2014/main" id="{00000000-0008-0000-0600-000000010000}"/>
            </a:ext>
          </a:extLst>
        </xdr:cNvPr>
        <xdr:cNvSpPr/>
      </xdr:nvSpPr>
      <xdr:spPr>
        <a:xfrm>
          <a:off x="5730875" y="4546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343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546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7575550" y="4343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575550" y="4546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5632450" y="4826000"/>
          <a:ext cx="39719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559435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a:extLst>
            <a:ext uri="{FF2B5EF4-FFF2-40B4-BE49-F238E27FC236}">
              <a16:creationId xmlns:a16="http://schemas.microsoft.com/office/drawing/2014/main" id="{00000000-0008-0000-0600-000007010000}"/>
            </a:ext>
          </a:extLst>
        </xdr:cNvPr>
        <xdr:cNvCxnSpPr/>
      </xdr:nvCxnSpPr>
      <xdr:spPr>
        <a:xfrm>
          <a:off x="5632450" y="7112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5412239"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5" name="直線コネクタ 264">
          <a:extLst>
            <a:ext uri="{FF2B5EF4-FFF2-40B4-BE49-F238E27FC236}">
              <a16:creationId xmlns:a16="http://schemas.microsoft.com/office/drawing/2014/main" id="{00000000-0008-0000-0600-000009010000}"/>
            </a:ext>
          </a:extLst>
        </xdr:cNvPr>
        <xdr:cNvCxnSpPr/>
      </xdr:nvCxnSpPr>
      <xdr:spPr>
        <a:xfrm>
          <a:off x="5632450" y="6731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5122756"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5632450" y="635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5122756"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5632450" y="596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5122756"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5632450" y="558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5122756"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5632450" y="520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5122756"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5632450" y="482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5122756"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a:extLst>
            <a:ext uri="{FF2B5EF4-FFF2-40B4-BE49-F238E27FC236}">
              <a16:creationId xmlns:a16="http://schemas.microsoft.com/office/drawing/2014/main" id="{00000000-0008-0000-0600-000015010000}"/>
            </a:ext>
          </a:extLst>
        </xdr:cNvPr>
        <xdr:cNvSpPr/>
      </xdr:nvSpPr>
      <xdr:spPr>
        <a:xfrm>
          <a:off x="5632450" y="4826000"/>
          <a:ext cx="39719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130331</xdr:rowOff>
    </xdr:from>
    <xdr:to>
      <xdr:col>54</xdr:col>
      <xdr:colOff>189865</xdr:colOff>
      <xdr:row>37</xdr:row>
      <xdr:rowOff>74118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flipV="1">
          <a:off x="8903970" y="5273831"/>
          <a:ext cx="1270" cy="1143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77945</xdr:rowOff>
    </xdr:from>
    <xdr:ext cx="599010" cy="259045"/>
    <xdr:sp macro="" textlink="">
      <xdr:nvSpPr>
        <xdr:cNvPr id="279" name="補助費等最小値テキスト">
          <a:extLst>
            <a:ext uri="{FF2B5EF4-FFF2-40B4-BE49-F238E27FC236}">
              <a16:creationId xmlns:a16="http://schemas.microsoft.com/office/drawing/2014/main" id="{00000000-0008-0000-0600-000017010000}"/>
            </a:ext>
          </a:extLst>
        </xdr:cNvPr>
        <xdr:cNvSpPr txBox="1"/>
      </xdr:nvSpPr>
      <xdr:spPr>
        <a:xfrm>
          <a:off x="8956675" y="6421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74118</xdr:rowOff>
    </xdr:from>
    <xdr:to>
      <xdr:col>55</xdr:col>
      <xdr:colOff>88900</xdr:colOff>
      <xdr:row>37</xdr:row>
      <xdr:rowOff>74118</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8845550" y="641776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77008</xdr:rowOff>
    </xdr:from>
    <xdr:ext cx="599010" cy="259045"/>
    <xdr:sp macro="" textlink="">
      <xdr:nvSpPr>
        <xdr:cNvPr id="281" name="補助費等最大値テキスト">
          <a:extLst>
            <a:ext uri="{FF2B5EF4-FFF2-40B4-BE49-F238E27FC236}">
              <a16:creationId xmlns:a16="http://schemas.microsoft.com/office/drawing/2014/main" id="{00000000-0008-0000-0600-000019010000}"/>
            </a:ext>
          </a:extLst>
        </xdr:cNvPr>
        <xdr:cNvSpPr txBox="1"/>
      </xdr:nvSpPr>
      <xdr:spPr>
        <a:xfrm>
          <a:off x="8956675" y="5049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130331</xdr:rowOff>
    </xdr:from>
    <xdr:to>
      <xdr:col>55</xdr:col>
      <xdr:colOff>88900</xdr:colOff>
      <xdr:row>30</xdr:row>
      <xdr:rowOff>130331</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8845550" y="527383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74499</xdr:rowOff>
    </xdr:from>
    <xdr:to>
      <xdr:col>55</xdr:col>
      <xdr:colOff>0</xdr:colOff>
      <xdr:row>38</xdr:row>
      <xdr:rowOff>39767</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8210550" y="6075249"/>
          <a:ext cx="695325" cy="479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21385</xdr:rowOff>
    </xdr:from>
    <xdr:ext cx="599010" cy="259045"/>
    <xdr:sp macro="" textlink="">
      <xdr:nvSpPr>
        <xdr:cNvPr id="284" name="補助費等平均値テキスト">
          <a:extLst>
            <a:ext uri="{FF2B5EF4-FFF2-40B4-BE49-F238E27FC236}">
              <a16:creationId xmlns:a16="http://schemas.microsoft.com/office/drawing/2014/main" id="{00000000-0008-0000-0600-00001C010000}"/>
            </a:ext>
          </a:extLst>
        </xdr:cNvPr>
        <xdr:cNvSpPr txBox="1"/>
      </xdr:nvSpPr>
      <xdr:spPr>
        <a:xfrm>
          <a:off x="8956675" y="58506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169958</xdr:rowOff>
    </xdr:from>
    <xdr:to>
      <xdr:col>55</xdr:col>
      <xdr:colOff>50800</xdr:colOff>
      <xdr:row>35</xdr:row>
      <xdr:rowOff>100108</xdr:rowOff>
    </xdr:to>
    <xdr:sp macro="" textlink="">
      <xdr:nvSpPr>
        <xdr:cNvPr id="285" name="フローチャート: 判断 284">
          <a:extLst>
            <a:ext uri="{FF2B5EF4-FFF2-40B4-BE49-F238E27FC236}">
              <a16:creationId xmlns:a16="http://schemas.microsoft.com/office/drawing/2014/main" id="{00000000-0008-0000-0600-00001D010000}"/>
            </a:ext>
          </a:extLst>
        </xdr:cNvPr>
        <xdr:cNvSpPr/>
      </xdr:nvSpPr>
      <xdr:spPr>
        <a:xfrm>
          <a:off x="8883650" y="599925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39767</xdr:rowOff>
    </xdr:from>
    <xdr:to>
      <xdr:col>50</xdr:col>
      <xdr:colOff>114300</xdr:colOff>
      <xdr:row>38</xdr:row>
      <xdr:rowOff>92097</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7445375" y="6554867"/>
          <a:ext cx="765175" cy="52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146290</xdr:rowOff>
    </xdr:from>
    <xdr:to>
      <xdr:col>50</xdr:col>
      <xdr:colOff>165100</xdr:colOff>
      <xdr:row>38</xdr:row>
      <xdr:rowOff>76440</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8159750" y="648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92967</xdr:rowOff>
    </xdr:from>
    <xdr:ext cx="599010"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7939620" y="6265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92097</xdr:rowOff>
    </xdr:from>
    <xdr:to>
      <xdr:col>45</xdr:col>
      <xdr:colOff>177800</xdr:colOff>
      <xdr:row>38</xdr:row>
      <xdr:rowOff>99337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6689725" y="6607197"/>
          <a:ext cx="755650" cy="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158417</xdr:rowOff>
    </xdr:from>
    <xdr:to>
      <xdr:col>46</xdr:col>
      <xdr:colOff>38100</xdr:colOff>
      <xdr:row>38</xdr:row>
      <xdr:rowOff>88567</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7413625" y="650206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105094</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7193495" y="6277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99337</xdr:rowOff>
    </xdr:from>
    <xdr:to>
      <xdr:col>41</xdr:col>
      <xdr:colOff>50800</xdr:colOff>
      <xdr:row>38</xdr:row>
      <xdr:rowOff>131741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5943600" y="6614437"/>
          <a:ext cx="746125" cy="32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161263</xdr:rowOff>
    </xdr:from>
    <xdr:to>
      <xdr:col>41</xdr:col>
      <xdr:colOff>101600</xdr:colOff>
      <xdr:row>38</xdr:row>
      <xdr:rowOff>91413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6638925" y="650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107940</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6447370" y="6280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9153</xdr:rowOff>
    </xdr:from>
    <xdr:to>
      <xdr:col>36</xdr:col>
      <xdr:colOff>165100</xdr:colOff>
      <xdr:row>38</xdr:row>
      <xdr:rowOff>110753</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5892800" y="652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127280</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5672670" y="6299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74395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048625"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28345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652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5781675"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23699</xdr:rowOff>
    </xdr:from>
    <xdr:to>
      <xdr:col>55</xdr:col>
      <xdr:colOff>50800</xdr:colOff>
      <xdr:row>35</xdr:row>
      <xdr:rowOff>125299</xdr:rowOff>
    </xdr:to>
    <xdr:sp macro="" textlink="">
      <xdr:nvSpPr>
        <xdr:cNvPr id="302" name="楕円 301">
          <a:extLst>
            <a:ext uri="{FF2B5EF4-FFF2-40B4-BE49-F238E27FC236}">
              <a16:creationId xmlns:a16="http://schemas.microsoft.com/office/drawing/2014/main" id="{00000000-0008-0000-0600-00002E010000}"/>
            </a:ext>
          </a:extLst>
        </xdr:cNvPr>
        <xdr:cNvSpPr/>
      </xdr:nvSpPr>
      <xdr:spPr>
        <a:xfrm>
          <a:off x="8883650" y="602444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2126</xdr:rowOff>
    </xdr:from>
    <xdr:ext cx="599010" cy="259045"/>
    <xdr:sp macro="" textlink="">
      <xdr:nvSpPr>
        <xdr:cNvPr id="303" name="補助費等該当値テキスト">
          <a:extLst>
            <a:ext uri="{FF2B5EF4-FFF2-40B4-BE49-F238E27FC236}">
              <a16:creationId xmlns:a16="http://schemas.microsoft.com/office/drawing/2014/main" id="{00000000-0008-0000-0600-00002F010000}"/>
            </a:ext>
          </a:extLst>
        </xdr:cNvPr>
        <xdr:cNvSpPr txBox="1"/>
      </xdr:nvSpPr>
      <xdr:spPr>
        <a:xfrm>
          <a:off x="8956675" y="6002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160417</xdr:rowOff>
    </xdr:from>
    <xdr:to>
      <xdr:col>50</xdr:col>
      <xdr:colOff>165100</xdr:colOff>
      <xdr:row>38</xdr:row>
      <xdr:rowOff>90567</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8159750" y="650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81694</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939620" y="6596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41297</xdr:rowOff>
    </xdr:from>
    <xdr:to>
      <xdr:col>46</xdr:col>
      <xdr:colOff>38100</xdr:colOff>
      <xdr:row>38</xdr:row>
      <xdr:rowOff>142897</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7413625" y="655639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134024</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193495" y="664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48537</xdr:rowOff>
    </xdr:from>
    <xdr:to>
      <xdr:col>41</xdr:col>
      <xdr:colOff>101600</xdr:colOff>
      <xdr:row>38</xdr:row>
      <xdr:rowOff>150137</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6638925" y="656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141264</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447370" y="6656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80941</xdr:rowOff>
    </xdr:from>
    <xdr:to>
      <xdr:col>36</xdr:col>
      <xdr:colOff>165100</xdr:colOff>
      <xdr:row>39</xdr:row>
      <xdr:rowOff>11091</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5892800" y="65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2218</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5672670" y="668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600-000038010000}"/>
            </a:ext>
          </a:extLst>
        </xdr:cNvPr>
        <xdr:cNvSpPr/>
      </xdr:nvSpPr>
      <xdr:spPr>
        <a:xfrm>
          <a:off x="5632450" y="7429500"/>
          <a:ext cx="39719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5730875" y="7772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5730875" y="7975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772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604000" y="7975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575550" y="7772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575550" y="7975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5632450" y="8255000"/>
          <a:ext cx="39719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559435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600-000041010000}"/>
            </a:ext>
          </a:extLst>
        </xdr:cNvPr>
        <xdr:cNvCxnSpPr/>
      </xdr:nvCxnSpPr>
      <xdr:spPr>
        <a:xfrm>
          <a:off x="5632450" y="10541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5632450" y="10214428"/>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5412239"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5632450" y="9887857"/>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5122756"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5632450" y="9561285"/>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5122756"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5632450" y="9234715"/>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5122756"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5632450" y="8908143"/>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5122756"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5632450" y="8581572"/>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5032603"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5632450" y="825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5032603"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5632450" y="8255000"/>
          <a:ext cx="39719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12743</xdr:rowOff>
    </xdr:from>
    <xdr:to>
      <xdr:col>54</xdr:col>
      <xdr:colOff>189865</xdr:colOff>
      <xdr:row>59</xdr:row>
      <xdr:rowOff>47677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8903970" y="8756693"/>
          <a:ext cx="1270" cy="1406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51504</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8956675" y="1016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47677</xdr:rowOff>
    </xdr:from>
    <xdr:to>
      <xdr:col>55</xdr:col>
      <xdr:colOff>88900</xdr:colOff>
      <xdr:row>59</xdr:row>
      <xdr:rowOff>47677</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8845550" y="1016322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130870</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8956675" y="8531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12743</xdr:rowOff>
    </xdr:from>
    <xdr:to>
      <xdr:col>55</xdr:col>
      <xdr:colOff>88900</xdr:colOff>
      <xdr:row>51</xdr:row>
      <xdr:rowOff>12743</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8845550" y="875669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54725</xdr:rowOff>
    </xdr:from>
    <xdr:to>
      <xdr:col>55</xdr:col>
      <xdr:colOff>0</xdr:colOff>
      <xdr:row>58</xdr:row>
      <xdr:rowOff>58095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8210550" y="9998825"/>
          <a:ext cx="695325" cy="3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86968</xdr:rowOff>
    </xdr:from>
    <xdr:ext cx="599010"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8956675" y="96881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64091</xdr:rowOff>
    </xdr:from>
    <xdr:to>
      <xdr:col>55</xdr:col>
      <xdr:colOff>50800</xdr:colOff>
      <xdr:row>57</xdr:row>
      <xdr:rowOff>165691</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8883650" y="983674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52510</xdr:rowOff>
    </xdr:from>
    <xdr:to>
      <xdr:col>50</xdr:col>
      <xdr:colOff>114300</xdr:colOff>
      <xdr:row>58</xdr:row>
      <xdr:rowOff>58095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7445375" y="9996610"/>
          <a:ext cx="765175" cy="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80288</xdr:rowOff>
    </xdr:from>
    <xdr:to>
      <xdr:col>50</xdr:col>
      <xdr:colOff>165100</xdr:colOff>
      <xdr:row>58</xdr:row>
      <xdr:rowOff>10438</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8159750" y="985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26965</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7939620" y="9628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44021</xdr:rowOff>
    </xdr:from>
    <xdr:to>
      <xdr:col>45</xdr:col>
      <xdr:colOff>177800</xdr:colOff>
      <xdr:row>58</xdr:row>
      <xdr:rowOff>52510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689725" y="9988121"/>
          <a:ext cx="755650" cy="8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117480</xdr:rowOff>
    </xdr:from>
    <xdr:to>
      <xdr:col>46</xdr:col>
      <xdr:colOff>38100</xdr:colOff>
      <xdr:row>58</xdr:row>
      <xdr:rowOff>47630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7413625" y="989013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64157</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7193495" y="9665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44021</xdr:rowOff>
    </xdr:from>
    <xdr:to>
      <xdr:col>41</xdr:col>
      <xdr:colOff>50800</xdr:colOff>
      <xdr:row>58</xdr:row>
      <xdr:rowOff>104329</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5943600" y="9988121"/>
          <a:ext cx="746125" cy="6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59721</xdr:rowOff>
    </xdr:from>
    <xdr:to>
      <xdr:col>41</xdr:col>
      <xdr:colOff>101600</xdr:colOff>
      <xdr:row>57</xdr:row>
      <xdr:rowOff>161321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6638925" y="983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6398</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6447370" y="9607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115241</xdr:rowOff>
    </xdr:from>
    <xdr:to>
      <xdr:col>36</xdr:col>
      <xdr:colOff>165100</xdr:colOff>
      <xdr:row>58</xdr:row>
      <xdr:rowOff>45391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5892800" y="988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61918</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5672670" y="9663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74395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048625"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28345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52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5781675"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3925</xdr:rowOff>
    </xdr:from>
    <xdr:to>
      <xdr:col>55</xdr:col>
      <xdr:colOff>50800</xdr:colOff>
      <xdr:row>58</xdr:row>
      <xdr:rowOff>105525</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8883650" y="994802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153802</xdr:rowOff>
    </xdr:from>
    <xdr:ext cx="599010"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8956675" y="9926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7295</xdr:rowOff>
    </xdr:from>
    <xdr:to>
      <xdr:col>50</xdr:col>
      <xdr:colOff>165100</xdr:colOff>
      <xdr:row>58</xdr:row>
      <xdr:rowOff>108895</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8159750" y="995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100022</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939620" y="10044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1710</xdr:rowOff>
    </xdr:from>
    <xdr:to>
      <xdr:col>46</xdr:col>
      <xdr:colOff>38100</xdr:colOff>
      <xdr:row>58</xdr:row>
      <xdr:rowOff>103310</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7413625" y="994581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94437</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193495" y="10038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164671</xdr:rowOff>
    </xdr:from>
    <xdr:to>
      <xdr:col>41</xdr:col>
      <xdr:colOff>101600</xdr:colOff>
      <xdr:row>58</xdr:row>
      <xdr:rowOff>94821</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6638925" y="993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85948</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447370" y="1003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53529</xdr:rowOff>
    </xdr:from>
    <xdr:to>
      <xdr:col>36</xdr:col>
      <xdr:colOff>165100</xdr:colOff>
      <xdr:row>58</xdr:row>
      <xdr:rowOff>155129</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5892800" y="999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146256</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5672670" y="10090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5632450" y="10858500"/>
          <a:ext cx="39719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5730875" y="1120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5730875" y="1140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120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140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575550" y="1120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575550" y="1140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5632450" y="11684000"/>
          <a:ext cx="39719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559435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5632450" y="1397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5632450" y="133985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5412239"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5632450" y="1282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5122756"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5632450" y="122555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5122756"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5632450" y="1168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5122756"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a:extLst>
            <a:ext uri="{FF2B5EF4-FFF2-40B4-BE49-F238E27FC236}">
              <a16:creationId xmlns:a16="http://schemas.microsoft.com/office/drawing/2014/main" id="{00000000-0008-0000-0600-000085010000}"/>
            </a:ext>
          </a:extLst>
        </xdr:cNvPr>
        <xdr:cNvSpPr/>
      </xdr:nvSpPr>
      <xdr:spPr>
        <a:xfrm>
          <a:off x="5632450" y="11684000"/>
          <a:ext cx="39719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106370</xdr:rowOff>
    </xdr:from>
    <xdr:to>
      <xdr:col>54</xdr:col>
      <xdr:colOff>189865</xdr:colOff>
      <xdr:row>78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flipV="1">
          <a:off x="8903970" y="12107870"/>
          <a:ext cx="1270" cy="129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1" name="普通建設事業費 （ うち新規整備　）最小値テキスト">
          <a:extLst>
            <a:ext uri="{FF2B5EF4-FFF2-40B4-BE49-F238E27FC236}">
              <a16:creationId xmlns:a16="http://schemas.microsoft.com/office/drawing/2014/main" id="{00000000-0008-0000-0600-000087010000}"/>
            </a:ext>
          </a:extLst>
        </xdr:cNvPr>
        <xdr:cNvSpPr txBox="1"/>
      </xdr:nvSpPr>
      <xdr:spPr>
        <a:xfrm>
          <a:off x="8956675"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8845550" y="133985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53047</xdr:rowOff>
    </xdr:from>
    <xdr:ext cx="599010" cy="259045"/>
    <xdr:sp macro="" textlink="">
      <xdr:nvSpPr>
        <xdr:cNvPr id="393" name="普通建設事業費 （ うち新規整備　）最大値テキスト">
          <a:extLst>
            <a:ext uri="{FF2B5EF4-FFF2-40B4-BE49-F238E27FC236}">
              <a16:creationId xmlns:a16="http://schemas.microsoft.com/office/drawing/2014/main" id="{00000000-0008-0000-0600-000089010000}"/>
            </a:ext>
          </a:extLst>
        </xdr:cNvPr>
        <xdr:cNvSpPr txBox="1"/>
      </xdr:nvSpPr>
      <xdr:spPr>
        <a:xfrm>
          <a:off x="8956675" y="11883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106370</xdr:rowOff>
    </xdr:from>
    <xdr:to>
      <xdr:col>55</xdr:col>
      <xdr:colOff>88900</xdr:colOff>
      <xdr:row>70</xdr:row>
      <xdr:rowOff>106370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8845550" y="1210787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117360</xdr:rowOff>
    </xdr:from>
    <xdr:to>
      <xdr:col>55</xdr:col>
      <xdr:colOff>0</xdr:colOff>
      <xdr:row>77</xdr:row>
      <xdr:rowOff>54513</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8210550" y="12976110"/>
          <a:ext cx="695325" cy="28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31083</xdr:rowOff>
    </xdr:from>
    <xdr:ext cx="534377" cy="259045"/>
    <xdr:sp macro="" textlink="">
      <xdr:nvSpPr>
        <xdr:cNvPr id="396" name="普通建設事業費 （ うち新規整備　）平均値テキスト">
          <a:extLst>
            <a:ext uri="{FF2B5EF4-FFF2-40B4-BE49-F238E27FC236}">
              <a16:creationId xmlns:a16="http://schemas.microsoft.com/office/drawing/2014/main" id="{00000000-0008-0000-0600-00008C010000}"/>
            </a:ext>
          </a:extLst>
        </xdr:cNvPr>
        <xdr:cNvSpPr txBox="1"/>
      </xdr:nvSpPr>
      <xdr:spPr>
        <a:xfrm>
          <a:off x="8956675" y="13061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52656</xdr:rowOff>
    </xdr:from>
    <xdr:to>
      <xdr:col>55</xdr:col>
      <xdr:colOff>50800</xdr:colOff>
      <xdr:row>76</xdr:row>
      <xdr:rowOff>154256</xdr:rowOff>
    </xdr:to>
    <xdr:sp macro="" textlink="">
      <xdr:nvSpPr>
        <xdr:cNvPr id="397" name="フローチャート: 判断 396">
          <a:extLst>
            <a:ext uri="{FF2B5EF4-FFF2-40B4-BE49-F238E27FC236}">
              <a16:creationId xmlns:a16="http://schemas.microsoft.com/office/drawing/2014/main" id="{00000000-0008-0000-0600-00008D010000}"/>
            </a:ext>
          </a:extLst>
        </xdr:cNvPr>
        <xdr:cNvSpPr/>
      </xdr:nvSpPr>
      <xdr:spPr>
        <a:xfrm>
          <a:off x="8883650" y="1308285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137928</xdr:rowOff>
    </xdr:from>
    <xdr:to>
      <xdr:col>50</xdr:col>
      <xdr:colOff>114300</xdr:colOff>
      <xdr:row>77</xdr:row>
      <xdr:rowOff>54513</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7445375" y="12996678"/>
          <a:ext cx="765175" cy="25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68726</xdr:rowOff>
    </xdr:from>
    <xdr:to>
      <xdr:col>50</xdr:col>
      <xdr:colOff>165100</xdr:colOff>
      <xdr:row>76</xdr:row>
      <xdr:rowOff>170326</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8159750" y="1309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15403</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7971936" y="1287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137928</xdr:rowOff>
    </xdr:from>
    <xdr:to>
      <xdr:col>45</xdr:col>
      <xdr:colOff>177800</xdr:colOff>
      <xdr:row>76</xdr:row>
      <xdr:rowOff>83750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6689725" y="12996678"/>
          <a:ext cx="755650" cy="1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91312</xdr:rowOff>
    </xdr:from>
    <xdr:to>
      <xdr:col>46</xdr:col>
      <xdr:colOff>38100</xdr:colOff>
      <xdr:row>77</xdr:row>
      <xdr:rowOff>21462</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7413625" y="1312151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12589</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7225811" y="1321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83750</xdr:rowOff>
    </xdr:from>
    <xdr:to>
      <xdr:col>41</xdr:col>
      <xdr:colOff>50800</xdr:colOff>
      <xdr:row>76</xdr:row>
      <xdr:rowOff>145089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5943600" y="13113950"/>
          <a:ext cx="746125" cy="6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96798</xdr:rowOff>
    </xdr:from>
    <xdr:to>
      <xdr:col>41</xdr:col>
      <xdr:colOff>101600</xdr:colOff>
      <xdr:row>76</xdr:row>
      <xdr:rowOff>26947</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6638925" y="1295554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43475</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6479686" y="1273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3918</xdr:rowOff>
    </xdr:from>
    <xdr:to>
      <xdr:col>36</xdr:col>
      <xdr:colOff>165100</xdr:colOff>
      <xdr:row>76</xdr:row>
      <xdr:rowOff>105518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5892800" y="13034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122045</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5704986" y="1280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74395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048625"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28345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652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5781675"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66560</xdr:rowOff>
    </xdr:from>
    <xdr:to>
      <xdr:col>55</xdr:col>
      <xdr:colOff>50800</xdr:colOff>
      <xdr:row>75</xdr:row>
      <xdr:rowOff>168160</xdr:rowOff>
    </xdr:to>
    <xdr:sp macro="" textlink="">
      <xdr:nvSpPr>
        <xdr:cNvPr id="414" name="楕円 413">
          <a:extLst>
            <a:ext uri="{FF2B5EF4-FFF2-40B4-BE49-F238E27FC236}">
              <a16:creationId xmlns:a16="http://schemas.microsoft.com/office/drawing/2014/main" id="{00000000-0008-0000-0600-00009E010000}"/>
            </a:ext>
          </a:extLst>
        </xdr:cNvPr>
        <xdr:cNvSpPr/>
      </xdr:nvSpPr>
      <xdr:spPr>
        <a:xfrm>
          <a:off x="8883650" y="1292531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89437</xdr:rowOff>
    </xdr:from>
    <xdr:ext cx="534377" cy="259045"/>
    <xdr:sp macro="" textlink="">
      <xdr:nvSpPr>
        <xdr:cNvPr id="415" name="普通建設事業費 （ うち新規整備　）該当値テキスト">
          <a:extLst>
            <a:ext uri="{FF2B5EF4-FFF2-40B4-BE49-F238E27FC236}">
              <a16:creationId xmlns:a16="http://schemas.microsoft.com/office/drawing/2014/main" id="{00000000-0008-0000-0600-00009F010000}"/>
            </a:ext>
          </a:extLst>
        </xdr:cNvPr>
        <xdr:cNvSpPr txBox="1"/>
      </xdr:nvSpPr>
      <xdr:spPr>
        <a:xfrm>
          <a:off x="8956675" y="1277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3713</xdr:rowOff>
    </xdr:from>
    <xdr:to>
      <xdr:col>50</xdr:col>
      <xdr:colOff>165100</xdr:colOff>
      <xdr:row>77</xdr:row>
      <xdr:rowOff>105313</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8159750" y="1320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96440</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971936" y="1329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87128</xdr:rowOff>
    </xdr:from>
    <xdr:to>
      <xdr:col>46</xdr:col>
      <xdr:colOff>38100</xdr:colOff>
      <xdr:row>76</xdr:row>
      <xdr:rowOff>17278</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7413625" y="1294587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33805</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225811" y="1272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32950</xdr:rowOff>
    </xdr:from>
    <xdr:to>
      <xdr:col>41</xdr:col>
      <xdr:colOff>101600</xdr:colOff>
      <xdr:row>76</xdr:row>
      <xdr:rowOff>134550</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6638925" y="130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125677</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479686" y="1315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94289</xdr:rowOff>
    </xdr:from>
    <xdr:to>
      <xdr:col>36</xdr:col>
      <xdr:colOff>165100</xdr:colOff>
      <xdr:row>77</xdr:row>
      <xdr:rowOff>24439</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5892800" y="1312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15566</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5704986" y="13217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5632450" y="14287500"/>
          <a:ext cx="39719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5730875" y="14630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5730875" y="14833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630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833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575550" y="14630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575550" y="14833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5632450" y="15113000"/>
          <a:ext cx="39719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559435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5632450" y="1739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5632450" y="1701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5412239"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5632450" y="1663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5122756"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5632450" y="1625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5122756"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5632450" y="1587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5122756"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5632450" y="1549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5122756"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5632450" y="15113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5032603"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5632450" y="15113000"/>
          <a:ext cx="39719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12261</xdr:rowOff>
    </xdr:from>
    <xdr:to>
      <xdr:col>54</xdr:col>
      <xdr:colOff>189865</xdr:colOff>
      <xdr:row>99</xdr:row>
      <xdr:rowOff>28533</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8903970" y="15614211"/>
          <a:ext cx="1270" cy="1387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32360</xdr:rowOff>
    </xdr:from>
    <xdr:ext cx="469744"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8956675" y="1700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28533</xdr:rowOff>
    </xdr:from>
    <xdr:to>
      <xdr:col>55</xdr:col>
      <xdr:colOff>88900</xdr:colOff>
      <xdr:row>99</xdr:row>
      <xdr:rowOff>28533</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8845550" y="1700208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130388</xdr:rowOff>
    </xdr:from>
    <xdr:ext cx="599010"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8956675" y="15389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12261</xdr:rowOff>
    </xdr:from>
    <xdr:to>
      <xdr:col>55</xdr:col>
      <xdr:colOff>88900</xdr:colOff>
      <xdr:row>91</xdr:row>
      <xdr:rowOff>12261</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8845550" y="1561421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84431</xdr:rowOff>
    </xdr:from>
    <xdr:to>
      <xdr:col>55</xdr:col>
      <xdr:colOff>0</xdr:colOff>
      <xdr:row>98</xdr:row>
      <xdr:rowOff>131900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8210550" y="16886531"/>
          <a:ext cx="695325" cy="47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123789</xdr:rowOff>
    </xdr:from>
    <xdr:ext cx="599010"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8956675" y="165829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100912</xdr:rowOff>
    </xdr:from>
    <xdr:to>
      <xdr:col>55</xdr:col>
      <xdr:colOff>50800</xdr:colOff>
      <xdr:row>98</xdr:row>
      <xdr:rowOff>31062</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8883650" y="1673156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84431</xdr:rowOff>
    </xdr:from>
    <xdr:to>
      <xdr:col>50</xdr:col>
      <xdr:colOff>114300</xdr:colOff>
      <xdr:row>98</xdr:row>
      <xdr:rowOff>159210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7445375" y="16886531"/>
          <a:ext cx="765175" cy="7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121796</xdr:rowOff>
    </xdr:from>
    <xdr:to>
      <xdr:col>50</xdr:col>
      <xdr:colOff>165100</xdr:colOff>
      <xdr:row>98</xdr:row>
      <xdr:rowOff>51946</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8159750" y="1675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68473</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7939620" y="1652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124530</xdr:rowOff>
    </xdr:from>
    <xdr:to>
      <xdr:col>45</xdr:col>
      <xdr:colOff>177800</xdr:colOff>
      <xdr:row>98</xdr:row>
      <xdr:rowOff>159210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89725" y="16926630"/>
          <a:ext cx="755650" cy="34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148523</xdr:rowOff>
    </xdr:from>
    <xdr:to>
      <xdr:col>46</xdr:col>
      <xdr:colOff>38100</xdr:colOff>
      <xdr:row>98</xdr:row>
      <xdr:rowOff>78673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7413625" y="1677917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95200</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7225811" y="16554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124530</xdr:rowOff>
    </xdr:from>
    <xdr:to>
      <xdr:col>41</xdr:col>
      <xdr:colOff>50800</xdr:colOff>
      <xdr:row>98</xdr:row>
      <xdr:rowOff>153589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5943600" y="16926630"/>
          <a:ext cx="746125" cy="2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149104</xdr:rowOff>
    </xdr:from>
    <xdr:to>
      <xdr:col>41</xdr:col>
      <xdr:colOff>101600</xdr:colOff>
      <xdr:row>98</xdr:row>
      <xdr:rowOff>79254</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6638925" y="1677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95781</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479686" y="1655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6316</xdr:rowOff>
    </xdr:from>
    <xdr:to>
      <xdr:col>36</xdr:col>
      <xdr:colOff>165100</xdr:colOff>
      <xdr:row>98</xdr:row>
      <xdr:rowOff>107916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5892800" y="16808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124443</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5704986" y="1658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74395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048625"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28345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52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5781675"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81100</xdr:rowOff>
    </xdr:from>
    <xdr:to>
      <xdr:col>55</xdr:col>
      <xdr:colOff>50800</xdr:colOff>
      <xdr:row>99</xdr:row>
      <xdr:rowOff>11250</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8883650" y="168832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167477</xdr:rowOff>
    </xdr:from>
    <xdr:ext cx="534377" cy="259045"/>
    <xdr:sp macro="" textlink="">
      <xdr:nvSpPr>
        <xdr:cNvPr id="472" name="普通建設事業費 （ うち更新整備　）該当値テキスト">
          <a:extLst>
            <a:ext uri="{FF2B5EF4-FFF2-40B4-BE49-F238E27FC236}">
              <a16:creationId xmlns:a16="http://schemas.microsoft.com/office/drawing/2014/main" id="{00000000-0008-0000-0600-0000D8010000}"/>
            </a:ext>
          </a:extLst>
        </xdr:cNvPr>
        <xdr:cNvSpPr txBox="1"/>
      </xdr:nvSpPr>
      <xdr:spPr>
        <a:xfrm>
          <a:off x="8956675" y="1679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33631</xdr:rowOff>
    </xdr:from>
    <xdr:to>
      <xdr:col>50</xdr:col>
      <xdr:colOff>165100</xdr:colOff>
      <xdr:row>98</xdr:row>
      <xdr:rowOff>135231</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8159750" y="1683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126358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971936" y="1692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108410</xdr:rowOff>
    </xdr:from>
    <xdr:to>
      <xdr:col>46</xdr:col>
      <xdr:colOff>38100</xdr:colOff>
      <xdr:row>99</xdr:row>
      <xdr:rowOff>38560</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7413625" y="1691051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29687</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225811" y="1700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73730</xdr:rowOff>
    </xdr:from>
    <xdr:to>
      <xdr:col>41</xdr:col>
      <xdr:colOff>101600</xdr:colOff>
      <xdr:row>99</xdr:row>
      <xdr:rowOff>3880</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6638925" y="1687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166457</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479686" y="1696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102789</xdr:rowOff>
    </xdr:from>
    <xdr:to>
      <xdr:col>36</xdr:col>
      <xdr:colOff>165100</xdr:colOff>
      <xdr:row>99</xdr:row>
      <xdr:rowOff>32939</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5892800" y="1690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24066</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5704986" y="1699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0588625" y="4000500"/>
          <a:ext cx="39814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0687050" y="4343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0687050" y="4546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1560175" y="4343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1560175" y="4546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31725" y="4343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31725" y="4546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0588625" y="4826000"/>
          <a:ext cx="39814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0550525"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0588625" y="7112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0588625" y="65405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03684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0588625" y="596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007893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0588625" y="53975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007893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0588625" y="482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007893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9" name="災害復旧事業費グラフ枠">
          <a:extLst>
            <a:ext uri="{FF2B5EF4-FFF2-40B4-BE49-F238E27FC236}">
              <a16:creationId xmlns:a16="http://schemas.microsoft.com/office/drawing/2014/main" id="{00000000-0008-0000-0600-0000F3010000}"/>
            </a:ext>
          </a:extLst>
        </xdr:cNvPr>
        <xdr:cNvSpPr/>
      </xdr:nvSpPr>
      <xdr:spPr>
        <a:xfrm>
          <a:off x="10588625" y="4826000"/>
          <a:ext cx="39814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52181</xdr:rowOff>
    </xdr:from>
    <xdr:to>
      <xdr:col>85</xdr:col>
      <xdr:colOff>126364</xdr:colOff>
      <xdr:row>38</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flipV="1">
          <a:off x="13888720" y="5367131"/>
          <a:ext cx="1269" cy="1173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1" name="災害復旧事業費最小値テキスト">
          <a:extLst>
            <a:ext uri="{FF2B5EF4-FFF2-40B4-BE49-F238E27FC236}">
              <a16:creationId xmlns:a16="http://schemas.microsoft.com/office/drawing/2014/main" id="{00000000-0008-0000-0600-0000F5010000}"/>
            </a:ext>
          </a:extLst>
        </xdr:cNvPr>
        <xdr:cNvSpPr txBox="1"/>
      </xdr:nvSpPr>
      <xdr:spPr>
        <a:xfrm>
          <a:off x="13922375"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3801725" y="65405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170308</xdr:rowOff>
    </xdr:from>
    <xdr:ext cx="599010" cy="259045"/>
    <xdr:sp macro="" textlink="">
      <xdr:nvSpPr>
        <xdr:cNvPr id="503" name="災害復旧事業費最大値テキスト">
          <a:extLst>
            <a:ext uri="{FF2B5EF4-FFF2-40B4-BE49-F238E27FC236}">
              <a16:creationId xmlns:a16="http://schemas.microsoft.com/office/drawing/2014/main" id="{00000000-0008-0000-0600-0000F7010000}"/>
            </a:ext>
          </a:extLst>
        </xdr:cNvPr>
        <xdr:cNvSpPr txBox="1"/>
      </xdr:nvSpPr>
      <xdr:spPr>
        <a:xfrm>
          <a:off x="13922375" y="5142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52181</xdr:rowOff>
    </xdr:from>
    <xdr:to>
      <xdr:col>86</xdr:col>
      <xdr:colOff>25400</xdr:colOff>
      <xdr:row>31</xdr:row>
      <xdr:rowOff>52181</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3801725" y="536713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23309</xdr:rowOff>
    </xdr:from>
    <xdr:to>
      <xdr:col>85</xdr:col>
      <xdr:colOff>127000</xdr:colOff>
      <xdr:row>38</xdr:row>
      <xdr:rowOff>24063</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3166725" y="6538409"/>
          <a:ext cx="723900" cy="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63771</xdr:rowOff>
    </xdr:from>
    <xdr:ext cx="534377" cy="259045"/>
    <xdr:sp macro="" textlink="">
      <xdr:nvSpPr>
        <xdr:cNvPr id="506" name="災害復旧事業費平均値テキスト">
          <a:extLst>
            <a:ext uri="{FF2B5EF4-FFF2-40B4-BE49-F238E27FC236}">
              <a16:creationId xmlns:a16="http://schemas.microsoft.com/office/drawing/2014/main" id="{00000000-0008-0000-0600-0000FA010000}"/>
            </a:ext>
          </a:extLst>
        </xdr:cNvPr>
        <xdr:cNvSpPr txBox="1"/>
      </xdr:nvSpPr>
      <xdr:spPr>
        <a:xfrm>
          <a:off x="13922375" y="62359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40894</xdr:rowOff>
    </xdr:from>
    <xdr:to>
      <xdr:col>85</xdr:col>
      <xdr:colOff>177800</xdr:colOff>
      <xdr:row>37</xdr:row>
      <xdr:rowOff>142494</xdr:rowOff>
    </xdr:to>
    <xdr:sp macro="" textlink="">
      <xdr:nvSpPr>
        <xdr:cNvPr id="507" name="フローチャート: 判断 506">
          <a:extLst>
            <a:ext uri="{FF2B5EF4-FFF2-40B4-BE49-F238E27FC236}">
              <a16:creationId xmlns:a16="http://schemas.microsoft.com/office/drawing/2014/main" id="{00000000-0008-0000-0600-0000FB010000}"/>
            </a:ext>
          </a:extLst>
        </xdr:cNvPr>
        <xdr:cNvSpPr/>
      </xdr:nvSpPr>
      <xdr:spPr>
        <a:xfrm>
          <a:off x="13839825" y="638454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15370</xdr:rowOff>
    </xdr:from>
    <xdr:to>
      <xdr:col>81</xdr:col>
      <xdr:colOff>50800</xdr:colOff>
      <xdr:row>38</xdr:row>
      <xdr:rowOff>23309</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20600" y="6530470"/>
          <a:ext cx="746125" cy="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51798</xdr:rowOff>
    </xdr:from>
    <xdr:to>
      <xdr:col>81</xdr:col>
      <xdr:colOff>101600</xdr:colOff>
      <xdr:row>37</xdr:row>
      <xdr:rowOff>153398</xdr:rowOff>
    </xdr:to>
    <xdr:sp macro="" textlink="">
      <xdr:nvSpPr>
        <xdr:cNvPr id="509" name="フローチャート: 判断 508">
          <a:extLst>
            <a:ext uri="{FF2B5EF4-FFF2-40B4-BE49-F238E27FC236}">
              <a16:creationId xmlns:a16="http://schemas.microsoft.com/office/drawing/2014/main" id="{00000000-0008-0000-0600-0000FD010000}"/>
            </a:ext>
          </a:extLst>
        </xdr:cNvPr>
        <xdr:cNvSpPr/>
      </xdr:nvSpPr>
      <xdr:spPr>
        <a:xfrm>
          <a:off x="13115925" y="639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169925</xdr:rowOff>
    </xdr:from>
    <xdr:ext cx="534377"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956686" y="617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15370</xdr:rowOff>
    </xdr:from>
    <xdr:to>
      <xdr:col>76</xdr:col>
      <xdr:colOff>114300</xdr:colOff>
      <xdr:row>38</xdr:row>
      <xdr:rowOff>23428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1655425" y="6530470"/>
          <a:ext cx="765175" cy="8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55193</xdr:rowOff>
    </xdr:from>
    <xdr:to>
      <xdr:col>76</xdr:col>
      <xdr:colOff>165100</xdr:colOff>
      <xdr:row>37</xdr:row>
      <xdr:rowOff>156793</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2369800" y="639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1870</xdr:rowOff>
    </xdr:from>
    <xdr:ext cx="534377"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2181986" y="6174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23428</xdr:rowOff>
    </xdr:from>
    <xdr:to>
      <xdr:col>71</xdr:col>
      <xdr:colOff>177800</xdr:colOff>
      <xdr:row>38</xdr:row>
      <xdr:rowOff>24480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0899775" y="6538528"/>
          <a:ext cx="755650" cy="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55930</xdr:rowOff>
    </xdr:from>
    <xdr:to>
      <xdr:col>72</xdr:col>
      <xdr:colOff>38100</xdr:colOff>
      <xdr:row>37</xdr:row>
      <xdr:rowOff>157530</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1623675" y="639958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2607</xdr:rowOff>
    </xdr:from>
    <xdr:ext cx="534377"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435861" y="617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73841</xdr:rowOff>
    </xdr:from>
    <xdr:to>
      <xdr:col>67</xdr:col>
      <xdr:colOff>101600</xdr:colOff>
      <xdr:row>38</xdr:row>
      <xdr:rowOff>3990</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0848975" y="64174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20518</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0689736" y="619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37287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300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2258675"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14935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073785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144713</xdr:rowOff>
    </xdr:from>
    <xdr:to>
      <xdr:col>85</xdr:col>
      <xdr:colOff>177800</xdr:colOff>
      <xdr:row>38</xdr:row>
      <xdr:rowOff>74863</xdr:rowOff>
    </xdr:to>
    <xdr:sp macro="" textlink="">
      <xdr:nvSpPr>
        <xdr:cNvPr id="524" name="楕円 523">
          <a:extLst>
            <a:ext uri="{FF2B5EF4-FFF2-40B4-BE49-F238E27FC236}">
              <a16:creationId xmlns:a16="http://schemas.microsoft.com/office/drawing/2014/main" id="{00000000-0008-0000-0600-00000C020000}"/>
            </a:ext>
          </a:extLst>
        </xdr:cNvPr>
        <xdr:cNvSpPr/>
      </xdr:nvSpPr>
      <xdr:spPr>
        <a:xfrm>
          <a:off x="13839825" y="648836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59640</xdr:rowOff>
    </xdr:from>
    <xdr:ext cx="378565" cy="259045"/>
    <xdr:sp macro="" textlink="">
      <xdr:nvSpPr>
        <xdr:cNvPr id="525" name="災害復旧事業費該当値テキスト">
          <a:extLst>
            <a:ext uri="{FF2B5EF4-FFF2-40B4-BE49-F238E27FC236}">
              <a16:creationId xmlns:a16="http://schemas.microsoft.com/office/drawing/2014/main" id="{00000000-0008-0000-0600-00000D020000}"/>
            </a:ext>
          </a:extLst>
        </xdr:cNvPr>
        <xdr:cNvSpPr txBox="1"/>
      </xdr:nvSpPr>
      <xdr:spPr>
        <a:xfrm>
          <a:off x="13922375" y="6403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143958</xdr:rowOff>
    </xdr:from>
    <xdr:to>
      <xdr:col>81</xdr:col>
      <xdr:colOff>101600</xdr:colOff>
      <xdr:row>38</xdr:row>
      <xdr:rowOff>74109</xdr:rowOff>
    </xdr:to>
    <xdr:sp macro="" textlink="">
      <xdr:nvSpPr>
        <xdr:cNvPr id="526" name="楕円 525">
          <a:extLst>
            <a:ext uri="{FF2B5EF4-FFF2-40B4-BE49-F238E27FC236}">
              <a16:creationId xmlns:a16="http://schemas.microsoft.com/office/drawing/2014/main" id="{00000000-0008-0000-0600-00000E020000}"/>
            </a:ext>
          </a:extLst>
        </xdr:cNvPr>
        <xdr:cNvSpPr/>
      </xdr:nvSpPr>
      <xdr:spPr>
        <a:xfrm>
          <a:off x="13115925" y="64876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65236</xdr:rowOff>
    </xdr:from>
    <xdr:ext cx="378565"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006017" y="65803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136020</xdr:rowOff>
    </xdr:from>
    <xdr:to>
      <xdr:col>76</xdr:col>
      <xdr:colOff>165100</xdr:colOff>
      <xdr:row>38</xdr:row>
      <xdr:rowOff>66170</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2369800" y="647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57297</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214303" y="657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144078</xdr:rowOff>
    </xdr:from>
    <xdr:to>
      <xdr:col>72</xdr:col>
      <xdr:colOff>38100</xdr:colOff>
      <xdr:row>38</xdr:row>
      <xdr:rowOff>74228</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1623675" y="648772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65355</xdr:rowOff>
    </xdr:from>
    <xdr:ext cx="378565"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1494717" y="65804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145130</xdr:rowOff>
    </xdr:from>
    <xdr:to>
      <xdr:col>67</xdr:col>
      <xdr:colOff>101600</xdr:colOff>
      <xdr:row>38</xdr:row>
      <xdr:rowOff>75280</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0848975" y="64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66407</xdr:rowOff>
    </xdr:from>
    <xdr:ext cx="378565"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0739067" y="6581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0588625" y="7429500"/>
          <a:ext cx="39814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0687050" y="7772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0687050" y="7975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1560175" y="7772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1560175" y="7975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531725" y="7772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31725" y="7975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0588625" y="8255000"/>
          <a:ext cx="39814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0550525"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0588625" y="10541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0588625" y="100838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03684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0588625" y="96266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0268749"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0588625" y="91694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0268749"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0588625" y="87122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0268749"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0588625" y="825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0268749"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a:extLst>
            <a:ext uri="{FF2B5EF4-FFF2-40B4-BE49-F238E27FC236}">
              <a16:creationId xmlns:a16="http://schemas.microsoft.com/office/drawing/2014/main" id="{00000000-0008-0000-0600-00002A020000}"/>
            </a:ext>
          </a:extLst>
        </xdr:cNvPr>
        <xdr:cNvSpPr/>
      </xdr:nvSpPr>
      <xdr:spPr>
        <a:xfrm>
          <a:off x="10588625" y="8255000"/>
          <a:ext cx="39814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157988</xdr:rowOff>
    </xdr:from>
    <xdr:to>
      <xdr:col>85</xdr:col>
      <xdr:colOff>126364</xdr:colOff>
      <xdr:row>58</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flipV="1">
          <a:off x="13888720" y="8901938"/>
          <a:ext cx="1269"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11447</xdr:rowOff>
    </xdr:from>
    <xdr:ext cx="249299" cy="259045"/>
    <xdr:sp macro="" textlink="">
      <xdr:nvSpPr>
        <xdr:cNvPr id="556" name="失業対策事業費最小値テキスト">
          <a:extLst>
            <a:ext uri="{FF2B5EF4-FFF2-40B4-BE49-F238E27FC236}">
              <a16:creationId xmlns:a16="http://schemas.microsoft.com/office/drawing/2014/main" id="{00000000-0008-0000-0600-00002C020000}"/>
            </a:ext>
          </a:extLst>
        </xdr:cNvPr>
        <xdr:cNvSpPr txBox="1"/>
      </xdr:nvSpPr>
      <xdr:spPr>
        <a:xfrm>
          <a:off x="13922375" y="10126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3801725" y="100838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104665</xdr:rowOff>
    </xdr:from>
    <xdr:ext cx="378565" cy="259045"/>
    <xdr:sp macro="" textlink="">
      <xdr:nvSpPr>
        <xdr:cNvPr id="558" name="失業対策事業費最大値テキスト">
          <a:extLst>
            <a:ext uri="{FF2B5EF4-FFF2-40B4-BE49-F238E27FC236}">
              <a16:creationId xmlns:a16="http://schemas.microsoft.com/office/drawing/2014/main" id="{00000000-0008-0000-0600-00002E020000}"/>
            </a:ext>
          </a:extLst>
        </xdr:cNvPr>
        <xdr:cNvSpPr txBox="1"/>
      </xdr:nvSpPr>
      <xdr:spPr>
        <a:xfrm>
          <a:off x="13922375" y="8677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157988</xdr:rowOff>
    </xdr:from>
    <xdr:to>
      <xdr:col>86</xdr:col>
      <xdr:colOff>25400</xdr:colOff>
      <xdr:row>51</xdr:row>
      <xdr:rowOff>157988</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3801725" y="890193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3166725" y="1008380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100347</xdr:rowOff>
    </xdr:from>
    <xdr:ext cx="249299" cy="259045"/>
    <xdr:sp macro="" textlink="">
      <xdr:nvSpPr>
        <xdr:cNvPr id="561" name="失業対策事業費平均値テキスト">
          <a:extLst>
            <a:ext uri="{FF2B5EF4-FFF2-40B4-BE49-F238E27FC236}">
              <a16:creationId xmlns:a16="http://schemas.microsoft.com/office/drawing/2014/main" id="{00000000-0008-0000-0600-000031020000}"/>
            </a:ext>
          </a:extLst>
        </xdr:cNvPr>
        <xdr:cNvSpPr txBox="1"/>
      </xdr:nvSpPr>
      <xdr:spPr>
        <a:xfrm>
          <a:off x="13922375" y="98729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77470</xdr:rowOff>
    </xdr:from>
    <xdr:to>
      <xdr:col>85</xdr:col>
      <xdr:colOff>177800</xdr:colOff>
      <xdr:row>59</xdr:row>
      <xdr:rowOff>7620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3839825" y="100215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20600" y="10083800"/>
          <a:ext cx="7461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75184</xdr:rowOff>
    </xdr:from>
    <xdr:to>
      <xdr:col>81</xdr:col>
      <xdr:colOff>101600</xdr:colOff>
      <xdr:row>59</xdr:row>
      <xdr:rowOff>5334</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3115925"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21861</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3070650" y="9794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1655425" y="10083800"/>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72898</xdr:rowOff>
    </xdr:from>
    <xdr:to>
      <xdr:col>76</xdr:col>
      <xdr:colOff>165100</xdr:colOff>
      <xdr:row>59</xdr:row>
      <xdr:rowOff>3048</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23698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19575</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305475" y="9792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0899775" y="10083800"/>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36322</xdr:rowOff>
    </xdr:from>
    <xdr:to>
      <xdr:col>72</xdr:col>
      <xdr:colOff>38100</xdr:colOff>
      <xdr:row>58</xdr:row>
      <xdr:rowOff>137922</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1623675" y="998042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154449</xdr:rowOff>
    </xdr:from>
    <xdr:ext cx="313932"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1517508"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47752</xdr:rowOff>
    </xdr:from>
    <xdr:to>
      <xdr:col>67</xdr:col>
      <xdr:colOff>101600</xdr:colOff>
      <xdr:row>58</xdr:row>
      <xdr:rowOff>149352</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0848975"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165879</xdr:rowOff>
    </xdr:from>
    <xdr:ext cx="313932"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077138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7287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00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258675"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14935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073785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3839825" y="100330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55897</xdr:rowOff>
    </xdr:from>
    <xdr:ext cx="249299" cy="259045"/>
    <xdr:sp macro="" textlink="">
      <xdr:nvSpPr>
        <xdr:cNvPr id="580" name="失業対策事業費該当値テキスト">
          <a:extLst>
            <a:ext uri="{FF2B5EF4-FFF2-40B4-BE49-F238E27FC236}">
              <a16:creationId xmlns:a16="http://schemas.microsoft.com/office/drawing/2014/main" id="{00000000-0008-0000-0600-000044020000}"/>
            </a:ext>
          </a:extLst>
        </xdr:cNvPr>
        <xdr:cNvSpPr txBox="1"/>
      </xdr:nvSpPr>
      <xdr:spPr>
        <a:xfrm>
          <a:off x="13922375" y="9999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3115925"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07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23698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305475"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1623675" y="100330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1549825"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0848975"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08037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0588625" y="10858500"/>
          <a:ext cx="39814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0687050" y="1120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0687050" y="1140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1560175" y="1120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1560175" y="1140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31725" y="1120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31725" y="1140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0588625" y="11684000"/>
          <a:ext cx="39814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0550525"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0588625" y="1397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0588625" y="133985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03684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0588625" y="1282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007893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0588625" y="122555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007893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0588625" y="1168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007893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7" name="公債費グラフ枠">
          <a:extLst>
            <a:ext uri="{FF2B5EF4-FFF2-40B4-BE49-F238E27FC236}">
              <a16:creationId xmlns:a16="http://schemas.microsoft.com/office/drawing/2014/main" id="{00000000-0008-0000-0600-00005F020000}"/>
            </a:ext>
          </a:extLst>
        </xdr:cNvPr>
        <xdr:cNvSpPr/>
      </xdr:nvSpPr>
      <xdr:spPr>
        <a:xfrm>
          <a:off x="10588625" y="11684000"/>
          <a:ext cx="39814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85390</xdr:rowOff>
    </xdr:from>
    <xdr:to>
      <xdr:col>85</xdr:col>
      <xdr:colOff>126364</xdr:colOff>
      <xdr:row>78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flipV="1">
          <a:off x="13888720" y="12086890"/>
          <a:ext cx="1269" cy="131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09" name="公債費最小値テキスト">
          <a:extLst>
            <a:ext uri="{FF2B5EF4-FFF2-40B4-BE49-F238E27FC236}">
              <a16:creationId xmlns:a16="http://schemas.microsoft.com/office/drawing/2014/main" id="{00000000-0008-0000-0600-000061020000}"/>
            </a:ext>
          </a:extLst>
        </xdr:cNvPr>
        <xdr:cNvSpPr txBox="1"/>
      </xdr:nvSpPr>
      <xdr:spPr>
        <a:xfrm>
          <a:off x="13922375"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3801725" y="133985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32067</xdr:rowOff>
    </xdr:from>
    <xdr:ext cx="599010" cy="259045"/>
    <xdr:sp macro="" textlink="">
      <xdr:nvSpPr>
        <xdr:cNvPr id="611" name="公債費最大値テキスト">
          <a:extLst>
            <a:ext uri="{FF2B5EF4-FFF2-40B4-BE49-F238E27FC236}">
              <a16:creationId xmlns:a16="http://schemas.microsoft.com/office/drawing/2014/main" id="{00000000-0008-0000-0600-000063020000}"/>
            </a:ext>
          </a:extLst>
        </xdr:cNvPr>
        <xdr:cNvSpPr txBox="1"/>
      </xdr:nvSpPr>
      <xdr:spPr>
        <a:xfrm>
          <a:off x="13922375" y="11862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85390</xdr:rowOff>
    </xdr:from>
    <xdr:to>
      <xdr:col>86</xdr:col>
      <xdr:colOff>25400</xdr:colOff>
      <xdr:row>70</xdr:row>
      <xdr:rowOff>85390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3801725" y="1208689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35670</xdr:rowOff>
    </xdr:from>
    <xdr:to>
      <xdr:col>85</xdr:col>
      <xdr:colOff>127000</xdr:colOff>
      <xdr:row>74</xdr:row>
      <xdr:rowOff>19714</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3166725" y="12551520"/>
          <a:ext cx="723900" cy="15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3605</xdr:rowOff>
    </xdr:from>
    <xdr:ext cx="599010" cy="259045"/>
    <xdr:sp macro="" textlink="">
      <xdr:nvSpPr>
        <xdr:cNvPr id="614" name="公債費平均値テキスト">
          <a:extLst>
            <a:ext uri="{FF2B5EF4-FFF2-40B4-BE49-F238E27FC236}">
              <a16:creationId xmlns:a16="http://schemas.microsoft.com/office/drawing/2014/main" id="{00000000-0008-0000-0600-000066020000}"/>
            </a:ext>
          </a:extLst>
        </xdr:cNvPr>
        <xdr:cNvSpPr txBox="1"/>
      </xdr:nvSpPr>
      <xdr:spPr>
        <a:xfrm>
          <a:off x="13922375" y="12690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25178</xdr:rowOff>
    </xdr:from>
    <xdr:to>
      <xdr:col>85</xdr:col>
      <xdr:colOff>177800</xdr:colOff>
      <xdr:row>74</xdr:row>
      <xdr:rowOff>126778</xdr:rowOff>
    </xdr:to>
    <xdr:sp macro="" textlink="">
      <xdr:nvSpPr>
        <xdr:cNvPr id="615" name="フローチャート: 判断 614">
          <a:extLst>
            <a:ext uri="{FF2B5EF4-FFF2-40B4-BE49-F238E27FC236}">
              <a16:creationId xmlns:a16="http://schemas.microsoft.com/office/drawing/2014/main" id="{00000000-0008-0000-0600-000067020000}"/>
            </a:ext>
          </a:extLst>
        </xdr:cNvPr>
        <xdr:cNvSpPr/>
      </xdr:nvSpPr>
      <xdr:spPr>
        <a:xfrm>
          <a:off x="13839825" y="1271247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98923</xdr:rowOff>
    </xdr:from>
    <xdr:to>
      <xdr:col>81</xdr:col>
      <xdr:colOff>50800</xdr:colOff>
      <xdr:row>73</xdr:row>
      <xdr:rowOff>35670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20600" y="12443323"/>
          <a:ext cx="746125" cy="10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23423</xdr:rowOff>
    </xdr:from>
    <xdr:to>
      <xdr:col>81</xdr:col>
      <xdr:colOff>101600</xdr:colOff>
      <xdr:row>74</xdr:row>
      <xdr:rowOff>125023</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3115925" y="127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116150</xdr:rowOff>
    </xdr:from>
    <xdr:ext cx="599010"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2924370" y="12803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98923</xdr:rowOff>
    </xdr:from>
    <xdr:to>
      <xdr:col>76</xdr:col>
      <xdr:colOff>114300</xdr:colOff>
      <xdr:row>73</xdr:row>
      <xdr:rowOff>95146</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1655425" y="12443323"/>
          <a:ext cx="765175" cy="16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14679</xdr:rowOff>
    </xdr:from>
    <xdr:to>
      <xdr:col>76</xdr:col>
      <xdr:colOff>165100</xdr:colOff>
      <xdr:row>74</xdr:row>
      <xdr:rowOff>116279</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2369800" y="1270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107406</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2149670" y="12794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56221</xdr:rowOff>
    </xdr:from>
    <xdr:to>
      <xdr:col>71</xdr:col>
      <xdr:colOff>177800</xdr:colOff>
      <xdr:row>73</xdr:row>
      <xdr:rowOff>95146</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0899775" y="12572071"/>
          <a:ext cx="755650" cy="38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37779</xdr:rowOff>
    </xdr:from>
    <xdr:to>
      <xdr:col>72</xdr:col>
      <xdr:colOff>38100</xdr:colOff>
      <xdr:row>74</xdr:row>
      <xdr:rowOff>139379</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1623675" y="1272507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130506</xdr:rowOff>
    </xdr:from>
    <xdr:ext cx="59901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403545" y="1281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63023</xdr:rowOff>
    </xdr:from>
    <xdr:to>
      <xdr:col>67</xdr:col>
      <xdr:colOff>101600</xdr:colOff>
      <xdr:row>74</xdr:row>
      <xdr:rowOff>164623</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0848975" y="1275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155750</xdr:rowOff>
    </xdr:from>
    <xdr:ext cx="59901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0657420" y="12843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7287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300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258675"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14935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073785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140364</xdr:rowOff>
    </xdr:from>
    <xdr:to>
      <xdr:col>85</xdr:col>
      <xdr:colOff>177800</xdr:colOff>
      <xdr:row>74</xdr:row>
      <xdr:rowOff>70514</xdr:rowOff>
    </xdr:to>
    <xdr:sp macro="" textlink="">
      <xdr:nvSpPr>
        <xdr:cNvPr id="632" name="楕円 631">
          <a:extLst>
            <a:ext uri="{FF2B5EF4-FFF2-40B4-BE49-F238E27FC236}">
              <a16:creationId xmlns:a16="http://schemas.microsoft.com/office/drawing/2014/main" id="{00000000-0008-0000-0600-000078020000}"/>
            </a:ext>
          </a:extLst>
        </xdr:cNvPr>
        <xdr:cNvSpPr/>
      </xdr:nvSpPr>
      <xdr:spPr>
        <a:xfrm>
          <a:off x="13839825" y="1265621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163241</xdr:rowOff>
    </xdr:from>
    <xdr:ext cx="599010" cy="259045"/>
    <xdr:sp macro="" textlink="">
      <xdr:nvSpPr>
        <xdr:cNvPr id="633" name="公債費該当値テキスト">
          <a:extLst>
            <a:ext uri="{FF2B5EF4-FFF2-40B4-BE49-F238E27FC236}">
              <a16:creationId xmlns:a16="http://schemas.microsoft.com/office/drawing/2014/main" id="{00000000-0008-0000-0600-000079020000}"/>
            </a:ext>
          </a:extLst>
        </xdr:cNvPr>
        <xdr:cNvSpPr txBox="1"/>
      </xdr:nvSpPr>
      <xdr:spPr>
        <a:xfrm>
          <a:off x="13922375" y="12507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156320</xdr:rowOff>
    </xdr:from>
    <xdr:to>
      <xdr:col>81</xdr:col>
      <xdr:colOff>101600</xdr:colOff>
      <xdr:row>73</xdr:row>
      <xdr:rowOff>86470</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3115925" y="1250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71</xdr:row>
      <xdr:rowOff>102997</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924370" y="12275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48123</xdr:rowOff>
    </xdr:from>
    <xdr:to>
      <xdr:col>76</xdr:col>
      <xdr:colOff>165100</xdr:colOff>
      <xdr:row>72</xdr:row>
      <xdr:rowOff>149723</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2369800" y="1239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70</xdr:row>
      <xdr:rowOff>166250</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149670" y="12167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44346</xdr:rowOff>
    </xdr:from>
    <xdr:to>
      <xdr:col>72</xdr:col>
      <xdr:colOff>38100</xdr:colOff>
      <xdr:row>73</xdr:row>
      <xdr:rowOff>145946</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1623675" y="1256019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71</xdr:row>
      <xdr:rowOff>162473</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1403545" y="12335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5421</xdr:rowOff>
    </xdr:from>
    <xdr:to>
      <xdr:col>67</xdr:col>
      <xdr:colOff>101600</xdr:colOff>
      <xdr:row>73</xdr:row>
      <xdr:rowOff>107021</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0848975" y="1252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71</xdr:row>
      <xdr:rowOff>123548</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0657420" y="12296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0588625" y="14287500"/>
          <a:ext cx="39814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0687050" y="14630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0687050" y="14833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1560175" y="14630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1560175" y="14833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31725" y="14630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31725" y="14833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0588625" y="15113000"/>
          <a:ext cx="39814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0550525"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0588625" y="1739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0588625" y="1701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03684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0588625" y="1663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007893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0588625" y="1625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007893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0588625" y="1587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007893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0588625" y="1549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0017353"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0588625" y="15113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0017353"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a:extLst>
            <a:ext uri="{FF2B5EF4-FFF2-40B4-BE49-F238E27FC236}">
              <a16:creationId xmlns:a16="http://schemas.microsoft.com/office/drawing/2014/main" id="{00000000-0008-0000-0600-000098020000}"/>
            </a:ext>
          </a:extLst>
        </xdr:cNvPr>
        <xdr:cNvSpPr/>
      </xdr:nvSpPr>
      <xdr:spPr>
        <a:xfrm>
          <a:off x="10588625" y="15113000"/>
          <a:ext cx="39814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19921</xdr:rowOff>
    </xdr:from>
    <xdr:to>
      <xdr:col>85</xdr:col>
      <xdr:colOff>126364</xdr:colOff>
      <xdr:row>99</xdr:row>
      <xdr:rowOff>43721</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flipV="1">
          <a:off x="13888720" y="15621871"/>
          <a:ext cx="1269" cy="13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47548</xdr:rowOff>
    </xdr:from>
    <xdr:ext cx="378565" cy="259045"/>
    <xdr:sp macro="" textlink="">
      <xdr:nvSpPr>
        <xdr:cNvPr id="666" name="積立金最小値テキスト">
          <a:extLst>
            <a:ext uri="{FF2B5EF4-FFF2-40B4-BE49-F238E27FC236}">
              <a16:creationId xmlns:a16="http://schemas.microsoft.com/office/drawing/2014/main" id="{00000000-0008-0000-0600-00009A020000}"/>
            </a:ext>
          </a:extLst>
        </xdr:cNvPr>
        <xdr:cNvSpPr txBox="1"/>
      </xdr:nvSpPr>
      <xdr:spPr>
        <a:xfrm>
          <a:off x="13922375" y="17021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43721</xdr:rowOff>
    </xdr:from>
    <xdr:to>
      <xdr:col>86</xdr:col>
      <xdr:colOff>25400</xdr:colOff>
      <xdr:row>99</xdr:row>
      <xdr:rowOff>43721</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3801725" y="1701727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138048</xdr:rowOff>
    </xdr:from>
    <xdr:ext cx="690189" cy="259045"/>
    <xdr:sp macro="" textlink="">
      <xdr:nvSpPr>
        <xdr:cNvPr id="668" name="積立金最大値テキスト">
          <a:extLst>
            <a:ext uri="{FF2B5EF4-FFF2-40B4-BE49-F238E27FC236}">
              <a16:creationId xmlns:a16="http://schemas.microsoft.com/office/drawing/2014/main" id="{00000000-0008-0000-0600-00009C020000}"/>
            </a:ext>
          </a:extLst>
        </xdr:cNvPr>
        <xdr:cNvSpPr txBox="1"/>
      </xdr:nvSpPr>
      <xdr:spPr>
        <a:xfrm>
          <a:off x="13922375" y="153970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19921</xdr:rowOff>
    </xdr:from>
    <xdr:to>
      <xdr:col>86</xdr:col>
      <xdr:colOff>25400</xdr:colOff>
      <xdr:row>91</xdr:row>
      <xdr:rowOff>19921</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3801725" y="1562187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6837</xdr:rowOff>
    </xdr:from>
    <xdr:to>
      <xdr:col>85</xdr:col>
      <xdr:colOff>127000</xdr:colOff>
      <xdr:row>99</xdr:row>
      <xdr:rowOff>39298</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3166725" y="16980387"/>
          <a:ext cx="723900" cy="3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91036</xdr:rowOff>
    </xdr:from>
    <xdr:ext cx="534377" cy="259045"/>
    <xdr:sp macro="" textlink="">
      <xdr:nvSpPr>
        <xdr:cNvPr id="671" name="積立金平均値テキスト">
          <a:extLst>
            <a:ext uri="{FF2B5EF4-FFF2-40B4-BE49-F238E27FC236}">
              <a16:creationId xmlns:a16="http://schemas.microsoft.com/office/drawing/2014/main" id="{00000000-0008-0000-0600-00009F020000}"/>
            </a:ext>
          </a:extLst>
        </xdr:cNvPr>
        <xdr:cNvSpPr txBox="1"/>
      </xdr:nvSpPr>
      <xdr:spPr>
        <a:xfrm>
          <a:off x="13922375" y="16721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68159</xdr:rowOff>
    </xdr:from>
    <xdr:to>
      <xdr:col>85</xdr:col>
      <xdr:colOff>177800</xdr:colOff>
      <xdr:row>98</xdr:row>
      <xdr:rowOff>169759</xdr:rowOff>
    </xdr:to>
    <xdr:sp macro="" textlink="">
      <xdr:nvSpPr>
        <xdr:cNvPr id="672" name="フローチャート: 判断 671">
          <a:extLst>
            <a:ext uri="{FF2B5EF4-FFF2-40B4-BE49-F238E27FC236}">
              <a16:creationId xmlns:a16="http://schemas.microsoft.com/office/drawing/2014/main" id="{00000000-0008-0000-0600-0000A0020000}"/>
            </a:ext>
          </a:extLst>
        </xdr:cNvPr>
        <xdr:cNvSpPr/>
      </xdr:nvSpPr>
      <xdr:spPr>
        <a:xfrm>
          <a:off x="13839825" y="1687025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29232</xdr:rowOff>
    </xdr:from>
    <xdr:to>
      <xdr:col>81</xdr:col>
      <xdr:colOff>50800</xdr:colOff>
      <xdr:row>99</xdr:row>
      <xdr:rowOff>39298</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20600" y="17002782"/>
          <a:ext cx="746125" cy="10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98538</xdr:rowOff>
    </xdr:from>
    <xdr:to>
      <xdr:col>81</xdr:col>
      <xdr:colOff>101600</xdr:colOff>
      <xdr:row>99</xdr:row>
      <xdr:rowOff>28688</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3115925" y="1690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45215</xdr:rowOff>
    </xdr:from>
    <xdr:ext cx="534377"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2956686" y="1667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17452</xdr:rowOff>
    </xdr:from>
    <xdr:to>
      <xdr:col>76</xdr:col>
      <xdr:colOff>114300</xdr:colOff>
      <xdr:row>99</xdr:row>
      <xdr:rowOff>29232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1655425" y="16991002"/>
          <a:ext cx="765175" cy="1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105474</xdr:rowOff>
    </xdr:from>
    <xdr:to>
      <xdr:col>76</xdr:col>
      <xdr:colOff>165100</xdr:colOff>
      <xdr:row>99</xdr:row>
      <xdr:rowOff>35624</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2369800" y="169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52151</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2181986" y="1668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17452</xdr:rowOff>
    </xdr:from>
    <xdr:to>
      <xdr:col>71</xdr:col>
      <xdr:colOff>177800</xdr:colOff>
      <xdr:row>99</xdr:row>
      <xdr:rowOff>31705</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0899775" y="16991002"/>
          <a:ext cx="755650" cy="14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102981</xdr:rowOff>
    </xdr:from>
    <xdr:to>
      <xdr:col>72</xdr:col>
      <xdr:colOff>38100</xdr:colOff>
      <xdr:row>99</xdr:row>
      <xdr:rowOff>33131</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1623675" y="1690508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49658</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435861" y="16680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100884</xdr:rowOff>
    </xdr:from>
    <xdr:to>
      <xdr:col>67</xdr:col>
      <xdr:colOff>101600</xdr:colOff>
      <xdr:row>99</xdr:row>
      <xdr:rowOff>31034</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0848975" y="169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47561</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0689736" y="166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7287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300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258675"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14935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073785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127487</xdr:rowOff>
    </xdr:from>
    <xdr:to>
      <xdr:col>85</xdr:col>
      <xdr:colOff>177800</xdr:colOff>
      <xdr:row>99</xdr:row>
      <xdr:rowOff>57637</xdr:rowOff>
    </xdr:to>
    <xdr:sp macro="" textlink="">
      <xdr:nvSpPr>
        <xdr:cNvPr id="689" name="楕円 688">
          <a:extLst>
            <a:ext uri="{FF2B5EF4-FFF2-40B4-BE49-F238E27FC236}">
              <a16:creationId xmlns:a16="http://schemas.microsoft.com/office/drawing/2014/main" id="{00000000-0008-0000-0600-0000B1020000}"/>
            </a:ext>
          </a:extLst>
        </xdr:cNvPr>
        <xdr:cNvSpPr/>
      </xdr:nvSpPr>
      <xdr:spPr>
        <a:xfrm>
          <a:off x="13839825" y="1692958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46586</xdr:rowOff>
    </xdr:from>
    <xdr:ext cx="534377" cy="259045"/>
    <xdr:sp macro="" textlink="">
      <xdr:nvSpPr>
        <xdr:cNvPr id="690" name="積立金該当値テキスト">
          <a:extLst>
            <a:ext uri="{FF2B5EF4-FFF2-40B4-BE49-F238E27FC236}">
              <a16:creationId xmlns:a16="http://schemas.microsoft.com/office/drawing/2014/main" id="{00000000-0008-0000-0600-0000B2020000}"/>
            </a:ext>
          </a:extLst>
        </xdr:cNvPr>
        <xdr:cNvSpPr txBox="1"/>
      </xdr:nvSpPr>
      <xdr:spPr>
        <a:xfrm>
          <a:off x="13922375" y="1684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159948</xdr:rowOff>
    </xdr:from>
    <xdr:to>
      <xdr:col>81</xdr:col>
      <xdr:colOff>101600</xdr:colOff>
      <xdr:row>99</xdr:row>
      <xdr:rowOff>90098</xdr:rowOff>
    </xdr:to>
    <xdr:sp macro="" textlink="">
      <xdr:nvSpPr>
        <xdr:cNvPr id="691" name="楕円 690">
          <a:extLst>
            <a:ext uri="{FF2B5EF4-FFF2-40B4-BE49-F238E27FC236}">
              <a16:creationId xmlns:a16="http://schemas.microsoft.com/office/drawing/2014/main" id="{00000000-0008-0000-0600-0000B3020000}"/>
            </a:ext>
          </a:extLst>
        </xdr:cNvPr>
        <xdr:cNvSpPr/>
      </xdr:nvSpPr>
      <xdr:spPr>
        <a:xfrm>
          <a:off x="13115925" y="1696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81225</xdr:rowOff>
    </xdr:from>
    <xdr:ext cx="469744"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960428" y="17054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149882</xdr:rowOff>
    </xdr:from>
    <xdr:to>
      <xdr:col>76</xdr:col>
      <xdr:colOff>165100</xdr:colOff>
      <xdr:row>99</xdr:row>
      <xdr:rowOff>80032</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2369800" y="1695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71159</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181986" y="1704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138102</xdr:rowOff>
    </xdr:from>
    <xdr:to>
      <xdr:col>72</xdr:col>
      <xdr:colOff>38100</xdr:colOff>
      <xdr:row>99</xdr:row>
      <xdr:rowOff>68252</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1623675" y="1694020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59379</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1435861" y="1703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152355</xdr:rowOff>
    </xdr:from>
    <xdr:to>
      <xdr:col>67</xdr:col>
      <xdr:colOff>101600</xdr:colOff>
      <xdr:row>99</xdr:row>
      <xdr:rowOff>82505</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0848975" y="1695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73632</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0689736" y="17047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5544800" y="4000500"/>
          <a:ext cx="40005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5671800" y="4343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5671800" y="4546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6516350" y="4343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6516350" y="4546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7487900" y="4343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7487900" y="4546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5544800" y="4826000"/>
          <a:ext cx="40005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535275"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5544800" y="7112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5544800" y="6785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535316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5544800" y="6458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5099226"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5544800" y="6132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5099226"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5544800" y="5805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5099226"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5544800" y="5479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5099226"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5544800" y="5152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5099226"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5544800" y="482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5099226"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a:extLst>
            <a:ext uri="{FF2B5EF4-FFF2-40B4-BE49-F238E27FC236}">
              <a16:creationId xmlns:a16="http://schemas.microsoft.com/office/drawing/2014/main" id="{00000000-0008-0000-0600-0000D3020000}"/>
            </a:ext>
          </a:extLst>
        </xdr:cNvPr>
        <xdr:cNvSpPr/>
      </xdr:nvSpPr>
      <xdr:spPr>
        <a:xfrm>
          <a:off x="15544800" y="4826000"/>
          <a:ext cx="40005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28992</xdr:rowOff>
    </xdr:from>
    <xdr:to>
      <xdr:col>116</xdr:col>
      <xdr:colOff>62864</xdr:colOff>
      <xdr:row>39</xdr:row>
      <xdr:rowOff>98878</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flipV="1">
          <a:off x="18844895" y="5172492"/>
          <a:ext cx="1269" cy="1612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5" name="投資及び出資金最小値テキスト">
          <a:extLst>
            <a:ext uri="{FF2B5EF4-FFF2-40B4-BE49-F238E27FC236}">
              <a16:creationId xmlns:a16="http://schemas.microsoft.com/office/drawing/2014/main" id="{00000000-0008-0000-0600-0000D5020000}"/>
            </a:ext>
          </a:extLst>
        </xdr:cNvPr>
        <xdr:cNvSpPr txBox="1"/>
      </xdr:nvSpPr>
      <xdr:spPr>
        <a:xfrm>
          <a:off x="188976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786475" y="678542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147119</xdr:rowOff>
    </xdr:from>
    <xdr:ext cx="534377" cy="259045"/>
    <xdr:sp macro="" textlink="">
      <xdr:nvSpPr>
        <xdr:cNvPr id="727" name="投資及び出資金最大値テキスト">
          <a:extLst>
            <a:ext uri="{FF2B5EF4-FFF2-40B4-BE49-F238E27FC236}">
              <a16:creationId xmlns:a16="http://schemas.microsoft.com/office/drawing/2014/main" id="{00000000-0008-0000-0600-0000D7020000}"/>
            </a:ext>
          </a:extLst>
        </xdr:cNvPr>
        <xdr:cNvSpPr txBox="1"/>
      </xdr:nvSpPr>
      <xdr:spPr>
        <a:xfrm>
          <a:off x="18897600" y="494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28992</xdr:rowOff>
    </xdr:from>
    <xdr:to>
      <xdr:col>116</xdr:col>
      <xdr:colOff>152400</xdr:colOff>
      <xdr:row>30</xdr:row>
      <xdr:rowOff>28992</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786475" y="517249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91367</xdr:rowOff>
    </xdr:from>
    <xdr:to>
      <xdr:col>116</xdr:col>
      <xdr:colOff>63500</xdr:colOff>
      <xdr:row>39</xdr:row>
      <xdr:rowOff>93490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132425" y="6777917"/>
          <a:ext cx="714375" cy="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117818</xdr:rowOff>
    </xdr:from>
    <xdr:ext cx="469744" cy="259045"/>
    <xdr:sp macro="" textlink="">
      <xdr:nvSpPr>
        <xdr:cNvPr id="730" name="投資及び出資金平均値テキスト">
          <a:extLst>
            <a:ext uri="{FF2B5EF4-FFF2-40B4-BE49-F238E27FC236}">
              <a16:creationId xmlns:a16="http://schemas.microsoft.com/office/drawing/2014/main" id="{00000000-0008-0000-0600-0000DA020000}"/>
            </a:ext>
          </a:extLst>
        </xdr:cNvPr>
        <xdr:cNvSpPr txBox="1"/>
      </xdr:nvSpPr>
      <xdr:spPr>
        <a:xfrm>
          <a:off x="18897600" y="6461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94941</xdr:rowOff>
    </xdr:from>
    <xdr:to>
      <xdr:col>116</xdr:col>
      <xdr:colOff>114300</xdr:colOff>
      <xdr:row>39</xdr:row>
      <xdr:rowOff>25091</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18796000" y="6610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91367</xdr:rowOff>
    </xdr:from>
    <xdr:to>
      <xdr:col>111</xdr:col>
      <xdr:colOff>177800</xdr:colOff>
      <xdr:row>39</xdr:row>
      <xdr:rowOff>94698</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17376775" y="6777917"/>
          <a:ext cx="755650" cy="3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103596</xdr:rowOff>
    </xdr:from>
    <xdr:to>
      <xdr:col>112</xdr:col>
      <xdr:colOff>38100</xdr:colOff>
      <xdr:row>39</xdr:row>
      <xdr:rowOff>33746</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18100675" y="661869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50273</xdr:rowOff>
    </xdr:from>
    <xdr:ext cx="469744"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945178" y="6393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94698</xdr:rowOff>
    </xdr:from>
    <xdr:to>
      <xdr:col>107</xdr:col>
      <xdr:colOff>50800</xdr:colOff>
      <xdr:row>39</xdr:row>
      <xdr:rowOff>97311</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16630650" y="6781248"/>
          <a:ext cx="746125"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120186</xdr:rowOff>
    </xdr:from>
    <xdr:to>
      <xdr:col>107</xdr:col>
      <xdr:colOff>101600</xdr:colOff>
      <xdr:row>39</xdr:row>
      <xdr:rowOff>50336</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17325975" y="663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66863</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170478" y="641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96951</xdr:rowOff>
    </xdr:from>
    <xdr:to>
      <xdr:col>102</xdr:col>
      <xdr:colOff>114300</xdr:colOff>
      <xdr:row>39</xdr:row>
      <xdr:rowOff>97311</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5865475" y="6783501"/>
          <a:ext cx="765175" cy="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110813</xdr:rowOff>
    </xdr:from>
    <xdr:to>
      <xdr:col>102</xdr:col>
      <xdr:colOff>165100</xdr:colOff>
      <xdr:row>39</xdr:row>
      <xdr:rowOff>40963</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16579850" y="662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57490</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6424353" y="640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125116</xdr:rowOff>
    </xdr:from>
    <xdr:to>
      <xdr:col>98</xdr:col>
      <xdr:colOff>38100</xdr:colOff>
      <xdr:row>39</xdr:row>
      <xdr:rowOff>55266</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5833725" y="664021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71794</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5678228" y="6415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684875"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79705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721485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6468725"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570355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42690</xdr:rowOff>
    </xdr:from>
    <xdr:to>
      <xdr:col>116</xdr:col>
      <xdr:colOff>114300</xdr:colOff>
      <xdr:row>39</xdr:row>
      <xdr:rowOff>144290</xdr:rowOff>
    </xdr:to>
    <xdr:sp macro="" textlink="">
      <xdr:nvSpPr>
        <xdr:cNvPr id="748" name="楕円 747">
          <a:extLst>
            <a:ext uri="{FF2B5EF4-FFF2-40B4-BE49-F238E27FC236}">
              <a16:creationId xmlns:a16="http://schemas.microsoft.com/office/drawing/2014/main" id="{00000000-0008-0000-0600-0000EC020000}"/>
            </a:ext>
          </a:extLst>
        </xdr:cNvPr>
        <xdr:cNvSpPr/>
      </xdr:nvSpPr>
      <xdr:spPr>
        <a:xfrm>
          <a:off x="18796000" y="672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129067</xdr:rowOff>
    </xdr:from>
    <xdr:ext cx="378565" cy="259045"/>
    <xdr:sp macro="" textlink="">
      <xdr:nvSpPr>
        <xdr:cNvPr id="749" name="投資及び出資金該当値テキスト">
          <a:extLst>
            <a:ext uri="{FF2B5EF4-FFF2-40B4-BE49-F238E27FC236}">
              <a16:creationId xmlns:a16="http://schemas.microsoft.com/office/drawing/2014/main" id="{00000000-0008-0000-0600-0000ED020000}"/>
            </a:ext>
          </a:extLst>
        </xdr:cNvPr>
        <xdr:cNvSpPr txBox="1"/>
      </xdr:nvSpPr>
      <xdr:spPr>
        <a:xfrm>
          <a:off x="18897600" y="6644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40567</xdr:rowOff>
    </xdr:from>
    <xdr:to>
      <xdr:col>112</xdr:col>
      <xdr:colOff>38100</xdr:colOff>
      <xdr:row>39</xdr:row>
      <xdr:rowOff>142167</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18100675" y="672711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133294</xdr:rowOff>
    </xdr:from>
    <xdr:ext cx="378565"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7971717" y="6819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43898</xdr:rowOff>
    </xdr:from>
    <xdr:to>
      <xdr:col>107</xdr:col>
      <xdr:colOff>101600</xdr:colOff>
      <xdr:row>39</xdr:row>
      <xdr:rowOff>145498</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17325975" y="673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136625</xdr:rowOff>
    </xdr:from>
    <xdr:ext cx="378565"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7216067" y="6823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46511</xdr:rowOff>
    </xdr:from>
    <xdr:to>
      <xdr:col>102</xdr:col>
      <xdr:colOff>165100</xdr:colOff>
      <xdr:row>39</xdr:row>
      <xdr:rowOff>148111</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16579850" y="673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139238</xdr:rowOff>
    </xdr:from>
    <xdr:ext cx="313932"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6502258" y="68257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46151</xdr:rowOff>
    </xdr:from>
    <xdr:to>
      <xdr:col>98</xdr:col>
      <xdr:colOff>38100</xdr:colOff>
      <xdr:row>39</xdr:row>
      <xdr:rowOff>147751</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5833725" y="673270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138878</xdr:rowOff>
    </xdr:from>
    <xdr:ext cx="313932"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5727558" y="68254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5544800" y="7429500"/>
          <a:ext cx="40005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5671800" y="7772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5671800" y="7975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6516350" y="7772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6516350" y="7975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7487900" y="7772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7487900" y="7975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5544800" y="8255000"/>
          <a:ext cx="40005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5535275"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5544800" y="10541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5544800" y="1016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535316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5544800" y="977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5099226"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5544800" y="939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5099226"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5544800" y="901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5099226"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5544800" y="863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5099226"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5544800" y="825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50636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a:extLst>
            <a:ext uri="{FF2B5EF4-FFF2-40B4-BE49-F238E27FC236}">
              <a16:creationId xmlns:a16="http://schemas.microsoft.com/office/drawing/2014/main" id="{00000000-0008-0000-0600-00000C030000}"/>
            </a:ext>
          </a:extLst>
        </xdr:cNvPr>
        <xdr:cNvSpPr/>
      </xdr:nvSpPr>
      <xdr:spPr>
        <a:xfrm>
          <a:off x="15544800" y="8255000"/>
          <a:ext cx="40005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143319</xdr:rowOff>
    </xdr:from>
    <xdr:to>
      <xdr:col>116</xdr:col>
      <xdr:colOff>62864</xdr:colOff>
      <xdr:row>59</xdr:row>
      <xdr:rowOff>44450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flipV="1">
          <a:off x="18844895" y="8715819"/>
          <a:ext cx="1269" cy="1444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2" name="貸付金最小値テキスト">
          <a:extLst>
            <a:ext uri="{FF2B5EF4-FFF2-40B4-BE49-F238E27FC236}">
              <a16:creationId xmlns:a16="http://schemas.microsoft.com/office/drawing/2014/main" id="{00000000-0008-0000-0600-00000E030000}"/>
            </a:ext>
          </a:extLst>
        </xdr:cNvPr>
        <xdr:cNvSpPr txBox="1"/>
      </xdr:nvSpPr>
      <xdr:spPr>
        <a:xfrm>
          <a:off x="188976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786475" y="10160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89996</xdr:rowOff>
    </xdr:from>
    <xdr:ext cx="534377" cy="259045"/>
    <xdr:sp macro="" textlink="">
      <xdr:nvSpPr>
        <xdr:cNvPr id="784" name="貸付金最大値テキスト">
          <a:extLst>
            <a:ext uri="{FF2B5EF4-FFF2-40B4-BE49-F238E27FC236}">
              <a16:creationId xmlns:a16="http://schemas.microsoft.com/office/drawing/2014/main" id="{00000000-0008-0000-0600-000010030000}"/>
            </a:ext>
          </a:extLst>
        </xdr:cNvPr>
        <xdr:cNvSpPr txBox="1"/>
      </xdr:nvSpPr>
      <xdr:spPr>
        <a:xfrm>
          <a:off x="18897600" y="849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143319</xdr:rowOff>
    </xdr:from>
    <xdr:to>
      <xdr:col>116</xdr:col>
      <xdr:colOff>152400</xdr:colOff>
      <xdr:row>50</xdr:row>
      <xdr:rowOff>143319</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786475" y="871581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131090</xdr:rowOff>
    </xdr:from>
    <xdr:to>
      <xdr:col>116</xdr:col>
      <xdr:colOff>63500</xdr:colOff>
      <xdr:row>59</xdr:row>
      <xdr:rowOff>33782</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132425" y="10075190"/>
          <a:ext cx="714375" cy="74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79468</xdr:rowOff>
    </xdr:from>
    <xdr:ext cx="469744" cy="259045"/>
    <xdr:sp macro="" textlink="">
      <xdr:nvSpPr>
        <xdr:cNvPr id="787" name="貸付金平均値テキスト">
          <a:extLst>
            <a:ext uri="{FF2B5EF4-FFF2-40B4-BE49-F238E27FC236}">
              <a16:creationId xmlns:a16="http://schemas.microsoft.com/office/drawing/2014/main" id="{00000000-0008-0000-0600-000013030000}"/>
            </a:ext>
          </a:extLst>
        </xdr:cNvPr>
        <xdr:cNvSpPr txBox="1"/>
      </xdr:nvSpPr>
      <xdr:spPr>
        <a:xfrm>
          <a:off x="18897600" y="9852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56591</xdr:rowOff>
    </xdr:from>
    <xdr:to>
      <xdr:col>116</xdr:col>
      <xdr:colOff>114300</xdr:colOff>
      <xdr:row>58</xdr:row>
      <xdr:rowOff>158191</xdr:rowOff>
    </xdr:to>
    <xdr:sp macro="" textlink="">
      <xdr:nvSpPr>
        <xdr:cNvPr id="788" name="フローチャート: 判断 787">
          <a:extLst>
            <a:ext uri="{FF2B5EF4-FFF2-40B4-BE49-F238E27FC236}">
              <a16:creationId xmlns:a16="http://schemas.microsoft.com/office/drawing/2014/main" id="{00000000-0008-0000-0600-000014030000}"/>
            </a:ext>
          </a:extLst>
        </xdr:cNvPr>
        <xdr:cNvSpPr/>
      </xdr:nvSpPr>
      <xdr:spPr>
        <a:xfrm>
          <a:off x="18796000" y="1000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131090</xdr:rowOff>
    </xdr:from>
    <xdr:to>
      <xdr:col>111</xdr:col>
      <xdr:colOff>177800</xdr:colOff>
      <xdr:row>59</xdr:row>
      <xdr:rowOff>34449</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17376775" y="10075190"/>
          <a:ext cx="755650" cy="74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73051</xdr:rowOff>
    </xdr:from>
    <xdr:to>
      <xdr:col>112</xdr:col>
      <xdr:colOff>38100</xdr:colOff>
      <xdr:row>59</xdr:row>
      <xdr:rowOff>3201</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18100675" y="1001715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19728</xdr:rowOff>
    </xdr:from>
    <xdr:ext cx="469744"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945178" y="979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34449</xdr:rowOff>
    </xdr:from>
    <xdr:to>
      <xdr:col>107</xdr:col>
      <xdr:colOff>50800</xdr:colOff>
      <xdr:row>59</xdr:row>
      <xdr:rowOff>35420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16630650" y="10149999"/>
          <a:ext cx="746125" cy="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39904</xdr:rowOff>
    </xdr:from>
    <xdr:to>
      <xdr:col>107</xdr:col>
      <xdr:colOff>101600</xdr:colOff>
      <xdr:row>58</xdr:row>
      <xdr:rowOff>141504</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17325975" y="998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158031</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170478" y="9759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35420</xdr:rowOff>
    </xdr:from>
    <xdr:to>
      <xdr:col>102</xdr:col>
      <xdr:colOff>114300</xdr:colOff>
      <xdr:row>59</xdr:row>
      <xdr:rowOff>35858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5865475" y="10150970"/>
          <a:ext cx="765175" cy="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60878</xdr:rowOff>
    </xdr:from>
    <xdr:to>
      <xdr:col>102</xdr:col>
      <xdr:colOff>165100</xdr:colOff>
      <xdr:row>58</xdr:row>
      <xdr:rowOff>162478</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16579850" y="1000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7555</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6424353" y="978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63621</xdr:rowOff>
    </xdr:from>
    <xdr:to>
      <xdr:col>98</xdr:col>
      <xdr:colOff>38100</xdr:colOff>
      <xdr:row>58</xdr:row>
      <xdr:rowOff>165221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5833725" y="1000772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10298</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5678228" y="978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684875"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79705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721485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6468725"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570355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154432</xdr:rowOff>
    </xdr:from>
    <xdr:to>
      <xdr:col>116</xdr:col>
      <xdr:colOff>114300</xdr:colOff>
      <xdr:row>59</xdr:row>
      <xdr:rowOff>84582</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18796000" y="1009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69359</xdr:rowOff>
    </xdr:from>
    <xdr:ext cx="378565" cy="259045"/>
    <xdr:sp macro="" textlink="">
      <xdr:nvSpPr>
        <xdr:cNvPr id="806" name="貸付金該当値テキスト">
          <a:extLst>
            <a:ext uri="{FF2B5EF4-FFF2-40B4-BE49-F238E27FC236}">
              <a16:creationId xmlns:a16="http://schemas.microsoft.com/office/drawing/2014/main" id="{00000000-0008-0000-0600-000026030000}"/>
            </a:ext>
          </a:extLst>
        </xdr:cNvPr>
        <xdr:cNvSpPr txBox="1"/>
      </xdr:nvSpPr>
      <xdr:spPr>
        <a:xfrm>
          <a:off x="18897600" y="100134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80290</xdr:rowOff>
    </xdr:from>
    <xdr:to>
      <xdr:col>112</xdr:col>
      <xdr:colOff>38100</xdr:colOff>
      <xdr:row>59</xdr:row>
      <xdr:rowOff>10440</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18100675" y="1002439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1567</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7945178" y="1011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155099</xdr:rowOff>
    </xdr:from>
    <xdr:to>
      <xdr:col>107</xdr:col>
      <xdr:colOff>101600</xdr:colOff>
      <xdr:row>59</xdr:row>
      <xdr:rowOff>85249</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17325975" y="1009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76376</xdr:rowOff>
    </xdr:from>
    <xdr:ext cx="378565"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7216067" y="10191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156070</xdr:rowOff>
    </xdr:from>
    <xdr:to>
      <xdr:col>102</xdr:col>
      <xdr:colOff>165100</xdr:colOff>
      <xdr:row>59</xdr:row>
      <xdr:rowOff>86220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16579850" y="1010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77347</xdr:rowOff>
    </xdr:from>
    <xdr:ext cx="378565"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6469942" y="10192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156508</xdr:rowOff>
    </xdr:from>
    <xdr:to>
      <xdr:col>98</xdr:col>
      <xdr:colOff>38100</xdr:colOff>
      <xdr:row>59</xdr:row>
      <xdr:rowOff>86658</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5833725" y="1010060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77785</xdr:rowOff>
    </xdr:from>
    <xdr:ext cx="378565"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5704767" y="10193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5544800" y="10858500"/>
          <a:ext cx="40005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5671800" y="1120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5671800" y="1140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6516350" y="1120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6516350" y="1140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7487900" y="1120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7487900" y="1140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5544800" y="11684000"/>
          <a:ext cx="40005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5535275"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5544800" y="1397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535316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5544800" y="1358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5099226"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5544800" y="1320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5099226"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5544800" y="1282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5099226"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5544800" y="1244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50636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5544800" y="1206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50636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5544800" y="1168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50636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a:extLst>
            <a:ext uri="{FF2B5EF4-FFF2-40B4-BE49-F238E27FC236}">
              <a16:creationId xmlns:a16="http://schemas.microsoft.com/office/drawing/2014/main" id="{00000000-0008-0000-0600-000046030000}"/>
            </a:ext>
          </a:extLst>
        </xdr:cNvPr>
        <xdr:cNvSpPr/>
      </xdr:nvSpPr>
      <xdr:spPr>
        <a:xfrm>
          <a:off x="15544800" y="11684000"/>
          <a:ext cx="40005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169456</xdr:rowOff>
    </xdr:from>
    <xdr:to>
      <xdr:col>116</xdr:col>
      <xdr:colOff>62864</xdr:colOff>
      <xdr:row>79</xdr:row>
      <xdr:rowOff>103493</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flipV="1">
          <a:off x="18844895" y="11999506"/>
          <a:ext cx="1269" cy="164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107320</xdr:rowOff>
    </xdr:from>
    <xdr:ext cx="534377" cy="259045"/>
    <xdr:sp macro="" textlink="">
      <xdr:nvSpPr>
        <xdr:cNvPr id="840" name="繰出金最小値テキスト">
          <a:extLst>
            <a:ext uri="{FF2B5EF4-FFF2-40B4-BE49-F238E27FC236}">
              <a16:creationId xmlns:a16="http://schemas.microsoft.com/office/drawing/2014/main" id="{00000000-0008-0000-0600-000048030000}"/>
            </a:ext>
          </a:extLst>
        </xdr:cNvPr>
        <xdr:cNvSpPr txBox="1"/>
      </xdr:nvSpPr>
      <xdr:spPr>
        <a:xfrm>
          <a:off x="18897600" y="1365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103493</xdr:rowOff>
    </xdr:from>
    <xdr:to>
      <xdr:col>116</xdr:col>
      <xdr:colOff>152400</xdr:colOff>
      <xdr:row>79</xdr:row>
      <xdr:rowOff>103493</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786475" y="1364804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116133</xdr:rowOff>
    </xdr:from>
    <xdr:ext cx="599010" cy="259045"/>
    <xdr:sp macro="" textlink="">
      <xdr:nvSpPr>
        <xdr:cNvPr id="842" name="繰出金最大値テキスト">
          <a:extLst>
            <a:ext uri="{FF2B5EF4-FFF2-40B4-BE49-F238E27FC236}">
              <a16:creationId xmlns:a16="http://schemas.microsoft.com/office/drawing/2014/main" id="{00000000-0008-0000-0600-00004A030000}"/>
            </a:ext>
          </a:extLst>
        </xdr:cNvPr>
        <xdr:cNvSpPr txBox="1"/>
      </xdr:nvSpPr>
      <xdr:spPr>
        <a:xfrm>
          <a:off x="18897600" y="1177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169456</xdr:rowOff>
    </xdr:from>
    <xdr:to>
      <xdr:col>116</xdr:col>
      <xdr:colOff>152400</xdr:colOff>
      <xdr:row>69</xdr:row>
      <xdr:rowOff>169456</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786475" y="1199950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97854</xdr:rowOff>
    </xdr:from>
    <xdr:to>
      <xdr:col>116</xdr:col>
      <xdr:colOff>63500</xdr:colOff>
      <xdr:row>73</xdr:row>
      <xdr:rowOff>168161</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18132425" y="12613704"/>
          <a:ext cx="714375" cy="70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52938</xdr:rowOff>
    </xdr:from>
    <xdr:ext cx="534377" cy="259045"/>
    <xdr:sp macro="" textlink="">
      <xdr:nvSpPr>
        <xdr:cNvPr id="845" name="繰出金平均値テキスト">
          <a:extLst>
            <a:ext uri="{FF2B5EF4-FFF2-40B4-BE49-F238E27FC236}">
              <a16:creationId xmlns:a16="http://schemas.microsoft.com/office/drawing/2014/main" id="{00000000-0008-0000-0600-00004D030000}"/>
            </a:ext>
          </a:extLst>
        </xdr:cNvPr>
        <xdr:cNvSpPr txBox="1"/>
      </xdr:nvSpPr>
      <xdr:spPr>
        <a:xfrm>
          <a:off x="18897600" y="129116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74511</xdr:rowOff>
    </xdr:from>
    <xdr:to>
      <xdr:col>116</xdr:col>
      <xdr:colOff>114300</xdr:colOff>
      <xdr:row>76</xdr:row>
      <xdr:rowOff>4660</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187960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168161</xdr:rowOff>
    </xdr:from>
    <xdr:to>
      <xdr:col>111</xdr:col>
      <xdr:colOff>177800</xdr:colOff>
      <xdr:row>74</xdr:row>
      <xdr:rowOff>54381</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17376775" y="12684011"/>
          <a:ext cx="755650" cy="57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40805</xdr:rowOff>
    </xdr:from>
    <xdr:to>
      <xdr:col>112</xdr:col>
      <xdr:colOff>38100</xdr:colOff>
      <xdr:row>75</xdr:row>
      <xdr:rowOff>142405</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18100675" y="1289955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133532</xdr:rowOff>
    </xdr:from>
    <xdr:ext cx="534377"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912861" y="1299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54381</xdr:rowOff>
    </xdr:from>
    <xdr:to>
      <xdr:col>107</xdr:col>
      <xdr:colOff>50800</xdr:colOff>
      <xdr:row>74</xdr:row>
      <xdr:rowOff>56502</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16630650" y="12741681"/>
          <a:ext cx="746125" cy="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38709</xdr:rowOff>
    </xdr:from>
    <xdr:to>
      <xdr:col>107</xdr:col>
      <xdr:colOff>101600</xdr:colOff>
      <xdr:row>75</xdr:row>
      <xdr:rowOff>140309</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17325975"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131436</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166736" y="1299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56502</xdr:rowOff>
    </xdr:from>
    <xdr:to>
      <xdr:col>102</xdr:col>
      <xdr:colOff>114300</xdr:colOff>
      <xdr:row>75</xdr:row>
      <xdr:rowOff>10516</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15865475" y="12743802"/>
          <a:ext cx="765175" cy="125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37084</xdr:rowOff>
    </xdr:from>
    <xdr:to>
      <xdr:col>102</xdr:col>
      <xdr:colOff>165100</xdr:colOff>
      <xdr:row>75</xdr:row>
      <xdr:rowOff>138684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6579850" y="1289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129812</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6392036" y="1298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47879</xdr:rowOff>
    </xdr:from>
    <xdr:to>
      <xdr:col>98</xdr:col>
      <xdr:colOff>38100</xdr:colOff>
      <xdr:row>75</xdr:row>
      <xdr:rowOff>149479</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5833725" y="1290662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140606</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5645911" y="1299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684875"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79705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721485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6468725"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570355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47054</xdr:rowOff>
    </xdr:from>
    <xdr:to>
      <xdr:col>116</xdr:col>
      <xdr:colOff>114300</xdr:colOff>
      <xdr:row>73</xdr:row>
      <xdr:rowOff>148654</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18796000" y="1256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69931</xdr:rowOff>
    </xdr:from>
    <xdr:ext cx="599010" cy="259045"/>
    <xdr:sp macro="" textlink="">
      <xdr:nvSpPr>
        <xdr:cNvPr id="864" name="繰出金該当値テキスト">
          <a:extLst>
            <a:ext uri="{FF2B5EF4-FFF2-40B4-BE49-F238E27FC236}">
              <a16:creationId xmlns:a16="http://schemas.microsoft.com/office/drawing/2014/main" id="{00000000-0008-0000-0600-000060030000}"/>
            </a:ext>
          </a:extLst>
        </xdr:cNvPr>
        <xdr:cNvSpPr txBox="1"/>
      </xdr:nvSpPr>
      <xdr:spPr>
        <a:xfrm>
          <a:off x="18897600" y="12414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117361</xdr:rowOff>
    </xdr:from>
    <xdr:to>
      <xdr:col>112</xdr:col>
      <xdr:colOff>38100</xdr:colOff>
      <xdr:row>74</xdr:row>
      <xdr:rowOff>47511</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18100675" y="1263321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64038</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7880545" y="12408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3581</xdr:rowOff>
    </xdr:from>
    <xdr:to>
      <xdr:col>107</xdr:col>
      <xdr:colOff>101600</xdr:colOff>
      <xdr:row>74</xdr:row>
      <xdr:rowOff>105181</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17325975" y="1269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121708</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7166736" y="12466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5702</xdr:rowOff>
    </xdr:from>
    <xdr:to>
      <xdr:col>102</xdr:col>
      <xdr:colOff>165100</xdr:colOff>
      <xdr:row>74</xdr:row>
      <xdr:rowOff>107302</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6579850" y="1269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123829</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6392036" y="12468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131166</xdr:rowOff>
    </xdr:from>
    <xdr:to>
      <xdr:col>98</xdr:col>
      <xdr:colOff>38100</xdr:colOff>
      <xdr:row>75</xdr:row>
      <xdr:rowOff>61316</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5833725" y="1281846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77843</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5645911" y="1259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5544800" y="14287500"/>
          <a:ext cx="40005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5671800" y="14630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5671800" y="14833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6516350" y="14630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6516350" y="14833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7487900" y="14630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7487900" y="14833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5544800" y="15113000"/>
          <a:ext cx="40005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5535275"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5544800" y="1739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5544800" y="1625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535316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5544800" y="15113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535316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a:extLst>
            <a:ext uri="{FF2B5EF4-FFF2-40B4-BE49-F238E27FC236}">
              <a16:creationId xmlns:a16="http://schemas.microsoft.com/office/drawing/2014/main" id="{00000000-0008-0000-0600-000077030000}"/>
            </a:ext>
          </a:extLst>
        </xdr:cNvPr>
        <xdr:cNvSpPr/>
      </xdr:nvSpPr>
      <xdr:spPr>
        <a:xfrm>
          <a:off x="15544800" y="15113000"/>
          <a:ext cx="40005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8448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a:extLst>
            <a:ext uri="{FF2B5EF4-FFF2-40B4-BE49-F238E27FC236}">
              <a16:creationId xmlns:a16="http://schemas.microsoft.com/office/drawing/2014/main" id="{00000000-0008-0000-0600-000079030000}"/>
            </a:ext>
          </a:extLst>
        </xdr:cNvPr>
        <xdr:cNvSpPr txBox="1"/>
      </xdr:nvSpPr>
      <xdr:spPr>
        <a:xfrm>
          <a:off x="188976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786475" y="16256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a:extLst>
            <a:ext uri="{FF2B5EF4-FFF2-40B4-BE49-F238E27FC236}">
              <a16:creationId xmlns:a16="http://schemas.microsoft.com/office/drawing/2014/main" id="{00000000-0008-0000-0600-00007B030000}"/>
            </a:ext>
          </a:extLst>
        </xdr:cNvPr>
        <xdr:cNvSpPr txBox="1"/>
      </xdr:nvSpPr>
      <xdr:spPr>
        <a:xfrm>
          <a:off x="188976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786475" y="16256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132425" y="16256000"/>
          <a:ext cx="714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a:extLst>
            <a:ext uri="{FF2B5EF4-FFF2-40B4-BE49-F238E27FC236}">
              <a16:creationId xmlns:a16="http://schemas.microsoft.com/office/drawing/2014/main" id="{00000000-0008-0000-0600-00007E030000}"/>
            </a:ext>
          </a:extLst>
        </xdr:cNvPr>
        <xdr:cNvSpPr txBox="1"/>
      </xdr:nvSpPr>
      <xdr:spPr>
        <a:xfrm>
          <a:off x="188976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187960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7376775" y="16256000"/>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18100675" y="162052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26825"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6630650" y="16256000"/>
          <a:ext cx="7461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17325975"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72807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5865475" y="16256000"/>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1657985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6515525"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5833725" y="162052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5759875"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684875"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79705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721485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6468725"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570355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187960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a:extLst>
            <a:ext uri="{FF2B5EF4-FFF2-40B4-BE49-F238E27FC236}">
              <a16:creationId xmlns:a16="http://schemas.microsoft.com/office/drawing/2014/main" id="{00000000-0008-0000-0600-000091030000}"/>
            </a:ext>
          </a:extLst>
        </xdr:cNvPr>
        <xdr:cNvSpPr txBox="1"/>
      </xdr:nvSpPr>
      <xdr:spPr>
        <a:xfrm>
          <a:off x="188976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18100675" y="162052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026825"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17325975"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728070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1657985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6515525"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5833725" y="162052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5759875"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647700" y="17780000"/>
          <a:ext cx="18897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647700" y="17843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673100" y="18097500"/>
          <a:ext cx="188468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・令和</a:t>
          </a:r>
          <a:r>
            <a:rPr kumimoji="1" lang="en-US" altLang="ja-JP" sz="900">
              <a:solidFill>
                <a:schemeClr val="dk1"/>
              </a:solidFill>
              <a:effectLst/>
              <a:latin typeface="+mn-lt"/>
              <a:ea typeface="+mn-ea"/>
              <a:cs typeface="+mn-cs"/>
            </a:rPr>
            <a:t>2</a:t>
          </a:r>
          <a:r>
            <a:rPr kumimoji="1" lang="ja-JP" altLang="ja-JP" sz="900">
              <a:solidFill>
                <a:schemeClr val="dk1"/>
              </a:solidFill>
              <a:effectLst/>
              <a:latin typeface="+mn-lt"/>
              <a:ea typeface="+mn-ea"/>
              <a:cs typeface="+mn-cs"/>
            </a:rPr>
            <a:t>年度の歳出総額は </a:t>
          </a:r>
          <a:r>
            <a:rPr kumimoji="1" lang="en-US" altLang="ja-JP" sz="900">
              <a:solidFill>
                <a:schemeClr val="dk1"/>
              </a:solidFill>
              <a:effectLst/>
              <a:latin typeface="+mn-lt"/>
              <a:ea typeface="+mn-ea"/>
              <a:cs typeface="+mn-cs"/>
            </a:rPr>
            <a:t>8,133,816</a:t>
          </a:r>
          <a:r>
            <a:rPr kumimoji="1" lang="ja-JP" altLang="ja-JP" sz="900">
              <a:solidFill>
                <a:schemeClr val="dk1"/>
              </a:solidFill>
              <a:effectLst/>
              <a:latin typeface="+mn-lt"/>
              <a:ea typeface="+mn-ea"/>
              <a:cs typeface="+mn-cs"/>
            </a:rPr>
            <a:t>千円となっており、住民一人当たりのコストは </a:t>
          </a:r>
          <a:r>
            <a:rPr kumimoji="1" lang="en-US" altLang="ja-JP" sz="900">
              <a:solidFill>
                <a:schemeClr val="dk1"/>
              </a:solidFill>
              <a:effectLst/>
              <a:latin typeface="+mn-lt"/>
              <a:ea typeface="+mn-ea"/>
              <a:cs typeface="+mn-cs"/>
            </a:rPr>
            <a:t>1,044,538</a:t>
          </a:r>
          <a:r>
            <a:rPr kumimoji="1" lang="ja-JP" altLang="ja-JP" sz="900">
              <a:solidFill>
                <a:schemeClr val="dk1"/>
              </a:solidFill>
              <a:effectLst/>
              <a:latin typeface="+mn-lt"/>
              <a:ea typeface="+mn-ea"/>
              <a:cs typeface="+mn-cs"/>
            </a:rPr>
            <a:t>円となっている。</a:t>
          </a:r>
          <a:endParaRPr lang="ja-JP" altLang="ja-JP" sz="900">
            <a:effectLst/>
          </a:endParaRPr>
        </a:p>
        <a:p>
          <a:r>
            <a:rPr kumimoji="1" lang="ja-JP" altLang="ja-JP" sz="900">
              <a:solidFill>
                <a:schemeClr val="dk1"/>
              </a:solidFill>
              <a:effectLst/>
              <a:latin typeface="+mn-lt"/>
              <a:ea typeface="+mn-ea"/>
              <a:cs typeface="+mn-cs"/>
            </a:rPr>
            <a:t>・構成項目別に見ると、公債費、扶助費、維持補修費、</a:t>
          </a:r>
          <a:r>
            <a:rPr kumimoji="1" lang="ja-JP" altLang="en-US" sz="900">
              <a:solidFill>
                <a:schemeClr val="dk1"/>
              </a:solidFill>
              <a:effectLst/>
              <a:latin typeface="+mn-lt"/>
              <a:ea typeface="+mn-ea"/>
              <a:cs typeface="+mn-cs"/>
            </a:rPr>
            <a:t>繰出金</a:t>
          </a:r>
          <a:r>
            <a:rPr kumimoji="1" lang="ja-JP" altLang="ja-JP" sz="900">
              <a:solidFill>
                <a:schemeClr val="dk1"/>
              </a:solidFill>
              <a:effectLst/>
              <a:latin typeface="+mn-lt"/>
              <a:ea typeface="+mn-ea"/>
              <a:cs typeface="+mn-cs"/>
            </a:rPr>
            <a:t>において、類似団体平均より高くなっている。</a:t>
          </a:r>
          <a:endParaRPr lang="ja-JP" altLang="ja-JP" sz="900">
            <a:effectLst/>
          </a:endParaRPr>
        </a:p>
        <a:p>
          <a:r>
            <a:rPr kumimoji="1" lang="ja-JP" altLang="ja-JP" sz="900">
              <a:solidFill>
                <a:schemeClr val="dk1"/>
              </a:solidFill>
              <a:effectLst/>
              <a:latin typeface="+mn-lt"/>
              <a:ea typeface="+mn-ea"/>
              <a:cs typeface="+mn-cs"/>
            </a:rPr>
            <a:t>・公債費の住民一人当たりコストは </a:t>
          </a:r>
          <a:r>
            <a:rPr kumimoji="1" lang="en-US" altLang="ja-JP" sz="900">
              <a:solidFill>
                <a:schemeClr val="dk1"/>
              </a:solidFill>
              <a:effectLst/>
              <a:latin typeface="+mn-lt"/>
              <a:ea typeface="+mn-ea"/>
              <a:cs typeface="+mn-cs"/>
            </a:rPr>
            <a:t>120,995</a:t>
          </a:r>
          <a:r>
            <a:rPr kumimoji="1" lang="ja-JP" altLang="ja-JP" sz="900">
              <a:solidFill>
                <a:schemeClr val="dk1"/>
              </a:solidFill>
              <a:effectLst/>
              <a:latin typeface="+mn-lt"/>
              <a:ea typeface="+mn-ea"/>
              <a:cs typeface="+mn-cs"/>
            </a:rPr>
            <a:t>円（構成比 </a:t>
          </a:r>
          <a:r>
            <a:rPr kumimoji="1" lang="en-US" altLang="ja-JP" sz="900">
              <a:solidFill>
                <a:schemeClr val="dk1"/>
              </a:solidFill>
              <a:effectLst/>
              <a:latin typeface="+mn-lt"/>
              <a:ea typeface="+mn-ea"/>
              <a:cs typeface="+mn-cs"/>
            </a:rPr>
            <a:t>11.6</a:t>
          </a:r>
          <a:r>
            <a:rPr kumimoji="1" lang="ja-JP" altLang="ja-JP" sz="900">
              <a:solidFill>
                <a:schemeClr val="dk1"/>
              </a:solidFill>
              <a:effectLst/>
              <a:latin typeface="+mn-lt"/>
              <a:ea typeface="+mn-ea"/>
              <a:cs typeface="+mn-cs"/>
            </a:rPr>
            <a:t>％）となっており、</a:t>
          </a:r>
          <a:r>
            <a:rPr kumimoji="1" lang="ja-JP" altLang="en-US" sz="900">
              <a:solidFill>
                <a:schemeClr val="dk1"/>
              </a:solidFill>
              <a:effectLst/>
              <a:latin typeface="+mn-lt"/>
              <a:ea typeface="+mn-ea"/>
              <a:cs typeface="+mn-cs"/>
            </a:rPr>
            <a:t>計画的な償還と町債の新規発行の抑制もあり</a:t>
          </a:r>
          <a:r>
            <a:rPr kumimoji="1" lang="ja-JP"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前年度から</a:t>
          </a:r>
          <a:r>
            <a:rPr kumimoji="1" lang="en-US" altLang="ja-JP" sz="900">
              <a:solidFill>
                <a:schemeClr val="dk1"/>
              </a:solidFill>
              <a:effectLst/>
              <a:latin typeface="+mn-lt"/>
              <a:ea typeface="+mn-ea"/>
              <a:cs typeface="+mn-cs"/>
            </a:rPr>
            <a:t>27,208</a:t>
          </a:r>
          <a:r>
            <a:rPr kumimoji="1" lang="ja-JP" altLang="en-US" sz="900">
              <a:solidFill>
                <a:schemeClr val="dk1"/>
              </a:solidFill>
              <a:effectLst/>
              <a:latin typeface="+mn-lt"/>
              <a:ea typeface="+mn-ea"/>
              <a:cs typeface="+mn-cs"/>
            </a:rPr>
            <a:t>円減少したものの、依然として類似団体との比較では</a:t>
          </a:r>
          <a:r>
            <a:rPr kumimoji="1" lang="en-US" altLang="ja-JP" sz="900">
              <a:solidFill>
                <a:schemeClr val="dk1"/>
              </a:solidFill>
              <a:effectLst/>
              <a:latin typeface="+mn-lt"/>
              <a:ea typeface="+mn-ea"/>
              <a:cs typeface="+mn-cs"/>
            </a:rPr>
            <a:t>9,845</a:t>
          </a:r>
          <a:r>
            <a:rPr kumimoji="1" lang="ja-JP" altLang="en-US" sz="900">
              <a:solidFill>
                <a:schemeClr val="dk1"/>
              </a:solidFill>
              <a:effectLst/>
              <a:latin typeface="+mn-lt"/>
              <a:ea typeface="+mn-ea"/>
              <a:cs typeface="+mn-cs"/>
            </a:rPr>
            <a:t>円（</a:t>
          </a:r>
          <a:r>
            <a:rPr kumimoji="1" lang="en-US" altLang="ja-JP" sz="900">
              <a:solidFill>
                <a:schemeClr val="dk1"/>
              </a:solidFill>
              <a:effectLst/>
              <a:latin typeface="+mn-lt"/>
              <a:ea typeface="+mn-ea"/>
              <a:cs typeface="+mn-cs"/>
            </a:rPr>
            <a:t>8.9%</a:t>
          </a:r>
          <a:r>
            <a:rPr kumimoji="1" lang="ja-JP" altLang="en-US" sz="900">
              <a:solidFill>
                <a:schemeClr val="dk1"/>
              </a:solidFill>
              <a:effectLst/>
              <a:latin typeface="+mn-lt"/>
              <a:ea typeface="+mn-ea"/>
              <a:cs typeface="+mn-cs"/>
            </a:rPr>
            <a:t>）高い</a:t>
          </a:r>
          <a:r>
            <a:rPr kumimoji="1" lang="ja-JP" altLang="ja-JP" sz="900">
              <a:solidFill>
                <a:schemeClr val="dk1"/>
              </a:solidFill>
              <a:effectLst/>
              <a:latin typeface="+mn-lt"/>
              <a:ea typeface="+mn-ea"/>
              <a:cs typeface="+mn-cs"/>
            </a:rPr>
            <a:t>状況となっている。今後も公債費対策を優先課題と位置付け、地理的にインフラ投資が嵩む深浦町固有のハンディキャップを反映した将来コストの試算を的確に行った上で、起債を伴う新たな建設事業の実施検討を十分に行い、公債費負担の軽減・抑制を図っていく。</a:t>
          </a:r>
          <a:endParaRPr lang="ja-JP" altLang="ja-JP" sz="900">
            <a:effectLst/>
          </a:endParaRPr>
        </a:p>
        <a:p>
          <a:r>
            <a:rPr kumimoji="1" lang="ja-JP" altLang="ja-JP" sz="900">
              <a:solidFill>
                <a:schemeClr val="dk1"/>
              </a:solidFill>
              <a:effectLst/>
              <a:latin typeface="+mn-lt"/>
              <a:ea typeface="+mn-ea"/>
              <a:cs typeface="+mn-cs"/>
            </a:rPr>
            <a:t>・扶助費の住民一人当たりコストは </a:t>
          </a:r>
          <a:r>
            <a:rPr kumimoji="1" lang="en-US" altLang="ja-JP" sz="900">
              <a:solidFill>
                <a:schemeClr val="dk1"/>
              </a:solidFill>
              <a:effectLst/>
              <a:latin typeface="+mn-lt"/>
              <a:ea typeface="+mn-ea"/>
              <a:cs typeface="+mn-cs"/>
            </a:rPr>
            <a:t>87,258</a:t>
          </a:r>
          <a:r>
            <a:rPr kumimoji="1" lang="ja-JP" altLang="ja-JP" sz="900">
              <a:solidFill>
                <a:schemeClr val="dk1"/>
              </a:solidFill>
              <a:effectLst/>
              <a:latin typeface="+mn-lt"/>
              <a:ea typeface="+mn-ea"/>
              <a:cs typeface="+mn-cs"/>
            </a:rPr>
            <a:t>円（構成比</a:t>
          </a:r>
          <a:r>
            <a:rPr kumimoji="1" lang="ja-JP" altLang="en-US" sz="900" baseline="0">
              <a:solidFill>
                <a:schemeClr val="dk1"/>
              </a:solidFill>
              <a:effectLst/>
              <a:latin typeface="+mn-lt"/>
              <a:ea typeface="+mn-ea"/>
              <a:cs typeface="+mn-cs"/>
            </a:rPr>
            <a:t> </a:t>
          </a:r>
          <a:r>
            <a:rPr kumimoji="1" lang="en-US" altLang="ja-JP" sz="900">
              <a:solidFill>
                <a:schemeClr val="dk1"/>
              </a:solidFill>
              <a:effectLst/>
              <a:latin typeface="+mn-lt"/>
              <a:ea typeface="+mn-ea"/>
              <a:cs typeface="+mn-cs"/>
            </a:rPr>
            <a:t>8.4</a:t>
          </a:r>
          <a:r>
            <a:rPr kumimoji="1" lang="ja-JP" altLang="ja-JP" sz="900">
              <a:solidFill>
                <a:schemeClr val="dk1"/>
              </a:solidFill>
              <a:effectLst/>
              <a:latin typeface="+mn-lt"/>
              <a:ea typeface="+mn-ea"/>
              <a:cs typeface="+mn-cs"/>
            </a:rPr>
            <a:t>％）となっており、保育・幼児教育に係る施設型給付費等が多額であることなどが要因となり、類似団体と比較して </a:t>
          </a:r>
          <a:r>
            <a:rPr kumimoji="1" lang="en-US" altLang="ja-JP" sz="900">
              <a:solidFill>
                <a:schemeClr val="dk1"/>
              </a:solidFill>
              <a:effectLst/>
              <a:latin typeface="+mn-lt"/>
              <a:ea typeface="+mn-ea"/>
              <a:cs typeface="+mn-cs"/>
            </a:rPr>
            <a:t>10,795</a:t>
          </a:r>
          <a:r>
            <a:rPr kumimoji="1" lang="ja-JP" altLang="ja-JP" sz="900">
              <a:solidFill>
                <a:schemeClr val="dk1"/>
              </a:solidFill>
              <a:effectLst/>
              <a:latin typeface="+mn-lt"/>
              <a:ea typeface="+mn-ea"/>
              <a:cs typeface="+mn-cs"/>
            </a:rPr>
            <a:t>円（</a:t>
          </a:r>
          <a:r>
            <a:rPr kumimoji="1" lang="en-US" altLang="ja-JP" sz="900">
              <a:solidFill>
                <a:schemeClr val="dk1"/>
              </a:solidFill>
              <a:effectLst/>
              <a:latin typeface="+mn-lt"/>
              <a:ea typeface="+mn-ea"/>
              <a:cs typeface="+mn-cs"/>
            </a:rPr>
            <a:t>14.1</a:t>
          </a:r>
          <a:r>
            <a:rPr kumimoji="1" lang="ja-JP" altLang="ja-JP" sz="900">
              <a:solidFill>
                <a:schemeClr val="dk1"/>
              </a:solidFill>
              <a:effectLst/>
              <a:latin typeface="+mn-lt"/>
              <a:ea typeface="+mn-ea"/>
              <a:cs typeface="+mn-cs"/>
            </a:rPr>
            <a:t>％）高い状況となっている。今後も政策的に人口減少対策に向けて子育て支援の充実を図っていくことから、児童福祉費を中心に扶助費が増加することが見込まれる。</a:t>
          </a:r>
          <a:endParaRPr lang="ja-JP" altLang="ja-JP" sz="900">
            <a:effectLst/>
          </a:endParaRPr>
        </a:p>
        <a:p>
          <a:r>
            <a:rPr kumimoji="1" lang="ja-JP" altLang="ja-JP" sz="900">
              <a:solidFill>
                <a:schemeClr val="dk1"/>
              </a:solidFill>
              <a:effectLst/>
              <a:latin typeface="+mn-lt"/>
              <a:ea typeface="+mn-ea"/>
              <a:cs typeface="+mn-cs"/>
            </a:rPr>
            <a:t>・維持補修費の住民一人当たりコストは </a:t>
          </a:r>
          <a:r>
            <a:rPr kumimoji="1" lang="en-US" altLang="ja-JP" sz="900">
              <a:solidFill>
                <a:schemeClr val="dk1"/>
              </a:solidFill>
              <a:effectLst/>
              <a:latin typeface="+mn-lt"/>
              <a:ea typeface="+mn-ea"/>
              <a:cs typeface="+mn-cs"/>
            </a:rPr>
            <a:t>23,867</a:t>
          </a:r>
          <a:r>
            <a:rPr kumimoji="1" lang="ja-JP" altLang="ja-JP" sz="900">
              <a:solidFill>
                <a:schemeClr val="dk1"/>
              </a:solidFill>
              <a:effectLst/>
              <a:latin typeface="+mn-lt"/>
              <a:ea typeface="+mn-ea"/>
              <a:cs typeface="+mn-cs"/>
            </a:rPr>
            <a:t>円（構成比 </a:t>
          </a:r>
          <a:r>
            <a:rPr kumimoji="1" lang="en-US" altLang="ja-JP" sz="900">
              <a:solidFill>
                <a:schemeClr val="dk1"/>
              </a:solidFill>
              <a:effectLst/>
              <a:latin typeface="+mn-lt"/>
              <a:ea typeface="+mn-ea"/>
              <a:cs typeface="+mn-cs"/>
            </a:rPr>
            <a:t>2.3</a:t>
          </a:r>
          <a:r>
            <a:rPr kumimoji="1" lang="ja-JP" altLang="ja-JP" sz="900">
              <a:solidFill>
                <a:schemeClr val="dk1"/>
              </a:solidFill>
              <a:effectLst/>
              <a:latin typeface="+mn-lt"/>
              <a:ea typeface="+mn-ea"/>
              <a:cs typeface="+mn-cs"/>
            </a:rPr>
            <a:t>％）となっており、道路補修費や町有施設の老朽化対応経費が嵩んでいることなどが要因となり、類似団体と比較して </a:t>
          </a:r>
          <a:r>
            <a:rPr kumimoji="1" lang="en-US" altLang="ja-JP" sz="900">
              <a:solidFill>
                <a:schemeClr val="dk1"/>
              </a:solidFill>
              <a:effectLst/>
              <a:latin typeface="+mn-lt"/>
              <a:ea typeface="+mn-ea"/>
              <a:cs typeface="+mn-cs"/>
            </a:rPr>
            <a:t>5,781</a:t>
          </a:r>
          <a:r>
            <a:rPr kumimoji="1" lang="ja-JP" altLang="ja-JP" sz="900">
              <a:solidFill>
                <a:schemeClr val="dk1"/>
              </a:solidFill>
              <a:effectLst/>
              <a:latin typeface="+mn-lt"/>
              <a:ea typeface="+mn-ea"/>
              <a:cs typeface="+mn-cs"/>
            </a:rPr>
            <a:t>円（</a:t>
          </a:r>
          <a:r>
            <a:rPr kumimoji="1" lang="en-US" altLang="ja-JP" sz="900">
              <a:solidFill>
                <a:schemeClr val="dk1"/>
              </a:solidFill>
              <a:effectLst/>
              <a:latin typeface="+mn-lt"/>
              <a:ea typeface="+mn-ea"/>
              <a:cs typeface="+mn-cs"/>
            </a:rPr>
            <a:t>32.0</a:t>
          </a:r>
          <a:r>
            <a:rPr kumimoji="1" lang="ja-JP" altLang="ja-JP" sz="900">
              <a:solidFill>
                <a:schemeClr val="dk1"/>
              </a:solidFill>
              <a:effectLst/>
              <a:latin typeface="+mn-lt"/>
              <a:ea typeface="+mn-ea"/>
              <a:cs typeface="+mn-cs"/>
            </a:rPr>
            <a:t>％）高い状況となっている。今後は深浦町公共施設等総合管理計画に基づき、持続可能な公共施設の管理運営を行い、維持補修費の圧縮に努める。</a:t>
          </a:r>
          <a:endParaRPr lang="ja-JP" altLang="ja-JP" sz="9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6192500" y="190500"/>
          <a:ext cx="33528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6211550" y="215900"/>
          <a:ext cx="33083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6236950" y="241300"/>
          <a:ext cx="32512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青森県深浦町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1908175" y="920750"/>
          <a:ext cx="1193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7,787
7,766
488.90
8,257,392
8,133,816
88,789
4,530,695
8,344,150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46.4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6118225" y="1714500"/>
          <a:ext cx="3238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9417050" y="889000"/>
          <a:ext cx="12954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9648825" y="952500"/>
          <a:ext cx="12319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9648825" y="1219200"/>
          <a:ext cx="12319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9499600" y="10668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9553575" y="10160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9553575" y="12827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957135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957135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12775"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12775"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12775"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647700" y="4000500"/>
          <a:ext cx="40005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774700" y="4343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774700" y="4546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619250" y="4343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619250" y="4546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590800" y="4343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590800" y="4546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647700" y="4826000"/>
          <a:ext cx="40005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638175"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647700" y="7112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66246"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647700" y="6731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66246"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647700" y="63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66246"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647700" y="596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02126"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647700" y="558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02126"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647700" y="520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02126"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647700" y="482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02126"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647700" y="4826000"/>
          <a:ext cx="40005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24511</xdr:rowOff>
    </xdr:from>
    <xdr:to>
      <xdr:col>24</xdr:col>
      <xdr:colOff>62865</xdr:colOff>
      <xdr:row>39</xdr:row>
      <xdr:rowOff>26543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3947795" y="5339461"/>
          <a:ext cx="1270" cy="1373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30370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000500" y="671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26543</xdr:rowOff>
    </xdr:from>
    <xdr:to>
      <xdr:col>24</xdr:col>
      <xdr:colOff>152400</xdr:colOff>
      <xdr:row>39</xdr:row>
      <xdr:rowOff>26543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3889375" y="671309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142638</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000500" y="511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24511</xdr:rowOff>
    </xdr:from>
    <xdr:to>
      <xdr:col>24</xdr:col>
      <xdr:colOff>152400</xdr:colOff>
      <xdr:row>31</xdr:row>
      <xdr:rowOff>24511</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889375" y="533946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2794</xdr:rowOff>
    </xdr:from>
    <xdr:to>
      <xdr:col>24</xdr:col>
      <xdr:colOff>63500</xdr:colOff>
      <xdr:row>36</xdr:row>
      <xdr:rowOff>16129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235325" y="6174994"/>
          <a:ext cx="714375"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137177</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000500" y="6137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158750</xdr:rowOff>
    </xdr:from>
    <xdr:to>
      <xdr:col>24</xdr:col>
      <xdr:colOff>114300</xdr:colOff>
      <xdr:row>36</xdr:row>
      <xdr:rowOff>88900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8989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2794</xdr:rowOff>
    </xdr:from>
    <xdr:to>
      <xdr:col>19</xdr:col>
      <xdr:colOff>177800</xdr:colOff>
      <xdr:row>36</xdr:row>
      <xdr:rowOff>69342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479675" y="6174994"/>
          <a:ext cx="755650" cy="6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99060</xdr:rowOff>
    </xdr:from>
    <xdr:to>
      <xdr:col>20</xdr:col>
      <xdr:colOff>38100</xdr:colOff>
      <xdr:row>36</xdr:row>
      <xdr:rowOff>29210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203575" y="609981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45737</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015761" y="587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30988</xdr:rowOff>
    </xdr:from>
    <xdr:to>
      <xdr:col>15</xdr:col>
      <xdr:colOff>50800</xdr:colOff>
      <xdr:row>36</xdr:row>
      <xdr:rowOff>69342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1733550" y="6203188"/>
          <a:ext cx="746125" cy="38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107188</xdr:rowOff>
    </xdr:from>
    <xdr:to>
      <xdr:col>15</xdr:col>
      <xdr:colOff>101600</xdr:colOff>
      <xdr:row>36</xdr:row>
      <xdr:rowOff>37338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428875"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53865</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269636" y="588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30988</xdr:rowOff>
    </xdr:from>
    <xdr:to>
      <xdr:col>10</xdr:col>
      <xdr:colOff>114300</xdr:colOff>
      <xdr:row>36</xdr:row>
      <xdr:rowOff>164465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968375" y="6203188"/>
          <a:ext cx="765175" cy="133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111506</xdr:rowOff>
    </xdr:from>
    <xdr:to>
      <xdr:col>10</xdr:col>
      <xdr:colOff>165100</xdr:colOff>
      <xdr:row>36</xdr:row>
      <xdr:rowOff>41656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68275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58183</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494936" y="58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140970</xdr:rowOff>
    </xdr:from>
    <xdr:to>
      <xdr:col>6</xdr:col>
      <xdr:colOff>38100</xdr:colOff>
      <xdr:row>36</xdr:row>
      <xdr:rowOff>71120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936625" y="614172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87647</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748811" y="59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787775"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0734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31775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571625"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80645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136779</xdr:rowOff>
    </xdr:from>
    <xdr:to>
      <xdr:col>24</xdr:col>
      <xdr:colOff>114300</xdr:colOff>
      <xdr:row>36</xdr:row>
      <xdr:rowOff>66929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898900" y="613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159656</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000500" y="598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123444</xdr:rowOff>
    </xdr:from>
    <xdr:to>
      <xdr:col>20</xdr:col>
      <xdr:colOff>38100</xdr:colOff>
      <xdr:row>36</xdr:row>
      <xdr:rowOff>53594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203575" y="612419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44721</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015761" y="621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18542</xdr:rowOff>
    </xdr:from>
    <xdr:to>
      <xdr:col>15</xdr:col>
      <xdr:colOff>101600</xdr:colOff>
      <xdr:row>36</xdr:row>
      <xdr:rowOff>120142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428875" y="619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111269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273378" y="6283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151638</xdr:rowOff>
    </xdr:from>
    <xdr:to>
      <xdr:col>10</xdr:col>
      <xdr:colOff>165100</xdr:colOff>
      <xdr:row>36</xdr:row>
      <xdr:rowOff>81788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68275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72915</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494936" y="624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113665</xdr:rowOff>
    </xdr:from>
    <xdr:to>
      <xdr:col>6</xdr:col>
      <xdr:colOff>38100</xdr:colOff>
      <xdr:row>37</xdr:row>
      <xdr:rowOff>43815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936625" y="628586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34942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781128" y="637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647700" y="7429500"/>
          <a:ext cx="40005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74700" y="7772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74700" y="7975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619250" y="7772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619250" y="7975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2590800" y="7772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2590800" y="7975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647700" y="8255000"/>
          <a:ext cx="40005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638175"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647700" y="10541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647700" y="1016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45606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647700" y="977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647700" y="939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647700" y="901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647700" y="863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647700" y="825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647700" y="8255000"/>
          <a:ext cx="40005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57566</xdr:rowOff>
    </xdr:from>
    <xdr:to>
      <xdr:col>24</xdr:col>
      <xdr:colOff>62865</xdr:colOff>
      <xdr:row>58</xdr:row>
      <xdr:rowOff>92382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3947795" y="8801516"/>
          <a:ext cx="1270" cy="123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96209</xdr:rowOff>
    </xdr:from>
    <xdr:ext cx="599010"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000500" y="10040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92382</xdr:rowOff>
    </xdr:from>
    <xdr:to>
      <xdr:col>24</xdr:col>
      <xdr:colOff>152400</xdr:colOff>
      <xdr:row>58</xdr:row>
      <xdr:rowOff>92382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889375" y="1003648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4243</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000500" y="85767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1,782,787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57566</xdr:rowOff>
    </xdr:from>
    <xdr:to>
      <xdr:col>24</xdr:col>
      <xdr:colOff>152400</xdr:colOff>
      <xdr:row>51</xdr:row>
      <xdr:rowOff>57566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889375" y="880151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27051</xdr:rowOff>
    </xdr:from>
    <xdr:to>
      <xdr:col>24</xdr:col>
      <xdr:colOff>63500</xdr:colOff>
      <xdr:row>58</xdr:row>
      <xdr:rowOff>121584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235325" y="9971151"/>
          <a:ext cx="714375" cy="9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101564</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000500" y="97027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78687</xdr:rowOff>
    </xdr:from>
    <xdr:to>
      <xdr:col>24</xdr:col>
      <xdr:colOff>114300</xdr:colOff>
      <xdr:row>58</xdr:row>
      <xdr:rowOff>8837</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898900" y="98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113311</xdr:rowOff>
    </xdr:from>
    <xdr:to>
      <xdr:col>19</xdr:col>
      <xdr:colOff>177800</xdr:colOff>
      <xdr:row>58</xdr:row>
      <xdr:rowOff>121584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479675" y="10057411"/>
          <a:ext cx="755650" cy="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17345</xdr:rowOff>
    </xdr:from>
    <xdr:to>
      <xdr:col>20</xdr:col>
      <xdr:colOff>38100</xdr:colOff>
      <xdr:row>58</xdr:row>
      <xdr:rowOff>118945</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203575" y="996144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135472</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983445" y="9736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113311</xdr:rowOff>
    </xdr:from>
    <xdr:to>
      <xdr:col>15</xdr:col>
      <xdr:colOff>50800</xdr:colOff>
      <xdr:row>58</xdr:row>
      <xdr:rowOff>118493</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733550" y="10057411"/>
          <a:ext cx="746125" cy="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27375</xdr:rowOff>
    </xdr:from>
    <xdr:to>
      <xdr:col>15</xdr:col>
      <xdr:colOff>101600</xdr:colOff>
      <xdr:row>58</xdr:row>
      <xdr:rowOff>128975</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428875" y="99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145502</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237320" y="9746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118257</xdr:rowOff>
    </xdr:from>
    <xdr:to>
      <xdr:col>10</xdr:col>
      <xdr:colOff>114300</xdr:colOff>
      <xdr:row>58</xdr:row>
      <xdr:rowOff>118493</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968375" y="10062357"/>
          <a:ext cx="765175" cy="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29699</xdr:rowOff>
    </xdr:from>
    <xdr:to>
      <xdr:col>10</xdr:col>
      <xdr:colOff>165100</xdr:colOff>
      <xdr:row>58</xdr:row>
      <xdr:rowOff>131299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682750" y="99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147826</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462620" y="9749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34454</xdr:rowOff>
    </xdr:from>
    <xdr:to>
      <xdr:col>6</xdr:col>
      <xdr:colOff>38100</xdr:colOff>
      <xdr:row>58</xdr:row>
      <xdr:rowOff>136054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936625" y="997855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152581</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716495" y="9753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787775"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0734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31775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571625"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80645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147701</xdr:rowOff>
    </xdr:from>
    <xdr:to>
      <xdr:col>24</xdr:col>
      <xdr:colOff>114300</xdr:colOff>
      <xdr:row>58</xdr:row>
      <xdr:rowOff>77851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898900" y="992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62628</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000500" y="9835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70784</xdr:rowOff>
    </xdr:from>
    <xdr:to>
      <xdr:col>20</xdr:col>
      <xdr:colOff>38100</xdr:colOff>
      <xdr:row>59</xdr:row>
      <xdr:rowOff>934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203575" y="1001488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163511</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983445" y="10107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62511</xdr:rowOff>
    </xdr:from>
    <xdr:to>
      <xdr:col>15</xdr:col>
      <xdr:colOff>101600</xdr:colOff>
      <xdr:row>58</xdr:row>
      <xdr:rowOff>164111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428875" y="1000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155238</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237320" y="10099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67693</xdr:rowOff>
    </xdr:from>
    <xdr:to>
      <xdr:col>10</xdr:col>
      <xdr:colOff>165100</xdr:colOff>
      <xdr:row>58</xdr:row>
      <xdr:rowOff>169293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682750" y="1001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160420</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462620" y="10104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67457</xdr:rowOff>
    </xdr:from>
    <xdr:to>
      <xdr:col>6</xdr:col>
      <xdr:colOff>38100</xdr:colOff>
      <xdr:row>58</xdr:row>
      <xdr:rowOff>169057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936625" y="1001155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160184</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716495" y="10104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647700" y="10858500"/>
          <a:ext cx="40005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74700" y="1120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74700" y="1140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619250" y="1120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619250" y="1140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2590800" y="1120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2590800" y="1140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647700" y="11684000"/>
          <a:ext cx="40005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638175"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647700" y="1397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45606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647700" y="1351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647700" y="1305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647700" y="1259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647700" y="1214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647700" y="1168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647700" y="11684000"/>
          <a:ext cx="40005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115605</xdr:rowOff>
    </xdr:from>
    <xdr:to>
      <xdr:col>24</xdr:col>
      <xdr:colOff>62865</xdr:colOff>
      <xdr:row>78</xdr:row>
      <xdr:rowOff>53042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3947795" y="12460005"/>
          <a:ext cx="1270" cy="966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56869</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000500" y="13429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53042</xdr:rowOff>
    </xdr:from>
    <xdr:to>
      <xdr:col>24</xdr:col>
      <xdr:colOff>152400</xdr:colOff>
      <xdr:row>78</xdr:row>
      <xdr:rowOff>53042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3889375" y="1342614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62282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000500" y="12235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330,270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115605</xdr:rowOff>
    </xdr:from>
    <xdr:to>
      <xdr:col>24</xdr:col>
      <xdr:colOff>152400</xdr:colOff>
      <xdr:row>72</xdr:row>
      <xdr:rowOff>115605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3889375" y="1246000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62264</xdr:rowOff>
    </xdr:from>
    <xdr:to>
      <xdr:col>24</xdr:col>
      <xdr:colOff>63500</xdr:colOff>
      <xdr:row>76</xdr:row>
      <xdr:rowOff>90488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235325" y="13092464"/>
          <a:ext cx="714375" cy="28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150241</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000500" y="12837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127364</xdr:rowOff>
    </xdr:from>
    <xdr:to>
      <xdr:col>24</xdr:col>
      <xdr:colOff>114300</xdr:colOff>
      <xdr:row>76</xdr:row>
      <xdr:rowOff>57514</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898900" y="1298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90488</xdr:rowOff>
    </xdr:from>
    <xdr:to>
      <xdr:col>19</xdr:col>
      <xdr:colOff>177800</xdr:colOff>
      <xdr:row>76</xdr:row>
      <xdr:rowOff>110179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479675" y="13120688"/>
          <a:ext cx="755650" cy="19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7221</xdr:rowOff>
    </xdr:from>
    <xdr:to>
      <xdr:col>20</xdr:col>
      <xdr:colOff>38100</xdr:colOff>
      <xdr:row>76</xdr:row>
      <xdr:rowOff>108821</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203575" y="1303742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125348</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2983445" y="1281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17880</xdr:rowOff>
    </xdr:from>
    <xdr:to>
      <xdr:col>15</xdr:col>
      <xdr:colOff>50800</xdr:colOff>
      <xdr:row>76</xdr:row>
      <xdr:rowOff>110179</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1733550" y="13048080"/>
          <a:ext cx="746125" cy="9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32747</xdr:rowOff>
    </xdr:from>
    <xdr:to>
      <xdr:col>15</xdr:col>
      <xdr:colOff>101600</xdr:colOff>
      <xdr:row>76</xdr:row>
      <xdr:rowOff>134347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428875"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150874</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237320" y="1283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17880</xdr:rowOff>
    </xdr:from>
    <xdr:to>
      <xdr:col>10</xdr:col>
      <xdr:colOff>114300</xdr:colOff>
      <xdr:row>76</xdr:row>
      <xdr:rowOff>94149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968375" y="13048080"/>
          <a:ext cx="765175" cy="76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14901</xdr:rowOff>
    </xdr:from>
    <xdr:to>
      <xdr:col>10</xdr:col>
      <xdr:colOff>165100</xdr:colOff>
      <xdr:row>76</xdr:row>
      <xdr:rowOff>116501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68275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107628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462620" y="13137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51643</xdr:rowOff>
    </xdr:from>
    <xdr:to>
      <xdr:col>6</xdr:col>
      <xdr:colOff>38100</xdr:colOff>
      <xdr:row>76</xdr:row>
      <xdr:rowOff>153243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936625" y="1308184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144370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716495" y="13174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787775"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0734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31775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571625"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0645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11464</xdr:rowOff>
    </xdr:from>
    <xdr:to>
      <xdr:col>24</xdr:col>
      <xdr:colOff>114300</xdr:colOff>
      <xdr:row>76</xdr:row>
      <xdr:rowOff>113064</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898900" y="1304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161341</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000500" y="13020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39688</xdr:rowOff>
    </xdr:from>
    <xdr:to>
      <xdr:col>20</xdr:col>
      <xdr:colOff>38100</xdr:colOff>
      <xdr:row>76</xdr:row>
      <xdr:rowOff>141288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203575" y="1306988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132415</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983445" y="13162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59379</xdr:rowOff>
    </xdr:from>
    <xdr:to>
      <xdr:col>15</xdr:col>
      <xdr:colOff>101600</xdr:colOff>
      <xdr:row>76</xdr:row>
      <xdr:rowOff>160979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428875" y="1308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152106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237320" y="13182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138529</xdr:rowOff>
    </xdr:from>
    <xdr:to>
      <xdr:col>10</xdr:col>
      <xdr:colOff>165100</xdr:colOff>
      <xdr:row>76</xdr:row>
      <xdr:rowOff>68678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682750" y="1299727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85206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462620" y="1277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43349</xdr:rowOff>
    </xdr:from>
    <xdr:to>
      <xdr:col>6</xdr:col>
      <xdr:colOff>38100</xdr:colOff>
      <xdr:row>76</xdr:row>
      <xdr:rowOff>144949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936625" y="1307354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161476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716495" y="12848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647700" y="14287500"/>
          <a:ext cx="40005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74700" y="14630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74700" y="14833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619250" y="14630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619250" y="14833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2590800" y="14630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2590800" y="14833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647700" y="15113000"/>
          <a:ext cx="40005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638175"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647700" y="1739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647700" y="16941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45606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647700" y="16484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647700" y="16027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647700" y="15570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647700" y="15113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647700" y="15113000"/>
          <a:ext cx="40005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141584</xdr:rowOff>
    </xdr:from>
    <xdr:to>
      <xdr:col>24</xdr:col>
      <xdr:colOff>62865</xdr:colOff>
      <xdr:row>98</xdr:row>
      <xdr:rowOff>15762</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3947795" y="15743534"/>
          <a:ext cx="1270" cy="1074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19589</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000500" y="1682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15762</xdr:rowOff>
    </xdr:from>
    <xdr:to>
      <xdr:col>24</xdr:col>
      <xdr:colOff>152400</xdr:colOff>
      <xdr:row>98</xdr:row>
      <xdr:rowOff>15762</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3889375" y="1681786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88261</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000500" y="15518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141584</xdr:rowOff>
    </xdr:from>
    <xdr:to>
      <xdr:col>24</xdr:col>
      <xdr:colOff>152400</xdr:colOff>
      <xdr:row>91</xdr:row>
      <xdr:rowOff>141584</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3889375" y="1574353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74138</xdr:rowOff>
    </xdr:from>
    <xdr:to>
      <xdr:col>24</xdr:col>
      <xdr:colOff>63500</xdr:colOff>
      <xdr:row>96</xdr:row>
      <xdr:rowOff>111458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235325" y="16533338"/>
          <a:ext cx="714375" cy="3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34231</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000500" y="16321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11354</xdr:rowOff>
    </xdr:from>
    <xdr:to>
      <xdr:col>24</xdr:col>
      <xdr:colOff>114300</xdr:colOff>
      <xdr:row>96</xdr:row>
      <xdr:rowOff>112954</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8989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120205</xdr:rowOff>
    </xdr:from>
    <xdr:to>
      <xdr:col>19</xdr:col>
      <xdr:colOff>177800</xdr:colOff>
      <xdr:row>96</xdr:row>
      <xdr:rowOff>111458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2479675" y="16407955"/>
          <a:ext cx="755650" cy="162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29756</xdr:rowOff>
    </xdr:from>
    <xdr:to>
      <xdr:col>20</xdr:col>
      <xdr:colOff>38100</xdr:colOff>
      <xdr:row>96</xdr:row>
      <xdr:rowOff>131356</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203575" y="1648895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147883</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015761" y="162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120205</xdr:rowOff>
    </xdr:from>
    <xdr:to>
      <xdr:col>15</xdr:col>
      <xdr:colOff>50800</xdr:colOff>
      <xdr:row>96</xdr:row>
      <xdr:rowOff>135182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1733550" y="16407955"/>
          <a:ext cx="746125" cy="186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52643</xdr:rowOff>
    </xdr:from>
    <xdr:to>
      <xdr:col>15</xdr:col>
      <xdr:colOff>101600</xdr:colOff>
      <xdr:row>96</xdr:row>
      <xdr:rowOff>154243</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428875"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145370</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269636" y="1660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135182</xdr:rowOff>
    </xdr:from>
    <xdr:to>
      <xdr:col>10</xdr:col>
      <xdr:colOff>114300</xdr:colOff>
      <xdr:row>97</xdr:row>
      <xdr:rowOff>10957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968375" y="16594382"/>
          <a:ext cx="765175" cy="47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38356</xdr:rowOff>
    </xdr:from>
    <xdr:to>
      <xdr:col>10</xdr:col>
      <xdr:colOff>165100</xdr:colOff>
      <xdr:row>96</xdr:row>
      <xdr:rowOff>139956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68275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156483</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494936" y="1627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59337</xdr:rowOff>
    </xdr:from>
    <xdr:to>
      <xdr:col>6</xdr:col>
      <xdr:colOff>38100</xdr:colOff>
      <xdr:row>96</xdr:row>
      <xdr:rowOff>160937</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936625" y="1651853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6014</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748811" y="1629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787775"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0734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31775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571625"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0645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23338</xdr:rowOff>
    </xdr:from>
    <xdr:to>
      <xdr:col>24</xdr:col>
      <xdr:colOff>114300</xdr:colOff>
      <xdr:row>96</xdr:row>
      <xdr:rowOff>124938</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898900" y="1648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1765</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000500" y="16460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60658</xdr:rowOff>
    </xdr:from>
    <xdr:to>
      <xdr:col>20</xdr:col>
      <xdr:colOff>38100</xdr:colOff>
      <xdr:row>96</xdr:row>
      <xdr:rowOff>162258</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203575" y="1651985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153385</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015761" y="1661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69405</xdr:rowOff>
    </xdr:from>
    <xdr:to>
      <xdr:col>15</xdr:col>
      <xdr:colOff>101600</xdr:colOff>
      <xdr:row>95</xdr:row>
      <xdr:rowOff>171005</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428875" y="1635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16082</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237320" y="16132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84382</xdr:rowOff>
    </xdr:from>
    <xdr:to>
      <xdr:col>10</xdr:col>
      <xdr:colOff>165100</xdr:colOff>
      <xdr:row>97</xdr:row>
      <xdr:rowOff>14532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682750" y="1654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5659</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494936" y="1663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131607</xdr:rowOff>
    </xdr:from>
    <xdr:to>
      <xdr:col>6</xdr:col>
      <xdr:colOff>38100</xdr:colOff>
      <xdr:row>97</xdr:row>
      <xdr:rowOff>61757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936625" y="1659080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52884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748811" y="1668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5632450" y="4000500"/>
          <a:ext cx="39719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5730875" y="4343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5730875" y="4546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343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546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575550" y="4343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575550" y="4546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5632450" y="4826000"/>
          <a:ext cx="39719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559435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5632450" y="7112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5632450" y="66548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5412239"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5632450" y="61976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52224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5632450" y="57404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52224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5632450" y="52832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52224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5632450" y="482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52224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5632450" y="4826000"/>
          <a:ext cx="39719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163475</xdr:rowOff>
    </xdr:from>
    <xdr:to>
      <xdr:col>54</xdr:col>
      <xdr:colOff>189865</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8903970" y="5306975"/>
          <a:ext cx="1270" cy="1347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8956675"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8845550" y="66548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110152</xdr:rowOff>
    </xdr:from>
    <xdr:ext cx="469744"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8956675" y="5082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163475</xdr:rowOff>
    </xdr:from>
    <xdr:to>
      <xdr:col>55</xdr:col>
      <xdr:colOff>88900</xdr:colOff>
      <xdr:row>30</xdr:row>
      <xdr:rowOff>163475</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8845550" y="530697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8026</xdr:rowOff>
    </xdr:from>
    <xdr:to>
      <xdr:col>55</xdr:col>
      <xdr:colOff>0</xdr:colOff>
      <xdr:row>36</xdr:row>
      <xdr:rowOff>22657</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8210550" y="6180226"/>
          <a:ext cx="695325"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51782</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8956675" y="63954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73355</xdr:rowOff>
    </xdr:from>
    <xdr:to>
      <xdr:col>55</xdr:col>
      <xdr:colOff>50800</xdr:colOff>
      <xdr:row>38</xdr:row>
      <xdr:rowOff>3505</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8883650" y="641700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22657</xdr:rowOff>
    </xdr:from>
    <xdr:to>
      <xdr:col>50</xdr:col>
      <xdr:colOff>114300</xdr:colOff>
      <xdr:row>36</xdr:row>
      <xdr:rowOff>82093</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7445375" y="6194857"/>
          <a:ext cx="765175"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28549</xdr:rowOff>
    </xdr:from>
    <xdr:to>
      <xdr:col>50</xdr:col>
      <xdr:colOff>165100</xdr:colOff>
      <xdr:row>37</xdr:row>
      <xdr:rowOff>130149</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8159750" y="6372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121276</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8049842" y="6464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82093</xdr:rowOff>
    </xdr:from>
    <xdr:to>
      <xdr:col>45</xdr:col>
      <xdr:colOff>177800</xdr:colOff>
      <xdr:row>36</xdr:row>
      <xdr:rowOff>120955</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6689725" y="6254293"/>
          <a:ext cx="75565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21234</xdr:rowOff>
    </xdr:from>
    <xdr:to>
      <xdr:col>46</xdr:col>
      <xdr:colOff>38100</xdr:colOff>
      <xdr:row>37</xdr:row>
      <xdr:rowOff>122834</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7413625" y="636488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113961</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7284667" y="6457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101295</xdr:rowOff>
    </xdr:from>
    <xdr:to>
      <xdr:col>41</xdr:col>
      <xdr:colOff>50800</xdr:colOff>
      <xdr:row>36</xdr:row>
      <xdr:rowOff>120955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5943600" y="6273495"/>
          <a:ext cx="746125" cy="1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167538</xdr:rowOff>
    </xdr:from>
    <xdr:to>
      <xdr:col>41</xdr:col>
      <xdr:colOff>101600</xdr:colOff>
      <xdr:row>37</xdr:row>
      <xdr:rowOff>97688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6638925" y="63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88815</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6529017" y="6432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40437</xdr:rowOff>
    </xdr:from>
    <xdr:to>
      <xdr:col>36</xdr:col>
      <xdr:colOff>165100</xdr:colOff>
      <xdr:row>37</xdr:row>
      <xdr:rowOff>142037</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5892800" y="638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133164</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5782892" y="64768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74395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048625"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28345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52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5781675"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128676</xdr:rowOff>
    </xdr:from>
    <xdr:to>
      <xdr:col>55</xdr:col>
      <xdr:colOff>50800</xdr:colOff>
      <xdr:row>36</xdr:row>
      <xdr:rowOff>58826</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8883650" y="612942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151553</xdr:rowOff>
    </xdr:from>
    <xdr:ext cx="469744"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8956675" y="598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143307</xdr:rowOff>
    </xdr:from>
    <xdr:to>
      <xdr:col>50</xdr:col>
      <xdr:colOff>165100</xdr:colOff>
      <xdr:row>36</xdr:row>
      <xdr:rowOff>73457</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8159750" y="614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89984</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004253" y="591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31293</xdr:rowOff>
    </xdr:from>
    <xdr:to>
      <xdr:col>46</xdr:col>
      <xdr:colOff>38100</xdr:colOff>
      <xdr:row>36</xdr:row>
      <xdr:rowOff>132893</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7413625" y="620349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149420</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284667" y="5978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70155</xdr:rowOff>
    </xdr:from>
    <xdr:to>
      <xdr:col>41</xdr:col>
      <xdr:colOff>101600</xdr:colOff>
      <xdr:row>37</xdr:row>
      <xdr:rowOff>305</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6638925" y="624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16832</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529017" y="6017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50495</xdr:rowOff>
    </xdr:from>
    <xdr:to>
      <xdr:col>36</xdr:col>
      <xdr:colOff>165100</xdr:colOff>
      <xdr:row>36</xdr:row>
      <xdr:rowOff>152095</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5892800" y="622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168622</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5782892" y="5997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5632450" y="7429500"/>
          <a:ext cx="39719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5730875" y="7772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5730875" y="7975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772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975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575550" y="7772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575550" y="7975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5632450" y="8255000"/>
          <a:ext cx="39719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559435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5632450" y="10541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5632450" y="100838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5412239"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5632450" y="96266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5122756"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5632450" y="91694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5122756"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5632450" y="87122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5122756"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5632450" y="825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122756"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5632450" y="8255000"/>
          <a:ext cx="39719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97738</xdr:rowOff>
    </xdr:from>
    <xdr:to>
      <xdr:col>54</xdr:col>
      <xdr:colOff>189865</xdr:colOff>
      <xdr:row>58</xdr:row>
      <xdr:rowOff>69218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8903970" y="8670238"/>
          <a:ext cx="1270" cy="1343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73045</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8956675" y="1001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69218</xdr:rowOff>
    </xdr:from>
    <xdr:to>
      <xdr:col>55</xdr:col>
      <xdr:colOff>88900</xdr:colOff>
      <xdr:row>58</xdr:row>
      <xdr:rowOff>69218</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8845550" y="1001331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44415</xdr:rowOff>
    </xdr:from>
    <xdr:ext cx="599010"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8956675" y="8445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309,178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97738</xdr:rowOff>
    </xdr:from>
    <xdr:to>
      <xdr:col>55</xdr:col>
      <xdr:colOff>88900</xdr:colOff>
      <xdr:row>50</xdr:row>
      <xdr:rowOff>97738</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8845550" y="867023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64061</xdr:rowOff>
    </xdr:from>
    <xdr:to>
      <xdr:col>55</xdr:col>
      <xdr:colOff>0</xdr:colOff>
      <xdr:row>56</xdr:row>
      <xdr:rowOff>116895</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8210550" y="9665261"/>
          <a:ext cx="695325" cy="5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166564</xdr:rowOff>
    </xdr:from>
    <xdr:ext cx="599010"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8956675" y="94248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143687</xdr:rowOff>
    </xdr:from>
    <xdr:to>
      <xdr:col>55</xdr:col>
      <xdr:colOff>50800</xdr:colOff>
      <xdr:row>56</xdr:row>
      <xdr:rowOff>73837</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8883650" y="957343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54647</xdr:rowOff>
    </xdr:from>
    <xdr:to>
      <xdr:col>50</xdr:col>
      <xdr:colOff>114300</xdr:colOff>
      <xdr:row>56</xdr:row>
      <xdr:rowOff>64061</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7445375" y="9655847"/>
          <a:ext cx="765175" cy="9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121224</xdr:rowOff>
    </xdr:from>
    <xdr:to>
      <xdr:col>50</xdr:col>
      <xdr:colOff>165100</xdr:colOff>
      <xdr:row>56</xdr:row>
      <xdr:rowOff>51374</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8159750" y="955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67901</xdr:rowOff>
    </xdr:from>
    <xdr:ext cx="599010"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7939620" y="9326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54647</xdr:rowOff>
    </xdr:from>
    <xdr:to>
      <xdr:col>45</xdr:col>
      <xdr:colOff>177800</xdr:colOff>
      <xdr:row>56</xdr:row>
      <xdr:rowOff>168604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6689725" y="9655847"/>
          <a:ext cx="755650" cy="113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148350</xdr:rowOff>
    </xdr:from>
    <xdr:to>
      <xdr:col>46</xdr:col>
      <xdr:colOff>38100</xdr:colOff>
      <xdr:row>56</xdr:row>
      <xdr:rowOff>78500</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7413625" y="95781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95027</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7225811" y="935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155505</xdr:rowOff>
    </xdr:from>
    <xdr:to>
      <xdr:col>41</xdr:col>
      <xdr:colOff>50800</xdr:colOff>
      <xdr:row>56</xdr:row>
      <xdr:rowOff>168604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5943600" y="9756705"/>
          <a:ext cx="746125" cy="1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46495</xdr:rowOff>
    </xdr:from>
    <xdr:to>
      <xdr:col>41</xdr:col>
      <xdr:colOff>101600</xdr:colOff>
      <xdr:row>55</xdr:row>
      <xdr:rowOff>148095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6638925" y="947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164622</xdr:rowOff>
    </xdr:from>
    <xdr:ext cx="59901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6447370" y="9251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153936</xdr:rowOff>
    </xdr:from>
    <xdr:to>
      <xdr:col>36</xdr:col>
      <xdr:colOff>165100</xdr:colOff>
      <xdr:row>56</xdr:row>
      <xdr:rowOff>84086</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5892800" y="95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100613</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5704986" y="935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74395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048625"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28345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52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5781675"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66095</xdr:rowOff>
    </xdr:from>
    <xdr:to>
      <xdr:col>55</xdr:col>
      <xdr:colOff>50800</xdr:colOff>
      <xdr:row>56</xdr:row>
      <xdr:rowOff>167695</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8883650" y="966729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44522</xdr:rowOff>
    </xdr:from>
    <xdr:ext cx="534377"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8956675" y="964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13261</xdr:rowOff>
    </xdr:from>
    <xdr:to>
      <xdr:col>50</xdr:col>
      <xdr:colOff>165100</xdr:colOff>
      <xdr:row>56</xdr:row>
      <xdr:rowOff>114861</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8159750" y="961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105988</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971936" y="9707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3847</xdr:rowOff>
    </xdr:from>
    <xdr:to>
      <xdr:col>46</xdr:col>
      <xdr:colOff>38100</xdr:colOff>
      <xdr:row>56</xdr:row>
      <xdr:rowOff>105447</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7413625" y="960504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96574</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225811" y="9697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117804</xdr:rowOff>
    </xdr:from>
    <xdr:to>
      <xdr:col>41</xdr:col>
      <xdr:colOff>101600</xdr:colOff>
      <xdr:row>57</xdr:row>
      <xdr:rowOff>47954</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6638925" y="971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39081</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479686" y="981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104705</xdr:rowOff>
    </xdr:from>
    <xdr:to>
      <xdr:col>36</xdr:col>
      <xdr:colOff>165100</xdr:colOff>
      <xdr:row>57</xdr:row>
      <xdr:rowOff>34855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5892800" y="970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25982</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5704986" y="979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5632450" y="10858500"/>
          <a:ext cx="39719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5730875" y="1120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5730875" y="1140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604000" y="1120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140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575550" y="1120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575550" y="1140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5632450" y="11684000"/>
          <a:ext cx="39719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559435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5632450" y="1397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5632450" y="135128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5412239"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5632450" y="130556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517735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5632450" y="125984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5122756"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5632450" y="121412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5122756"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5632450" y="1168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5122756"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8" name="商工費グラフ枠">
          <a:extLst>
            <a:ext uri="{FF2B5EF4-FFF2-40B4-BE49-F238E27FC236}">
              <a16:creationId xmlns:a16="http://schemas.microsoft.com/office/drawing/2014/main" id="{00000000-0008-0000-0700-000084010000}"/>
            </a:ext>
          </a:extLst>
        </xdr:cNvPr>
        <xdr:cNvSpPr/>
      </xdr:nvSpPr>
      <xdr:spPr>
        <a:xfrm>
          <a:off x="5632450" y="11684000"/>
          <a:ext cx="39719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32825</xdr:rowOff>
    </xdr:from>
    <xdr:to>
      <xdr:col>54</xdr:col>
      <xdr:colOff>189865</xdr:colOff>
      <xdr:row>78</xdr:row>
      <xdr:rowOff>121695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flipV="1">
          <a:off x="8903970" y="12034325"/>
          <a:ext cx="1270" cy="1460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125522</xdr:rowOff>
    </xdr:from>
    <xdr:ext cx="469744" cy="259045"/>
    <xdr:sp macro="" textlink="">
      <xdr:nvSpPr>
        <xdr:cNvPr id="390" name="商工費最小値テキスト">
          <a:extLst>
            <a:ext uri="{FF2B5EF4-FFF2-40B4-BE49-F238E27FC236}">
              <a16:creationId xmlns:a16="http://schemas.microsoft.com/office/drawing/2014/main" id="{00000000-0008-0000-0700-000086010000}"/>
            </a:ext>
          </a:extLst>
        </xdr:cNvPr>
        <xdr:cNvSpPr txBox="1"/>
      </xdr:nvSpPr>
      <xdr:spPr>
        <a:xfrm>
          <a:off x="8956675" y="1349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121695</xdr:rowOff>
    </xdr:from>
    <xdr:to>
      <xdr:col>55</xdr:col>
      <xdr:colOff>88900</xdr:colOff>
      <xdr:row>78</xdr:row>
      <xdr:rowOff>121695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8845550" y="1349479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150952</xdr:rowOff>
    </xdr:from>
    <xdr:ext cx="599010" cy="259045"/>
    <xdr:sp macro="" textlink="">
      <xdr:nvSpPr>
        <xdr:cNvPr id="392" name="商工費最大値テキスト">
          <a:extLst>
            <a:ext uri="{FF2B5EF4-FFF2-40B4-BE49-F238E27FC236}">
              <a16:creationId xmlns:a16="http://schemas.microsoft.com/office/drawing/2014/main" id="{00000000-0008-0000-0700-000088010000}"/>
            </a:ext>
          </a:extLst>
        </xdr:cNvPr>
        <xdr:cNvSpPr txBox="1"/>
      </xdr:nvSpPr>
      <xdr:spPr>
        <a:xfrm>
          <a:off x="8956675" y="11809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161,688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32825</xdr:rowOff>
    </xdr:from>
    <xdr:to>
      <xdr:col>55</xdr:col>
      <xdr:colOff>88900</xdr:colOff>
      <xdr:row>70</xdr:row>
      <xdr:rowOff>32825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8845550" y="1203432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94904</xdr:rowOff>
    </xdr:from>
    <xdr:to>
      <xdr:col>55</xdr:col>
      <xdr:colOff>0</xdr:colOff>
      <xdr:row>76</xdr:row>
      <xdr:rowOff>146028</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flipV="1">
          <a:off x="8210550" y="13125104"/>
          <a:ext cx="695325" cy="5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25778</xdr:rowOff>
    </xdr:from>
    <xdr:ext cx="534377" cy="259045"/>
    <xdr:sp macro="" textlink="">
      <xdr:nvSpPr>
        <xdr:cNvPr id="395" name="商工費平均値テキスト">
          <a:extLst>
            <a:ext uri="{FF2B5EF4-FFF2-40B4-BE49-F238E27FC236}">
              <a16:creationId xmlns:a16="http://schemas.microsoft.com/office/drawing/2014/main" id="{00000000-0008-0000-0700-00008B010000}"/>
            </a:ext>
          </a:extLst>
        </xdr:cNvPr>
        <xdr:cNvSpPr txBox="1"/>
      </xdr:nvSpPr>
      <xdr:spPr>
        <a:xfrm>
          <a:off x="8956675" y="12884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2901</xdr:rowOff>
    </xdr:from>
    <xdr:to>
      <xdr:col>55</xdr:col>
      <xdr:colOff>50800</xdr:colOff>
      <xdr:row>76</xdr:row>
      <xdr:rowOff>104501</xdr:rowOff>
    </xdr:to>
    <xdr:sp macro="" textlink="">
      <xdr:nvSpPr>
        <xdr:cNvPr id="396" name="フローチャート: 判断 395">
          <a:extLst>
            <a:ext uri="{FF2B5EF4-FFF2-40B4-BE49-F238E27FC236}">
              <a16:creationId xmlns:a16="http://schemas.microsoft.com/office/drawing/2014/main" id="{00000000-0008-0000-0700-00008C010000}"/>
            </a:ext>
          </a:extLst>
        </xdr:cNvPr>
        <xdr:cNvSpPr/>
      </xdr:nvSpPr>
      <xdr:spPr>
        <a:xfrm>
          <a:off x="8883650" y="1303310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146028</xdr:rowOff>
    </xdr:from>
    <xdr:to>
      <xdr:col>50</xdr:col>
      <xdr:colOff>114300</xdr:colOff>
      <xdr:row>77</xdr:row>
      <xdr:rowOff>34041</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7445375" y="13176228"/>
          <a:ext cx="765175" cy="59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3787</xdr:rowOff>
    </xdr:from>
    <xdr:to>
      <xdr:col>50</xdr:col>
      <xdr:colOff>165100</xdr:colOff>
      <xdr:row>77</xdr:row>
      <xdr:rowOff>105387</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8159750" y="1320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96514</xdr:rowOff>
    </xdr:from>
    <xdr:ext cx="534377"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7971936" y="1329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14683</xdr:rowOff>
    </xdr:from>
    <xdr:to>
      <xdr:col>45</xdr:col>
      <xdr:colOff>177800</xdr:colOff>
      <xdr:row>77</xdr:row>
      <xdr:rowOff>34041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89725" y="13044883"/>
          <a:ext cx="755650" cy="190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7674</xdr:rowOff>
    </xdr:from>
    <xdr:to>
      <xdr:col>46</xdr:col>
      <xdr:colOff>38100</xdr:colOff>
      <xdr:row>77</xdr:row>
      <xdr:rowOff>109274</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7413625" y="1320932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100401</xdr:rowOff>
    </xdr:from>
    <xdr:ext cx="534377"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7225811" y="13302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14683</xdr:rowOff>
    </xdr:from>
    <xdr:to>
      <xdr:col>41</xdr:col>
      <xdr:colOff>50800</xdr:colOff>
      <xdr:row>77</xdr:row>
      <xdr:rowOff>79276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5943600" y="13044883"/>
          <a:ext cx="746125" cy="236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7803</xdr:rowOff>
    </xdr:from>
    <xdr:to>
      <xdr:col>41</xdr:col>
      <xdr:colOff>101600</xdr:colOff>
      <xdr:row>77</xdr:row>
      <xdr:rowOff>109403</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6638925" y="1320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100530</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479686" y="1330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2408</xdr:rowOff>
    </xdr:from>
    <xdr:to>
      <xdr:col>36</xdr:col>
      <xdr:colOff>165100</xdr:colOff>
      <xdr:row>77</xdr:row>
      <xdr:rowOff>104008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5892800" y="1320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120535</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5704986" y="1297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74395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048625"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728345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52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5781675"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44104</xdr:rowOff>
    </xdr:from>
    <xdr:to>
      <xdr:col>55</xdr:col>
      <xdr:colOff>50800</xdr:colOff>
      <xdr:row>76</xdr:row>
      <xdr:rowOff>145704</xdr:rowOff>
    </xdr:to>
    <xdr:sp macro="" textlink="">
      <xdr:nvSpPr>
        <xdr:cNvPr id="413" name="楕円 412">
          <a:extLst>
            <a:ext uri="{FF2B5EF4-FFF2-40B4-BE49-F238E27FC236}">
              <a16:creationId xmlns:a16="http://schemas.microsoft.com/office/drawing/2014/main" id="{00000000-0008-0000-0700-00009D010000}"/>
            </a:ext>
          </a:extLst>
        </xdr:cNvPr>
        <xdr:cNvSpPr/>
      </xdr:nvSpPr>
      <xdr:spPr>
        <a:xfrm>
          <a:off x="8883650" y="1307430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22531</xdr:rowOff>
    </xdr:from>
    <xdr:ext cx="534377" cy="259045"/>
    <xdr:sp macro="" textlink="">
      <xdr:nvSpPr>
        <xdr:cNvPr id="414" name="商工費該当値テキスト">
          <a:extLst>
            <a:ext uri="{FF2B5EF4-FFF2-40B4-BE49-F238E27FC236}">
              <a16:creationId xmlns:a16="http://schemas.microsoft.com/office/drawing/2014/main" id="{00000000-0008-0000-0700-00009E010000}"/>
            </a:ext>
          </a:extLst>
        </xdr:cNvPr>
        <xdr:cNvSpPr txBox="1"/>
      </xdr:nvSpPr>
      <xdr:spPr>
        <a:xfrm>
          <a:off x="8956675" y="13052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95228</xdr:rowOff>
    </xdr:from>
    <xdr:to>
      <xdr:col>50</xdr:col>
      <xdr:colOff>165100</xdr:colOff>
      <xdr:row>77</xdr:row>
      <xdr:rowOff>25378</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8159750" y="1312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41905</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971936" y="12900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154691</xdr:rowOff>
    </xdr:from>
    <xdr:to>
      <xdr:col>46</xdr:col>
      <xdr:colOff>38100</xdr:colOff>
      <xdr:row>77</xdr:row>
      <xdr:rowOff>84841</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7413625" y="1318489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101368</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225811" y="12960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135334</xdr:rowOff>
    </xdr:from>
    <xdr:to>
      <xdr:col>41</xdr:col>
      <xdr:colOff>101600</xdr:colOff>
      <xdr:row>76</xdr:row>
      <xdr:rowOff>65484</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6638925" y="1299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82011</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479686" y="1276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28476</xdr:rowOff>
    </xdr:from>
    <xdr:to>
      <xdr:col>36</xdr:col>
      <xdr:colOff>165100</xdr:colOff>
      <xdr:row>77</xdr:row>
      <xdr:rowOff>130076</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5892800" y="1323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121203</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5704986" y="1332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a:extLst>
            <a:ext uri="{FF2B5EF4-FFF2-40B4-BE49-F238E27FC236}">
              <a16:creationId xmlns:a16="http://schemas.microsoft.com/office/drawing/2014/main" id="{00000000-0008-0000-0700-0000A7010000}"/>
            </a:ext>
          </a:extLst>
        </xdr:cNvPr>
        <xdr:cNvSpPr/>
      </xdr:nvSpPr>
      <xdr:spPr>
        <a:xfrm>
          <a:off x="5632450" y="14287500"/>
          <a:ext cx="39719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a:extLst>
            <a:ext uri="{FF2B5EF4-FFF2-40B4-BE49-F238E27FC236}">
              <a16:creationId xmlns:a16="http://schemas.microsoft.com/office/drawing/2014/main" id="{00000000-0008-0000-0700-0000A8010000}"/>
            </a:ext>
          </a:extLst>
        </xdr:cNvPr>
        <xdr:cNvSpPr/>
      </xdr:nvSpPr>
      <xdr:spPr>
        <a:xfrm>
          <a:off x="5730875" y="14630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5730875" y="14833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604000" y="14630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833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575550" y="14630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575550" y="14833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5632450" y="15113000"/>
          <a:ext cx="39719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559435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a:extLst>
            <a:ext uri="{FF2B5EF4-FFF2-40B4-BE49-F238E27FC236}">
              <a16:creationId xmlns:a16="http://schemas.microsoft.com/office/drawing/2014/main" id="{00000000-0008-0000-0700-0000B0010000}"/>
            </a:ext>
          </a:extLst>
        </xdr:cNvPr>
        <xdr:cNvCxnSpPr/>
      </xdr:nvCxnSpPr>
      <xdr:spPr>
        <a:xfrm>
          <a:off x="5632450" y="1739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3" name="直線コネクタ 432">
          <a:extLst>
            <a:ext uri="{FF2B5EF4-FFF2-40B4-BE49-F238E27FC236}">
              <a16:creationId xmlns:a16="http://schemas.microsoft.com/office/drawing/2014/main" id="{00000000-0008-0000-0700-0000B1010000}"/>
            </a:ext>
          </a:extLst>
        </xdr:cNvPr>
        <xdr:cNvCxnSpPr/>
      </xdr:nvCxnSpPr>
      <xdr:spPr>
        <a:xfrm>
          <a:off x="5632450" y="169418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5412239"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5632450" y="164846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5122756"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5632450" y="160274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5122756"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5632450" y="155702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5122756"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5632450" y="15113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5122756"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土木費グラフ枠">
          <a:extLst>
            <a:ext uri="{FF2B5EF4-FFF2-40B4-BE49-F238E27FC236}">
              <a16:creationId xmlns:a16="http://schemas.microsoft.com/office/drawing/2014/main" id="{00000000-0008-0000-0700-0000BB010000}"/>
            </a:ext>
          </a:extLst>
        </xdr:cNvPr>
        <xdr:cNvSpPr/>
      </xdr:nvSpPr>
      <xdr:spPr>
        <a:xfrm>
          <a:off x="5632450" y="15113000"/>
          <a:ext cx="39719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77169</xdr:rowOff>
    </xdr:from>
    <xdr:to>
      <xdr:col>54</xdr:col>
      <xdr:colOff>189865</xdr:colOff>
      <xdr:row>98</xdr:row>
      <xdr:rowOff>7725</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flipV="1">
          <a:off x="8903970" y="15850569"/>
          <a:ext cx="1270" cy="959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11552</xdr:rowOff>
    </xdr:from>
    <xdr:ext cx="534377" cy="259045"/>
    <xdr:sp macro="" textlink="">
      <xdr:nvSpPr>
        <xdr:cNvPr id="445" name="土木費最小値テキスト">
          <a:extLst>
            <a:ext uri="{FF2B5EF4-FFF2-40B4-BE49-F238E27FC236}">
              <a16:creationId xmlns:a16="http://schemas.microsoft.com/office/drawing/2014/main" id="{00000000-0008-0000-0700-0000BD010000}"/>
            </a:ext>
          </a:extLst>
        </xdr:cNvPr>
        <xdr:cNvSpPr txBox="1"/>
      </xdr:nvSpPr>
      <xdr:spPr>
        <a:xfrm>
          <a:off x="8956675" y="1681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7725</xdr:rowOff>
    </xdr:from>
    <xdr:to>
      <xdr:col>55</xdr:col>
      <xdr:colOff>88900</xdr:colOff>
      <xdr:row>98</xdr:row>
      <xdr:rowOff>7725</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8845550" y="1680982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23846</xdr:rowOff>
    </xdr:from>
    <xdr:ext cx="599010" cy="259045"/>
    <xdr:sp macro="" textlink="">
      <xdr:nvSpPr>
        <xdr:cNvPr id="447" name="土木費最大値テキスト">
          <a:extLst>
            <a:ext uri="{FF2B5EF4-FFF2-40B4-BE49-F238E27FC236}">
              <a16:creationId xmlns:a16="http://schemas.microsoft.com/office/drawing/2014/main" id="{00000000-0008-0000-0700-0000BF010000}"/>
            </a:ext>
          </a:extLst>
        </xdr:cNvPr>
        <xdr:cNvSpPr txBox="1"/>
      </xdr:nvSpPr>
      <xdr:spPr>
        <a:xfrm>
          <a:off x="8956675" y="15625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238,677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77169</xdr:rowOff>
    </xdr:from>
    <xdr:to>
      <xdr:col>55</xdr:col>
      <xdr:colOff>88900</xdr:colOff>
      <xdr:row>92</xdr:row>
      <xdr:rowOff>77169</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8845550" y="1585056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99005</xdr:rowOff>
    </xdr:from>
    <xdr:to>
      <xdr:col>55</xdr:col>
      <xdr:colOff>0</xdr:colOff>
      <xdr:row>96</xdr:row>
      <xdr:rowOff>111852</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flipV="1">
          <a:off x="8210550" y="16558205"/>
          <a:ext cx="695325" cy="1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169631</xdr:rowOff>
    </xdr:from>
    <xdr:ext cx="534377" cy="259045"/>
    <xdr:sp macro="" textlink="">
      <xdr:nvSpPr>
        <xdr:cNvPr id="450" name="土木費平均値テキスト">
          <a:extLst>
            <a:ext uri="{FF2B5EF4-FFF2-40B4-BE49-F238E27FC236}">
              <a16:creationId xmlns:a16="http://schemas.microsoft.com/office/drawing/2014/main" id="{00000000-0008-0000-0700-0000C2010000}"/>
            </a:ext>
          </a:extLst>
        </xdr:cNvPr>
        <xdr:cNvSpPr txBox="1"/>
      </xdr:nvSpPr>
      <xdr:spPr>
        <a:xfrm>
          <a:off x="8956675" y="16285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146754</xdr:rowOff>
    </xdr:from>
    <xdr:to>
      <xdr:col>55</xdr:col>
      <xdr:colOff>50800</xdr:colOff>
      <xdr:row>96</xdr:row>
      <xdr:rowOff>76904</xdr:rowOff>
    </xdr:to>
    <xdr:sp macro="" textlink="">
      <xdr:nvSpPr>
        <xdr:cNvPr id="451" name="フローチャート: 判断 450">
          <a:extLst>
            <a:ext uri="{FF2B5EF4-FFF2-40B4-BE49-F238E27FC236}">
              <a16:creationId xmlns:a16="http://schemas.microsoft.com/office/drawing/2014/main" id="{00000000-0008-0000-0700-0000C3010000}"/>
            </a:ext>
          </a:extLst>
        </xdr:cNvPr>
        <xdr:cNvSpPr/>
      </xdr:nvSpPr>
      <xdr:spPr>
        <a:xfrm>
          <a:off x="8883650" y="1643450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111852</xdr:rowOff>
    </xdr:from>
    <xdr:to>
      <xdr:col>50</xdr:col>
      <xdr:colOff>114300</xdr:colOff>
      <xdr:row>97</xdr:row>
      <xdr:rowOff>102209</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7445375" y="16571052"/>
          <a:ext cx="765175" cy="161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153997</xdr:rowOff>
    </xdr:from>
    <xdr:to>
      <xdr:col>50</xdr:col>
      <xdr:colOff>165100</xdr:colOff>
      <xdr:row>96</xdr:row>
      <xdr:rowOff>84147</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8159750" y="164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100674</xdr:rowOff>
    </xdr:from>
    <xdr:ext cx="534377"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7971936" y="1621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48301</xdr:rowOff>
    </xdr:from>
    <xdr:to>
      <xdr:col>45</xdr:col>
      <xdr:colOff>177800</xdr:colOff>
      <xdr:row>97</xdr:row>
      <xdr:rowOff>102209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89725" y="16678951"/>
          <a:ext cx="755650" cy="5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164982</xdr:rowOff>
    </xdr:from>
    <xdr:to>
      <xdr:col>46</xdr:col>
      <xdr:colOff>38100</xdr:colOff>
      <xdr:row>96</xdr:row>
      <xdr:rowOff>95132</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7413625" y="1645273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111659</xdr:rowOff>
    </xdr:from>
    <xdr:ext cx="534377"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7225811" y="1622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48301</xdr:rowOff>
    </xdr:from>
    <xdr:to>
      <xdr:col>41</xdr:col>
      <xdr:colOff>50800</xdr:colOff>
      <xdr:row>97</xdr:row>
      <xdr:rowOff>49654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5943600" y="16678951"/>
          <a:ext cx="746125" cy="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159643</xdr:rowOff>
    </xdr:from>
    <xdr:to>
      <xdr:col>41</xdr:col>
      <xdr:colOff>101600</xdr:colOff>
      <xdr:row>96</xdr:row>
      <xdr:rowOff>89793</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6638925"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106320</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479686" y="1622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10874</xdr:rowOff>
    </xdr:from>
    <xdr:to>
      <xdr:col>36</xdr:col>
      <xdr:colOff>165100</xdr:colOff>
      <xdr:row>96</xdr:row>
      <xdr:rowOff>112474</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58928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129001</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5704986" y="162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74395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048625"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728345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52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5781675"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48205</xdr:rowOff>
    </xdr:from>
    <xdr:to>
      <xdr:col>55</xdr:col>
      <xdr:colOff>50800</xdr:colOff>
      <xdr:row>96</xdr:row>
      <xdr:rowOff>149805</xdr:rowOff>
    </xdr:to>
    <xdr:sp macro="" textlink="">
      <xdr:nvSpPr>
        <xdr:cNvPr id="468" name="楕円 467">
          <a:extLst>
            <a:ext uri="{FF2B5EF4-FFF2-40B4-BE49-F238E27FC236}">
              <a16:creationId xmlns:a16="http://schemas.microsoft.com/office/drawing/2014/main" id="{00000000-0008-0000-0700-0000D4010000}"/>
            </a:ext>
          </a:extLst>
        </xdr:cNvPr>
        <xdr:cNvSpPr/>
      </xdr:nvSpPr>
      <xdr:spPr>
        <a:xfrm>
          <a:off x="8883650" y="1650740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26632</xdr:rowOff>
    </xdr:from>
    <xdr:ext cx="534377" cy="259045"/>
    <xdr:sp macro="" textlink="">
      <xdr:nvSpPr>
        <xdr:cNvPr id="469" name="土木費該当値テキスト">
          <a:extLst>
            <a:ext uri="{FF2B5EF4-FFF2-40B4-BE49-F238E27FC236}">
              <a16:creationId xmlns:a16="http://schemas.microsoft.com/office/drawing/2014/main" id="{00000000-0008-0000-0700-0000D5010000}"/>
            </a:ext>
          </a:extLst>
        </xdr:cNvPr>
        <xdr:cNvSpPr txBox="1"/>
      </xdr:nvSpPr>
      <xdr:spPr>
        <a:xfrm>
          <a:off x="8956675" y="16485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61052</xdr:rowOff>
    </xdr:from>
    <xdr:to>
      <xdr:col>50</xdr:col>
      <xdr:colOff>165100</xdr:colOff>
      <xdr:row>96</xdr:row>
      <xdr:rowOff>162652</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8159750" y="1652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153779</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971936" y="16612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51409</xdr:rowOff>
    </xdr:from>
    <xdr:to>
      <xdr:col>46</xdr:col>
      <xdr:colOff>38100</xdr:colOff>
      <xdr:row>97</xdr:row>
      <xdr:rowOff>153009</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7413625" y="1668205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144136</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225811" y="16774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168951</xdr:rowOff>
    </xdr:from>
    <xdr:to>
      <xdr:col>41</xdr:col>
      <xdr:colOff>101600</xdr:colOff>
      <xdr:row>97</xdr:row>
      <xdr:rowOff>99101</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6638925" y="1662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90228</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479686" y="16720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170304</xdr:rowOff>
    </xdr:from>
    <xdr:to>
      <xdr:col>36</xdr:col>
      <xdr:colOff>165100</xdr:colOff>
      <xdr:row>97</xdr:row>
      <xdr:rowOff>100454</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5892800" y="1662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91581</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5704986" y="16722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00000000-0008-0000-0700-0000DE010000}"/>
            </a:ext>
          </a:extLst>
        </xdr:cNvPr>
        <xdr:cNvSpPr/>
      </xdr:nvSpPr>
      <xdr:spPr>
        <a:xfrm>
          <a:off x="10588625" y="4000500"/>
          <a:ext cx="39814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a:extLst>
            <a:ext uri="{FF2B5EF4-FFF2-40B4-BE49-F238E27FC236}">
              <a16:creationId xmlns:a16="http://schemas.microsoft.com/office/drawing/2014/main" id="{00000000-0008-0000-0700-0000DF010000}"/>
            </a:ext>
          </a:extLst>
        </xdr:cNvPr>
        <xdr:cNvSpPr/>
      </xdr:nvSpPr>
      <xdr:spPr>
        <a:xfrm>
          <a:off x="10687050" y="4343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0687050" y="4546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1560175" y="4343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1560175" y="4546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31725" y="4343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31725" y="4546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0588625" y="4826000"/>
          <a:ext cx="39814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10550525"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a:extLst>
            <a:ext uri="{FF2B5EF4-FFF2-40B4-BE49-F238E27FC236}">
              <a16:creationId xmlns:a16="http://schemas.microsoft.com/office/drawing/2014/main" id="{00000000-0008-0000-0700-0000E7010000}"/>
            </a:ext>
          </a:extLst>
        </xdr:cNvPr>
        <xdr:cNvCxnSpPr/>
      </xdr:nvCxnSpPr>
      <xdr:spPr>
        <a:xfrm>
          <a:off x="10588625" y="7112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8" name="直線コネクタ 487">
          <a:extLst>
            <a:ext uri="{FF2B5EF4-FFF2-40B4-BE49-F238E27FC236}">
              <a16:creationId xmlns:a16="http://schemas.microsoft.com/office/drawing/2014/main" id="{00000000-0008-0000-0700-0000E8010000}"/>
            </a:ext>
          </a:extLst>
        </xdr:cNvPr>
        <xdr:cNvCxnSpPr/>
      </xdr:nvCxnSpPr>
      <xdr:spPr>
        <a:xfrm>
          <a:off x="10588625" y="66548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103684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0588625" y="61976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007893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0588625" y="57404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007893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0588625" y="52832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007893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0588625" y="482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007893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消防費グラフ枠">
          <a:extLst>
            <a:ext uri="{FF2B5EF4-FFF2-40B4-BE49-F238E27FC236}">
              <a16:creationId xmlns:a16="http://schemas.microsoft.com/office/drawing/2014/main" id="{00000000-0008-0000-0700-0000F2010000}"/>
            </a:ext>
          </a:extLst>
        </xdr:cNvPr>
        <xdr:cNvSpPr/>
      </xdr:nvSpPr>
      <xdr:spPr>
        <a:xfrm>
          <a:off x="10588625" y="4826000"/>
          <a:ext cx="39814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155437</xdr:rowOff>
    </xdr:from>
    <xdr:to>
      <xdr:col>85</xdr:col>
      <xdr:colOff>126364</xdr:colOff>
      <xdr:row>38</xdr:row>
      <xdr:rowOff>45320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flipV="1">
          <a:off x="13888720" y="5298937"/>
          <a:ext cx="1269" cy="1261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49147</xdr:rowOff>
    </xdr:from>
    <xdr:ext cx="534377" cy="259045"/>
    <xdr:sp macro="" textlink="">
      <xdr:nvSpPr>
        <xdr:cNvPr id="500" name="消防費最小値テキスト">
          <a:extLst>
            <a:ext uri="{FF2B5EF4-FFF2-40B4-BE49-F238E27FC236}">
              <a16:creationId xmlns:a16="http://schemas.microsoft.com/office/drawing/2014/main" id="{00000000-0008-0000-0700-0000F4010000}"/>
            </a:ext>
          </a:extLst>
        </xdr:cNvPr>
        <xdr:cNvSpPr txBox="1"/>
      </xdr:nvSpPr>
      <xdr:spPr>
        <a:xfrm>
          <a:off x="13922375" y="656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45320</xdr:rowOff>
    </xdr:from>
    <xdr:to>
      <xdr:col>86</xdr:col>
      <xdr:colOff>25400</xdr:colOff>
      <xdr:row>38</xdr:row>
      <xdr:rowOff>45320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3801725" y="65604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102114</xdr:rowOff>
    </xdr:from>
    <xdr:ext cx="599010" cy="259045"/>
    <xdr:sp macro="" textlink="">
      <xdr:nvSpPr>
        <xdr:cNvPr id="502" name="消防費最大値テキスト">
          <a:extLst>
            <a:ext uri="{FF2B5EF4-FFF2-40B4-BE49-F238E27FC236}">
              <a16:creationId xmlns:a16="http://schemas.microsoft.com/office/drawing/2014/main" id="{00000000-0008-0000-0700-0000F6010000}"/>
            </a:ext>
          </a:extLst>
        </xdr:cNvPr>
        <xdr:cNvSpPr txBox="1"/>
      </xdr:nvSpPr>
      <xdr:spPr>
        <a:xfrm>
          <a:off x="13922375" y="5074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296,558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155437</xdr:rowOff>
    </xdr:from>
    <xdr:to>
      <xdr:col>86</xdr:col>
      <xdr:colOff>25400</xdr:colOff>
      <xdr:row>30</xdr:row>
      <xdr:rowOff>155437</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3801725" y="529893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147248</xdr:rowOff>
    </xdr:from>
    <xdr:to>
      <xdr:col>85</xdr:col>
      <xdr:colOff>127000</xdr:colOff>
      <xdr:row>36</xdr:row>
      <xdr:rowOff>142763</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flipV="1">
          <a:off x="13166725" y="6147998"/>
          <a:ext cx="723900" cy="166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171422</xdr:rowOff>
    </xdr:from>
    <xdr:ext cx="534377" cy="259045"/>
    <xdr:sp macro="" textlink="">
      <xdr:nvSpPr>
        <xdr:cNvPr id="505" name="消防費平均値テキスト">
          <a:extLst>
            <a:ext uri="{FF2B5EF4-FFF2-40B4-BE49-F238E27FC236}">
              <a16:creationId xmlns:a16="http://schemas.microsoft.com/office/drawing/2014/main" id="{00000000-0008-0000-0700-0000F9010000}"/>
            </a:ext>
          </a:extLst>
        </xdr:cNvPr>
        <xdr:cNvSpPr txBox="1"/>
      </xdr:nvSpPr>
      <xdr:spPr>
        <a:xfrm>
          <a:off x="13922375" y="6343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21545</xdr:rowOff>
    </xdr:from>
    <xdr:to>
      <xdr:col>85</xdr:col>
      <xdr:colOff>177800</xdr:colOff>
      <xdr:row>37</xdr:row>
      <xdr:rowOff>123145</xdr:rowOff>
    </xdr:to>
    <xdr:sp macro="" textlink="">
      <xdr:nvSpPr>
        <xdr:cNvPr id="506" name="フローチャート: 判断 505">
          <a:extLst>
            <a:ext uri="{FF2B5EF4-FFF2-40B4-BE49-F238E27FC236}">
              <a16:creationId xmlns:a16="http://schemas.microsoft.com/office/drawing/2014/main" id="{00000000-0008-0000-0700-0000FA010000}"/>
            </a:ext>
          </a:extLst>
        </xdr:cNvPr>
        <xdr:cNvSpPr/>
      </xdr:nvSpPr>
      <xdr:spPr>
        <a:xfrm>
          <a:off x="13839825" y="63651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142763</xdr:rowOff>
    </xdr:from>
    <xdr:to>
      <xdr:col>81</xdr:col>
      <xdr:colOff>50800</xdr:colOff>
      <xdr:row>37</xdr:row>
      <xdr:rowOff>46445</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2420600" y="6314963"/>
          <a:ext cx="746125" cy="7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51446</xdr:rowOff>
    </xdr:from>
    <xdr:to>
      <xdr:col>81</xdr:col>
      <xdr:colOff>101600</xdr:colOff>
      <xdr:row>37</xdr:row>
      <xdr:rowOff>153046</xdr:rowOff>
    </xdr:to>
    <xdr:sp macro="" textlink="">
      <xdr:nvSpPr>
        <xdr:cNvPr id="508" name="フローチャート: 判断 507">
          <a:extLst>
            <a:ext uri="{FF2B5EF4-FFF2-40B4-BE49-F238E27FC236}">
              <a16:creationId xmlns:a16="http://schemas.microsoft.com/office/drawing/2014/main" id="{00000000-0008-0000-0700-0000FC010000}"/>
            </a:ext>
          </a:extLst>
        </xdr:cNvPr>
        <xdr:cNvSpPr/>
      </xdr:nvSpPr>
      <xdr:spPr>
        <a:xfrm>
          <a:off x="13115925" y="639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144173</xdr:rowOff>
    </xdr:from>
    <xdr:ext cx="534377"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956686" y="648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41772</xdr:rowOff>
    </xdr:from>
    <xdr:to>
      <xdr:col>76</xdr:col>
      <xdr:colOff>114300</xdr:colOff>
      <xdr:row>37</xdr:row>
      <xdr:rowOff>46445</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1655425" y="6213972"/>
          <a:ext cx="765175" cy="176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70164</xdr:rowOff>
    </xdr:from>
    <xdr:to>
      <xdr:col>76</xdr:col>
      <xdr:colOff>165100</xdr:colOff>
      <xdr:row>38</xdr:row>
      <xdr:rowOff>314</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2369800" y="64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162891</xdr:rowOff>
    </xdr:from>
    <xdr:ext cx="534377"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2181986" y="650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41772</xdr:rowOff>
    </xdr:from>
    <xdr:to>
      <xdr:col>71</xdr:col>
      <xdr:colOff>177800</xdr:colOff>
      <xdr:row>36</xdr:row>
      <xdr:rowOff>168344</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0899775" y="6213972"/>
          <a:ext cx="755650" cy="1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72532</xdr:rowOff>
    </xdr:from>
    <xdr:to>
      <xdr:col>72</xdr:col>
      <xdr:colOff>38100</xdr:colOff>
      <xdr:row>38</xdr:row>
      <xdr:rowOff>2682</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1623675" y="641618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165259</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435861" y="650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61719</xdr:rowOff>
    </xdr:from>
    <xdr:to>
      <xdr:col>67</xdr:col>
      <xdr:colOff>101600</xdr:colOff>
      <xdr:row>37</xdr:row>
      <xdr:rowOff>163319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0848975" y="64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154446</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0689736" y="649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37287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300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2258675"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4935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073785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96448</xdr:rowOff>
    </xdr:from>
    <xdr:to>
      <xdr:col>85</xdr:col>
      <xdr:colOff>177800</xdr:colOff>
      <xdr:row>36</xdr:row>
      <xdr:rowOff>26598</xdr:rowOff>
    </xdr:to>
    <xdr:sp macro="" textlink="">
      <xdr:nvSpPr>
        <xdr:cNvPr id="523" name="楕円 522">
          <a:extLst>
            <a:ext uri="{FF2B5EF4-FFF2-40B4-BE49-F238E27FC236}">
              <a16:creationId xmlns:a16="http://schemas.microsoft.com/office/drawing/2014/main" id="{00000000-0008-0000-0700-00000B020000}"/>
            </a:ext>
          </a:extLst>
        </xdr:cNvPr>
        <xdr:cNvSpPr/>
      </xdr:nvSpPr>
      <xdr:spPr>
        <a:xfrm>
          <a:off x="13839825" y="609719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119325</xdr:rowOff>
    </xdr:from>
    <xdr:ext cx="599010" cy="259045"/>
    <xdr:sp macro="" textlink="">
      <xdr:nvSpPr>
        <xdr:cNvPr id="524" name="消防費該当値テキスト">
          <a:extLst>
            <a:ext uri="{FF2B5EF4-FFF2-40B4-BE49-F238E27FC236}">
              <a16:creationId xmlns:a16="http://schemas.microsoft.com/office/drawing/2014/main" id="{00000000-0008-0000-0700-00000C020000}"/>
            </a:ext>
          </a:extLst>
        </xdr:cNvPr>
        <xdr:cNvSpPr txBox="1"/>
      </xdr:nvSpPr>
      <xdr:spPr>
        <a:xfrm>
          <a:off x="13922375" y="5948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91963</xdr:rowOff>
    </xdr:from>
    <xdr:to>
      <xdr:col>81</xdr:col>
      <xdr:colOff>101600</xdr:colOff>
      <xdr:row>37</xdr:row>
      <xdr:rowOff>22113</xdr:rowOff>
    </xdr:to>
    <xdr:sp macro="" textlink="">
      <xdr:nvSpPr>
        <xdr:cNvPr id="525" name="楕円 524">
          <a:extLst>
            <a:ext uri="{FF2B5EF4-FFF2-40B4-BE49-F238E27FC236}">
              <a16:creationId xmlns:a16="http://schemas.microsoft.com/office/drawing/2014/main" id="{00000000-0008-0000-0700-00000D020000}"/>
            </a:ext>
          </a:extLst>
        </xdr:cNvPr>
        <xdr:cNvSpPr/>
      </xdr:nvSpPr>
      <xdr:spPr>
        <a:xfrm>
          <a:off x="13115925" y="626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38640</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956686" y="603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167095</xdr:rowOff>
    </xdr:from>
    <xdr:to>
      <xdr:col>76</xdr:col>
      <xdr:colOff>165100</xdr:colOff>
      <xdr:row>37</xdr:row>
      <xdr:rowOff>97245</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2369800" y="633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113772</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181986" y="611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162422</xdr:rowOff>
    </xdr:from>
    <xdr:to>
      <xdr:col>72</xdr:col>
      <xdr:colOff>38100</xdr:colOff>
      <xdr:row>36</xdr:row>
      <xdr:rowOff>92572</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1623675" y="616317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109099</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1435861" y="593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117544</xdr:rowOff>
    </xdr:from>
    <xdr:to>
      <xdr:col>67</xdr:col>
      <xdr:colOff>101600</xdr:colOff>
      <xdr:row>37</xdr:row>
      <xdr:rowOff>47694</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0848975" y="628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64221</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0689736" y="606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a:extLst>
            <a:ext uri="{FF2B5EF4-FFF2-40B4-BE49-F238E27FC236}">
              <a16:creationId xmlns:a16="http://schemas.microsoft.com/office/drawing/2014/main" id="{00000000-0008-0000-0700-000015020000}"/>
            </a:ext>
          </a:extLst>
        </xdr:cNvPr>
        <xdr:cNvSpPr/>
      </xdr:nvSpPr>
      <xdr:spPr>
        <a:xfrm>
          <a:off x="10588625" y="7429500"/>
          <a:ext cx="39814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a:extLst>
            <a:ext uri="{FF2B5EF4-FFF2-40B4-BE49-F238E27FC236}">
              <a16:creationId xmlns:a16="http://schemas.microsoft.com/office/drawing/2014/main" id="{00000000-0008-0000-0700-000016020000}"/>
            </a:ext>
          </a:extLst>
        </xdr:cNvPr>
        <xdr:cNvSpPr/>
      </xdr:nvSpPr>
      <xdr:spPr>
        <a:xfrm>
          <a:off x="10687050" y="7772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a:extLst>
            <a:ext uri="{FF2B5EF4-FFF2-40B4-BE49-F238E27FC236}">
              <a16:creationId xmlns:a16="http://schemas.microsoft.com/office/drawing/2014/main" id="{00000000-0008-0000-0700-000017020000}"/>
            </a:ext>
          </a:extLst>
        </xdr:cNvPr>
        <xdr:cNvSpPr/>
      </xdr:nvSpPr>
      <xdr:spPr>
        <a:xfrm>
          <a:off x="10687050" y="7975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a:extLst>
            <a:ext uri="{FF2B5EF4-FFF2-40B4-BE49-F238E27FC236}">
              <a16:creationId xmlns:a16="http://schemas.microsoft.com/office/drawing/2014/main" id="{00000000-0008-0000-0700-000018020000}"/>
            </a:ext>
          </a:extLst>
        </xdr:cNvPr>
        <xdr:cNvSpPr/>
      </xdr:nvSpPr>
      <xdr:spPr>
        <a:xfrm>
          <a:off x="11560175" y="7772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1560175" y="7975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531725" y="7772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531725" y="7975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0588625" y="8255000"/>
          <a:ext cx="39814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0550525"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a:extLst>
            <a:ext uri="{FF2B5EF4-FFF2-40B4-BE49-F238E27FC236}">
              <a16:creationId xmlns:a16="http://schemas.microsoft.com/office/drawing/2014/main" id="{00000000-0008-0000-0700-00001E020000}"/>
            </a:ext>
          </a:extLst>
        </xdr:cNvPr>
        <xdr:cNvCxnSpPr/>
      </xdr:nvCxnSpPr>
      <xdr:spPr>
        <a:xfrm>
          <a:off x="10588625" y="10541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a:extLst>
            <a:ext uri="{FF2B5EF4-FFF2-40B4-BE49-F238E27FC236}">
              <a16:creationId xmlns:a16="http://schemas.microsoft.com/office/drawing/2014/main" id="{00000000-0008-0000-0700-00001F020000}"/>
            </a:ext>
          </a:extLst>
        </xdr:cNvPr>
        <xdr:cNvCxnSpPr/>
      </xdr:nvCxnSpPr>
      <xdr:spPr>
        <a:xfrm>
          <a:off x="10588625" y="100838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03684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a:extLst>
            <a:ext uri="{FF2B5EF4-FFF2-40B4-BE49-F238E27FC236}">
              <a16:creationId xmlns:a16="http://schemas.microsoft.com/office/drawing/2014/main" id="{00000000-0008-0000-0700-000021020000}"/>
            </a:ext>
          </a:extLst>
        </xdr:cNvPr>
        <xdr:cNvCxnSpPr/>
      </xdr:nvCxnSpPr>
      <xdr:spPr>
        <a:xfrm>
          <a:off x="10588625" y="96266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007893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0588625" y="91694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007893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0588625" y="87122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007893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0588625" y="825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007893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教育費グラフ枠">
          <a:extLst>
            <a:ext uri="{FF2B5EF4-FFF2-40B4-BE49-F238E27FC236}">
              <a16:creationId xmlns:a16="http://schemas.microsoft.com/office/drawing/2014/main" id="{00000000-0008-0000-0700-000029020000}"/>
            </a:ext>
          </a:extLst>
        </xdr:cNvPr>
        <xdr:cNvSpPr/>
      </xdr:nvSpPr>
      <xdr:spPr>
        <a:xfrm>
          <a:off x="10588625" y="8255000"/>
          <a:ext cx="39814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110137</xdr:rowOff>
    </xdr:from>
    <xdr:to>
      <xdr:col>85</xdr:col>
      <xdr:colOff>126364</xdr:colOff>
      <xdr:row>57</xdr:row>
      <xdr:rowOff>107413</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flipV="1">
          <a:off x="13888720" y="8854087"/>
          <a:ext cx="1269" cy="1025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111240</xdr:rowOff>
    </xdr:from>
    <xdr:ext cx="534377" cy="259045"/>
    <xdr:sp macro="" textlink="">
      <xdr:nvSpPr>
        <xdr:cNvPr id="555" name="教育費最小値テキスト">
          <a:extLst>
            <a:ext uri="{FF2B5EF4-FFF2-40B4-BE49-F238E27FC236}">
              <a16:creationId xmlns:a16="http://schemas.microsoft.com/office/drawing/2014/main" id="{00000000-0008-0000-0700-00002B020000}"/>
            </a:ext>
          </a:extLst>
        </xdr:cNvPr>
        <xdr:cNvSpPr txBox="1"/>
      </xdr:nvSpPr>
      <xdr:spPr>
        <a:xfrm>
          <a:off x="13922375" y="988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107413</xdr:rowOff>
    </xdr:from>
    <xdr:to>
      <xdr:col>86</xdr:col>
      <xdr:colOff>25400</xdr:colOff>
      <xdr:row>57</xdr:row>
      <xdr:rowOff>107413</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3801725" y="988006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56814</xdr:rowOff>
    </xdr:from>
    <xdr:ext cx="599010" cy="259045"/>
    <xdr:sp macro="" textlink="">
      <xdr:nvSpPr>
        <xdr:cNvPr id="557" name="教育費最大値テキスト">
          <a:extLst>
            <a:ext uri="{FF2B5EF4-FFF2-40B4-BE49-F238E27FC236}">
              <a16:creationId xmlns:a16="http://schemas.microsoft.com/office/drawing/2014/main" id="{00000000-0008-0000-0700-00002D020000}"/>
            </a:ext>
          </a:extLst>
        </xdr:cNvPr>
        <xdr:cNvSpPr txBox="1"/>
      </xdr:nvSpPr>
      <xdr:spPr>
        <a:xfrm>
          <a:off x="13922375" y="862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268,966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110137</xdr:rowOff>
    </xdr:from>
    <xdr:to>
      <xdr:col>86</xdr:col>
      <xdr:colOff>25400</xdr:colOff>
      <xdr:row>51</xdr:row>
      <xdr:rowOff>110137</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3801725" y="885408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10537</xdr:rowOff>
    </xdr:from>
    <xdr:to>
      <xdr:col>85</xdr:col>
      <xdr:colOff>127000</xdr:colOff>
      <xdr:row>57</xdr:row>
      <xdr:rowOff>27005</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flipV="1">
          <a:off x="13166725" y="9783187"/>
          <a:ext cx="723900" cy="16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163335</xdr:rowOff>
    </xdr:from>
    <xdr:ext cx="599010" cy="259045"/>
    <xdr:sp macro="" textlink="">
      <xdr:nvSpPr>
        <xdr:cNvPr id="560" name="教育費平均値テキスト">
          <a:extLst>
            <a:ext uri="{FF2B5EF4-FFF2-40B4-BE49-F238E27FC236}">
              <a16:creationId xmlns:a16="http://schemas.microsoft.com/office/drawing/2014/main" id="{00000000-0008-0000-0700-000030020000}"/>
            </a:ext>
          </a:extLst>
        </xdr:cNvPr>
        <xdr:cNvSpPr txBox="1"/>
      </xdr:nvSpPr>
      <xdr:spPr>
        <a:xfrm>
          <a:off x="13922375" y="94216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140458</xdr:rowOff>
    </xdr:from>
    <xdr:to>
      <xdr:col>85</xdr:col>
      <xdr:colOff>177800</xdr:colOff>
      <xdr:row>56</xdr:row>
      <xdr:rowOff>70608</xdr:rowOff>
    </xdr:to>
    <xdr:sp macro="" textlink="">
      <xdr:nvSpPr>
        <xdr:cNvPr id="561" name="フローチャート: 判断 560">
          <a:extLst>
            <a:ext uri="{FF2B5EF4-FFF2-40B4-BE49-F238E27FC236}">
              <a16:creationId xmlns:a16="http://schemas.microsoft.com/office/drawing/2014/main" id="{00000000-0008-0000-0700-000031020000}"/>
            </a:ext>
          </a:extLst>
        </xdr:cNvPr>
        <xdr:cNvSpPr/>
      </xdr:nvSpPr>
      <xdr:spPr>
        <a:xfrm>
          <a:off x="13839825" y="957020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27005</xdr:rowOff>
    </xdr:from>
    <xdr:to>
      <xdr:col>81</xdr:col>
      <xdr:colOff>50800</xdr:colOff>
      <xdr:row>57</xdr:row>
      <xdr:rowOff>44401</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flipV="1">
          <a:off x="12420600" y="9799655"/>
          <a:ext cx="746125" cy="17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149003</xdr:rowOff>
    </xdr:from>
    <xdr:to>
      <xdr:col>81</xdr:col>
      <xdr:colOff>101600</xdr:colOff>
      <xdr:row>56</xdr:row>
      <xdr:rowOff>79153</xdr:rowOff>
    </xdr:to>
    <xdr:sp macro="" textlink="">
      <xdr:nvSpPr>
        <xdr:cNvPr id="563" name="フローチャート: 判断 562">
          <a:extLst>
            <a:ext uri="{FF2B5EF4-FFF2-40B4-BE49-F238E27FC236}">
              <a16:creationId xmlns:a16="http://schemas.microsoft.com/office/drawing/2014/main" id="{00000000-0008-0000-0700-000033020000}"/>
            </a:ext>
          </a:extLst>
        </xdr:cNvPr>
        <xdr:cNvSpPr/>
      </xdr:nvSpPr>
      <xdr:spPr>
        <a:xfrm>
          <a:off x="13115925" y="957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95680</xdr:rowOff>
    </xdr:from>
    <xdr:ext cx="534377"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956686" y="935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44401</xdr:rowOff>
    </xdr:from>
    <xdr:to>
      <xdr:col>76</xdr:col>
      <xdr:colOff>114300</xdr:colOff>
      <xdr:row>57</xdr:row>
      <xdr:rowOff>64074</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1655425" y="9817051"/>
          <a:ext cx="765175" cy="19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1219</xdr:rowOff>
    </xdr:from>
    <xdr:to>
      <xdr:col>76</xdr:col>
      <xdr:colOff>165100</xdr:colOff>
      <xdr:row>56</xdr:row>
      <xdr:rowOff>102819</xdr:rowOff>
    </xdr:to>
    <xdr:sp macro="" textlink="">
      <xdr:nvSpPr>
        <xdr:cNvPr id="566" name="フローチャート: 判断 565">
          <a:extLst>
            <a:ext uri="{FF2B5EF4-FFF2-40B4-BE49-F238E27FC236}">
              <a16:creationId xmlns:a16="http://schemas.microsoft.com/office/drawing/2014/main" id="{00000000-0008-0000-0700-000036020000}"/>
            </a:ext>
          </a:extLst>
        </xdr:cNvPr>
        <xdr:cNvSpPr/>
      </xdr:nvSpPr>
      <xdr:spPr>
        <a:xfrm>
          <a:off x="12369800" y="960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119346</xdr:rowOff>
    </xdr:from>
    <xdr:ext cx="534377"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181986" y="937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64074</xdr:rowOff>
    </xdr:from>
    <xdr:to>
      <xdr:col>71</xdr:col>
      <xdr:colOff>177800</xdr:colOff>
      <xdr:row>57</xdr:row>
      <xdr:rowOff>81736</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0899775" y="9836724"/>
          <a:ext cx="755650" cy="17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160164</xdr:rowOff>
    </xdr:from>
    <xdr:to>
      <xdr:col>72</xdr:col>
      <xdr:colOff>38100</xdr:colOff>
      <xdr:row>56</xdr:row>
      <xdr:rowOff>90314</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1623675" y="958991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106841</xdr:rowOff>
    </xdr:from>
    <xdr:ext cx="534377"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435861" y="936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5466</xdr:rowOff>
    </xdr:from>
    <xdr:to>
      <xdr:col>67</xdr:col>
      <xdr:colOff>101600</xdr:colOff>
      <xdr:row>56</xdr:row>
      <xdr:rowOff>107066</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0848975" y="960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123593</xdr:rowOff>
    </xdr:from>
    <xdr:ext cx="534377"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0689736" y="938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37287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300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2258675"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4935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073785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131187</xdr:rowOff>
    </xdr:from>
    <xdr:to>
      <xdr:col>85</xdr:col>
      <xdr:colOff>177800</xdr:colOff>
      <xdr:row>57</xdr:row>
      <xdr:rowOff>61337</xdr:rowOff>
    </xdr:to>
    <xdr:sp macro="" textlink="">
      <xdr:nvSpPr>
        <xdr:cNvPr id="578" name="楕円 577">
          <a:extLst>
            <a:ext uri="{FF2B5EF4-FFF2-40B4-BE49-F238E27FC236}">
              <a16:creationId xmlns:a16="http://schemas.microsoft.com/office/drawing/2014/main" id="{00000000-0008-0000-0700-000042020000}"/>
            </a:ext>
          </a:extLst>
        </xdr:cNvPr>
        <xdr:cNvSpPr/>
      </xdr:nvSpPr>
      <xdr:spPr>
        <a:xfrm>
          <a:off x="13839825" y="973238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46114</xdr:rowOff>
    </xdr:from>
    <xdr:ext cx="534377" cy="259045"/>
    <xdr:sp macro="" textlink="">
      <xdr:nvSpPr>
        <xdr:cNvPr id="579" name="教育費該当値テキスト">
          <a:extLst>
            <a:ext uri="{FF2B5EF4-FFF2-40B4-BE49-F238E27FC236}">
              <a16:creationId xmlns:a16="http://schemas.microsoft.com/office/drawing/2014/main" id="{00000000-0008-0000-0700-000043020000}"/>
            </a:ext>
          </a:extLst>
        </xdr:cNvPr>
        <xdr:cNvSpPr txBox="1"/>
      </xdr:nvSpPr>
      <xdr:spPr>
        <a:xfrm>
          <a:off x="13922375" y="964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147655</xdr:rowOff>
    </xdr:from>
    <xdr:to>
      <xdr:col>81</xdr:col>
      <xdr:colOff>101600</xdr:colOff>
      <xdr:row>57</xdr:row>
      <xdr:rowOff>77805</xdr:rowOff>
    </xdr:to>
    <xdr:sp macro="" textlink="">
      <xdr:nvSpPr>
        <xdr:cNvPr id="580" name="楕円 579">
          <a:extLst>
            <a:ext uri="{FF2B5EF4-FFF2-40B4-BE49-F238E27FC236}">
              <a16:creationId xmlns:a16="http://schemas.microsoft.com/office/drawing/2014/main" id="{00000000-0008-0000-0700-000044020000}"/>
            </a:ext>
          </a:extLst>
        </xdr:cNvPr>
        <xdr:cNvSpPr/>
      </xdr:nvSpPr>
      <xdr:spPr>
        <a:xfrm>
          <a:off x="13115925" y="974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68932</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2956686" y="984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165051</xdr:rowOff>
    </xdr:from>
    <xdr:to>
      <xdr:col>76</xdr:col>
      <xdr:colOff>165100</xdr:colOff>
      <xdr:row>57</xdr:row>
      <xdr:rowOff>95201</xdr:rowOff>
    </xdr:to>
    <xdr:sp macro="" textlink="">
      <xdr:nvSpPr>
        <xdr:cNvPr id="582" name="楕円 581">
          <a:extLst>
            <a:ext uri="{FF2B5EF4-FFF2-40B4-BE49-F238E27FC236}">
              <a16:creationId xmlns:a16="http://schemas.microsoft.com/office/drawing/2014/main" id="{00000000-0008-0000-0700-000046020000}"/>
            </a:ext>
          </a:extLst>
        </xdr:cNvPr>
        <xdr:cNvSpPr/>
      </xdr:nvSpPr>
      <xdr:spPr>
        <a:xfrm>
          <a:off x="12369800" y="976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86328</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181986" y="9858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13274</xdr:rowOff>
    </xdr:from>
    <xdr:to>
      <xdr:col>72</xdr:col>
      <xdr:colOff>38100</xdr:colOff>
      <xdr:row>57</xdr:row>
      <xdr:rowOff>114874</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1623675" y="978592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106001</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1435861" y="987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30936</xdr:rowOff>
    </xdr:from>
    <xdr:to>
      <xdr:col>67</xdr:col>
      <xdr:colOff>101600</xdr:colOff>
      <xdr:row>57</xdr:row>
      <xdr:rowOff>132536</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0848975" y="980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123663</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0689736" y="989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700-00004C020000}"/>
            </a:ext>
          </a:extLst>
        </xdr:cNvPr>
        <xdr:cNvSpPr/>
      </xdr:nvSpPr>
      <xdr:spPr>
        <a:xfrm>
          <a:off x="10588625" y="10858500"/>
          <a:ext cx="39814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700-00004D020000}"/>
            </a:ext>
          </a:extLst>
        </xdr:cNvPr>
        <xdr:cNvSpPr/>
      </xdr:nvSpPr>
      <xdr:spPr>
        <a:xfrm>
          <a:off x="10687050" y="1120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700-00004E020000}"/>
            </a:ext>
          </a:extLst>
        </xdr:cNvPr>
        <xdr:cNvSpPr/>
      </xdr:nvSpPr>
      <xdr:spPr>
        <a:xfrm>
          <a:off x="10687050" y="1140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700-00004F020000}"/>
            </a:ext>
          </a:extLst>
        </xdr:cNvPr>
        <xdr:cNvSpPr/>
      </xdr:nvSpPr>
      <xdr:spPr>
        <a:xfrm>
          <a:off x="11560175" y="1120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700-000050020000}"/>
            </a:ext>
          </a:extLst>
        </xdr:cNvPr>
        <xdr:cNvSpPr/>
      </xdr:nvSpPr>
      <xdr:spPr>
        <a:xfrm>
          <a:off x="11560175" y="1140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700-000051020000}"/>
            </a:ext>
          </a:extLst>
        </xdr:cNvPr>
        <xdr:cNvSpPr/>
      </xdr:nvSpPr>
      <xdr:spPr>
        <a:xfrm>
          <a:off x="12531725" y="1120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531725" y="1140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0588625" y="11684000"/>
          <a:ext cx="39814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0550525"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a:off x="10588625" y="1397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8" name="直線コネクタ 597">
          <a:extLst>
            <a:ext uri="{FF2B5EF4-FFF2-40B4-BE49-F238E27FC236}">
              <a16:creationId xmlns:a16="http://schemas.microsoft.com/office/drawing/2014/main" id="{00000000-0008-0000-0700-000056020000}"/>
            </a:ext>
          </a:extLst>
        </xdr:cNvPr>
        <xdr:cNvCxnSpPr/>
      </xdr:nvCxnSpPr>
      <xdr:spPr>
        <a:xfrm>
          <a:off x="10588625" y="133985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03684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0" name="直線コネクタ 599">
          <a:extLst>
            <a:ext uri="{FF2B5EF4-FFF2-40B4-BE49-F238E27FC236}">
              <a16:creationId xmlns:a16="http://schemas.microsoft.com/office/drawing/2014/main" id="{00000000-0008-0000-0700-000058020000}"/>
            </a:ext>
          </a:extLst>
        </xdr:cNvPr>
        <xdr:cNvCxnSpPr/>
      </xdr:nvCxnSpPr>
      <xdr:spPr>
        <a:xfrm>
          <a:off x="10588625" y="1282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007893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2" name="直線コネクタ 601">
          <a:extLst>
            <a:ext uri="{FF2B5EF4-FFF2-40B4-BE49-F238E27FC236}">
              <a16:creationId xmlns:a16="http://schemas.microsoft.com/office/drawing/2014/main" id="{00000000-0008-0000-0700-00005A020000}"/>
            </a:ext>
          </a:extLst>
        </xdr:cNvPr>
        <xdr:cNvCxnSpPr/>
      </xdr:nvCxnSpPr>
      <xdr:spPr>
        <a:xfrm>
          <a:off x="10588625" y="122555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007893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0588625" y="1168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007893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災害復旧費グラフ枠">
          <a:extLst>
            <a:ext uri="{FF2B5EF4-FFF2-40B4-BE49-F238E27FC236}">
              <a16:creationId xmlns:a16="http://schemas.microsoft.com/office/drawing/2014/main" id="{00000000-0008-0000-0700-00005E020000}"/>
            </a:ext>
          </a:extLst>
        </xdr:cNvPr>
        <xdr:cNvSpPr/>
      </xdr:nvSpPr>
      <xdr:spPr>
        <a:xfrm>
          <a:off x="10588625" y="11684000"/>
          <a:ext cx="39814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52181</xdr:rowOff>
    </xdr:from>
    <xdr:to>
      <xdr:col>85</xdr:col>
      <xdr:colOff>126364</xdr:colOff>
      <xdr:row>78</xdr:row>
      <xdr:rowOff>25400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flipV="1">
          <a:off x="13888720" y="12225131"/>
          <a:ext cx="1269" cy="1173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08" name="災害復旧費最小値テキスト">
          <a:extLst>
            <a:ext uri="{FF2B5EF4-FFF2-40B4-BE49-F238E27FC236}">
              <a16:creationId xmlns:a16="http://schemas.microsoft.com/office/drawing/2014/main" id="{00000000-0008-0000-0700-000060020000}"/>
            </a:ext>
          </a:extLst>
        </xdr:cNvPr>
        <xdr:cNvSpPr txBox="1"/>
      </xdr:nvSpPr>
      <xdr:spPr>
        <a:xfrm>
          <a:off x="13922375"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3801725" y="133985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170308</xdr:rowOff>
    </xdr:from>
    <xdr:ext cx="599010" cy="259045"/>
    <xdr:sp macro="" textlink="">
      <xdr:nvSpPr>
        <xdr:cNvPr id="610" name="災害復旧費最大値テキスト">
          <a:extLst>
            <a:ext uri="{FF2B5EF4-FFF2-40B4-BE49-F238E27FC236}">
              <a16:creationId xmlns:a16="http://schemas.microsoft.com/office/drawing/2014/main" id="{00000000-0008-0000-0700-000062020000}"/>
            </a:ext>
          </a:extLst>
        </xdr:cNvPr>
        <xdr:cNvSpPr txBox="1"/>
      </xdr:nvSpPr>
      <xdr:spPr>
        <a:xfrm>
          <a:off x="13922375" y="12000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205,314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52181</xdr:rowOff>
    </xdr:from>
    <xdr:to>
      <xdr:col>86</xdr:col>
      <xdr:colOff>25400</xdr:colOff>
      <xdr:row>71</xdr:row>
      <xdr:rowOff>52181</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3801725" y="1222513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23309</xdr:rowOff>
    </xdr:from>
    <xdr:to>
      <xdr:col>85</xdr:col>
      <xdr:colOff>127000</xdr:colOff>
      <xdr:row>78</xdr:row>
      <xdr:rowOff>24062</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3166725" y="13396409"/>
          <a:ext cx="723900" cy="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63754</xdr:rowOff>
    </xdr:from>
    <xdr:ext cx="534377" cy="259045"/>
    <xdr:sp macro="" textlink="">
      <xdr:nvSpPr>
        <xdr:cNvPr id="613" name="災害復旧費平均値テキスト">
          <a:extLst>
            <a:ext uri="{FF2B5EF4-FFF2-40B4-BE49-F238E27FC236}">
              <a16:creationId xmlns:a16="http://schemas.microsoft.com/office/drawing/2014/main" id="{00000000-0008-0000-0700-000065020000}"/>
            </a:ext>
          </a:extLst>
        </xdr:cNvPr>
        <xdr:cNvSpPr txBox="1"/>
      </xdr:nvSpPr>
      <xdr:spPr>
        <a:xfrm>
          <a:off x="13922375" y="13093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40877</xdr:rowOff>
    </xdr:from>
    <xdr:to>
      <xdr:col>85</xdr:col>
      <xdr:colOff>177800</xdr:colOff>
      <xdr:row>77</xdr:row>
      <xdr:rowOff>142477</xdr:rowOff>
    </xdr:to>
    <xdr:sp macro="" textlink="">
      <xdr:nvSpPr>
        <xdr:cNvPr id="614" name="フローチャート: 判断 613">
          <a:extLst>
            <a:ext uri="{FF2B5EF4-FFF2-40B4-BE49-F238E27FC236}">
              <a16:creationId xmlns:a16="http://schemas.microsoft.com/office/drawing/2014/main" id="{00000000-0008-0000-0700-000066020000}"/>
            </a:ext>
          </a:extLst>
        </xdr:cNvPr>
        <xdr:cNvSpPr/>
      </xdr:nvSpPr>
      <xdr:spPr>
        <a:xfrm>
          <a:off x="13839825" y="1324252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15370</xdr:rowOff>
    </xdr:from>
    <xdr:to>
      <xdr:col>81</xdr:col>
      <xdr:colOff>50800</xdr:colOff>
      <xdr:row>78</xdr:row>
      <xdr:rowOff>23309</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20600" y="13388470"/>
          <a:ext cx="746125" cy="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51798</xdr:rowOff>
    </xdr:from>
    <xdr:to>
      <xdr:col>81</xdr:col>
      <xdr:colOff>101600</xdr:colOff>
      <xdr:row>77</xdr:row>
      <xdr:rowOff>153398</xdr:rowOff>
    </xdr:to>
    <xdr:sp macro="" textlink="">
      <xdr:nvSpPr>
        <xdr:cNvPr id="616" name="フローチャート: 判断 615">
          <a:extLst>
            <a:ext uri="{FF2B5EF4-FFF2-40B4-BE49-F238E27FC236}">
              <a16:creationId xmlns:a16="http://schemas.microsoft.com/office/drawing/2014/main" id="{00000000-0008-0000-0700-000068020000}"/>
            </a:ext>
          </a:extLst>
        </xdr:cNvPr>
        <xdr:cNvSpPr/>
      </xdr:nvSpPr>
      <xdr:spPr>
        <a:xfrm>
          <a:off x="13115925" y="13253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169925</xdr:rowOff>
    </xdr:from>
    <xdr:ext cx="534377"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956686" y="1302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15370</xdr:rowOff>
    </xdr:from>
    <xdr:to>
      <xdr:col>76</xdr:col>
      <xdr:colOff>114300</xdr:colOff>
      <xdr:row>78</xdr:row>
      <xdr:rowOff>23428</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flipV="1">
          <a:off x="11655425" y="13388470"/>
          <a:ext cx="765175" cy="8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55136</xdr:rowOff>
    </xdr:from>
    <xdr:to>
      <xdr:col>76</xdr:col>
      <xdr:colOff>165100</xdr:colOff>
      <xdr:row>77</xdr:row>
      <xdr:rowOff>156736</xdr:rowOff>
    </xdr:to>
    <xdr:sp macro="" textlink="">
      <xdr:nvSpPr>
        <xdr:cNvPr id="619" name="フローチャート: 判断 618">
          <a:extLst>
            <a:ext uri="{FF2B5EF4-FFF2-40B4-BE49-F238E27FC236}">
              <a16:creationId xmlns:a16="http://schemas.microsoft.com/office/drawing/2014/main" id="{00000000-0008-0000-0700-00006B020000}"/>
            </a:ext>
          </a:extLst>
        </xdr:cNvPr>
        <xdr:cNvSpPr/>
      </xdr:nvSpPr>
      <xdr:spPr>
        <a:xfrm>
          <a:off x="12369800" y="1325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1813</xdr:rowOff>
    </xdr:from>
    <xdr:ext cx="534377"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181986" y="1303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23428</xdr:rowOff>
    </xdr:from>
    <xdr:to>
      <xdr:col>71</xdr:col>
      <xdr:colOff>177800</xdr:colOff>
      <xdr:row>78</xdr:row>
      <xdr:rowOff>24479</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0899775" y="13396528"/>
          <a:ext cx="755650" cy="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55930</xdr:rowOff>
    </xdr:from>
    <xdr:to>
      <xdr:col>72</xdr:col>
      <xdr:colOff>38100</xdr:colOff>
      <xdr:row>77</xdr:row>
      <xdr:rowOff>157530</xdr:rowOff>
    </xdr:to>
    <xdr:sp macro="" textlink="">
      <xdr:nvSpPr>
        <xdr:cNvPr id="622" name="フローチャート: 判断 621">
          <a:extLst>
            <a:ext uri="{FF2B5EF4-FFF2-40B4-BE49-F238E27FC236}">
              <a16:creationId xmlns:a16="http://schemas.microsoft.com/office/drawing/2014/main" id="{00000000-0008-0000-0700-00006E020000}"/>
            </a:ext>
          </a:extLst>
        </xdr:cNvPr>
        <xdr:cNvSpPr/>
      </xdr:nvSpPr>
      <xdr:spPr>
        <a:xfrm>
          <a:off x="11623675" y="1325758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2607</xdr:rowOff>
    </xdr:from>
    <xdr:ext cx="534377"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435861" y="1303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73840</xdr:rowOff>
    </xdr:from>
    <xdr:to>
      <xdr:col>67</xdr:col>
      <xdr:colOff>101600</xdr:colOff>
      <xdr:row>78</xdr:row>
      <xdr:rowOff>3990</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0848975" y="1327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20517</xdr:rowOff>
    </xdr:from>
    <xdr:ext cx="534377"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0689736" y="1305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37287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300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258675"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4935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073785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144712</xdr:rowOff>
    </xdr:from>
    <xdr:to>
      <xdr:col>85</xdr:col>
      <xdr:colOff>177800</xdr:colOff>
      <xdr:row>78</xdr:row>
      <xdr:rowOff>74862</xdr:rowOff>
    </xdr:to>
    <xdr:sp macro="" textlink="">
      <xdr:nvSpPr>
        <xdr:cNvPr id="631" name="楕円 630">
          <a:extLst>
            <a:ext uri="{FF2B5EF4-FFF2-40B4-BE49-F238E27FC236}">
              <a16:creationId xmlns:a16="http://schemas.microsoft.com/office/drawing/2014/main" id="{00000000-0008-0000-0700-000077020000}"/>
            </a:ext>
          </a:extLst>
        </xdr:cNvPr>
        <xdr:cNvSpPr/>
      </xdr:nvSpPr>
      <xdr:spPr>
        <a:xfrm>
          <a:off x="13839825" y="1334636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59639</xdr:rowOff>
    </xdr:from>
    <xdr:ext cx="378565" cy="259045"/>
    <xdr:sp macro="" textlink="">
      <xdr:nvSpPr>
        <xdr:cNvPr id="632" name="災害復旧費該当値テキスト">
          <a:extLst>
            <a:ext uri="{FF2B5EF4-FFF2-40B4-BE49-F238E27FC236}">
              <a16:creationId xmlns:a16="http://schemas.microsoft.com/office/drawing/2014/main" id="{00000000-0008-0000-0700-000078020000}"/>
            </a:ext>
          </a:extLst>
        </xdr:cNvPr>
        <xdr:cNvSpPr txBox="1"/>
      </xdr:nvSpPr>
      <xdr:spPr>
        <a:xfrm>
          <a:off x="13922375" y="13261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143959</xdr:rowOff>
    </xdr:from>
    <xdr:to>
      <xdr:col>81</xdr:col>
      <xdr:colOff>101600</xdr:colOff>
      <xdr:row>78</xdr:row>
      <xdr:rowOff>74109</xdr:rowOff>
    </xdr:to>
    <xdr:sp macro="" textlink="">
      <xdr:nvSpPr>
        <xdr:cNvPr id="633" name="楕円 632">
          <a:extLst>
            <a:ext uri="{FF2B5EF4-FFF2-40B4-BE49-F238E27FC236}">
              <a16:creationId xmlns:a16="http://schemas.microsoft.com/office/drawing/2014/main" id="{00000000-0008-0000-0700-000079020000}"/>
            </a:ext>
          </a:extLst>
        </xdr:cNvPr>
        <xdr:cNvSpPr/>
      </xdr:nvSpPr>
      <xdr:spPr>
        <a:xfrm>
          <a:off x="13115925" y="1334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65236</xdr:rowOff>
    </xdr:from>
    <xdr:ext cx="378565"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3006017" y="134383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136020</xdr:rowOff>
    </xdr:from>
    <xdr:to>
      <xdr:col>76</xdr:col>
      <xdr:colOff>165100</xdr:colOff>
      <xdr:row>78</xdr:row>
      <xdr:rowOff>66170</xdr:rowOff>
    </xdr:to>
    <xdr:sp macro="" textlink="">
      <xdr:nvSpPr>
        <xdr:cNvPr id="635" name="楕円 634">
          <a:extLst>
            <a:ext uri="{FF2B5EF4-FFF2-40B4-BE49-F238E27FC236}">
              <a16:creationId xmlns:a16="http://schemas.microsoft.com/office/drawing/2014/main" id="{00000000-0008-0000-0700-00007B020000}"/>
            </a:ext>
          </a:extLst>
        </xdr:cNvPr>
        <xdr:cNvSpPr/>
      </xdr:nvSpPr>
      <xdr:spPr>
        <a:xfrm>
          <a:off x="12369800" y="1333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57297</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2214303" y="1343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144078</xdr:rowOff>
    </xdr:from>
    <xdr:to>
      <xdr:col>72</xdr:col>
      <xdr:colOff>38100</xdr:colOff>
      <xdr:row>78</xdr:row>
      <xdr:rowOff>74228</xdr:rowOff>
    </xdr:to>
    <xdr:sp macro="" textlink="">
      <xdr:nvSpPr>
        <xdr:cNvPr id="637" name="楕円 636">
          <a:extLst>
            <a:ext uri="{FF2B5EF4-FFF2-40B4-BE49-F238E27FC236}">
              <a16:creationId xmlns:a16="http://schemas.microsoft.com/office/drawing/2014/main" id="{00000000-0008-0000-0700-00007D020000}"/>
            </a:ext>
          </a:extLst>
        </xdr:cNvPr>
        <xdr:cNvSpPr/>
      </xdr:nvSpPr>
      <xdr:spPr>
        <a:xfrm>
          <a:off x="11623675" y="1334572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65355</xdr:rowOff>
    </xdr:from>
    <xdr:ext cx="378565"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1494717" y="134384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145129</xdr:rowOff>
    </xdr:from>
    <xdr:to>
      <xdr:col>67</xdr:col>
      <xdr:colOff>101600</xdr:colOff>
      <xdr:row>78</xdr:row>
      <xdr:rowOff>75279</xdr:rowOff>
    </xdr:to>
    <xdr:sp macro="" textlink="">
      <xdr:nvSpPr>
        <xdr:cNvPr id="639" name="楕円 638">
          <a:extLst>
            <a:ext uri="{FF2B5EF4-FFF2-40B4-BE49-F238E27FC236}">
              <a16:creationId xmlns:a16="http://schemas.microsoft.com/office/drawing/2014/main" id="{00000000-0008-0000-0700-00007F020000}"/>
            </a:ext>
          </a:extLst>
        </xdr:cNvPr>
        <xdr:cNvSpPr/>
      </xdr:nvSpPr>
      <xdr:spPr>
        <a:xfrm>
          <a:off x="10848975" y="1334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66406</xdr:rowOff>
    </xdr:from>
    <xdr:ext cx="378565"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0739067" y="134395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a:extLst>
            <a:ext uri="{FF2B5EF4-FFF2-40B4-BE49-F238E27FC236}">
              <a16:creationId xmlns:a16="http://schemas.microsoft.com/office/drawing/2014/main" id="{00000000-0008-0000-0700-000081020000}"/>
            </a:ext>
          </a:extLst>
        </xdr:cNvPr>
        <xdr:cNvSpPr/>
      </xdr:nvSpPr>
      <xdr:spPr>
        <a:xfrm>
          <a:off x="10588625" y="14287500"/>
          <a:ext cx="39814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a:extLst>
            <a:ext uri="{FF2B5EF4-FFF2-40B4-BE49-F238E27FC236}">
              <a16:creationId xmlns:a16="http://schemas.microsoft.com/office/drawing/2014/main" id="{00000000-0008-0000-0700-000082020000}"/>
            </a:ext>
          </a:extLst>
        </xdr:cNvPr>
        <xdr:cNvSpPr/>
      </xdr:nvSpPr>
      <xdr:spPr>
        <a:xfrm>
          <a:off x="10687050" y="14630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a:extLst>
            <a:ext uri="{FF2B5EF4-FFF2-40B4-BE49-F238E27FC236}">
              <a16:creationId xmlns:a16="http://schemas.microsoft.com/office/drawing/2014/main" id="{00000000-0008-0000-0700-000083020000}"/>
            </a:ext>
          </a:extLst>
        </xdr:cNvPr>
        <xdr:cNvSpPr/>
      </xdr:nvSpPr>
      <xdr:spPr>
        <a:xfrm>
          <a:off x="10687050" y="14833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a:extLst>
            <a:ext uri="{FF2B5EF4-FFF2-40B4-BE49-F238E27FC236}">
              <a16:creationId xmlns:a16="http://schemas.microsoft.com/office/drawing/2014/main" id="{00000000-0008-0000-0700-000084020000}"/>
            </a:ext>
          </a:extLst>
        </xdr:cNvPr>
        <xdr:cNvSpPr/>
      </xdr:nvSpPr>
      <xdr:spPr>
        <a:xfrm>
          <a:off x="11560175" y="14630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a:extLst>
            <a:ext uri="{FF2B5EF4-FFF2-40B4-BE49-F238E27FC236}">
              <a16:creationId xmlns:a16="http://schemas.microsoft.com/office/drawing/2014/main" id="{00000000-0008-0000-0700-000085020000}"/>
            </a:ext>
          </a:extLst>
        </xdr:cNvPr>
        <xdr:cNvSpPr/>
      </xdr:nvSpPr>
      <xdr:spPr>
        <a:xfrm>
          <a:off x="11560175" y="14833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a:extLst>
            <a:ext uri="{FF2B5EF4-FFF2-40B4-BE49-F238E27FC236}">
              <a16:creationId xmlns:a16="http://schemas.microsoft.com/office/drawing/2014/main" id="{00000000-0008-0000-0700-000086020000}"/>
            </a:ext>
          </a:extLst>
        </xdr:cNvPr>
        <xdr:cNvSpPr/>
      </xdr:nvSpPr>
      <xdr:spPr>
        <a:xfrm>
          <a:off x="12531725" y="14630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a:extLst>
            <a:ext uri="{FF2B5EF4-FFF2-40B4-BE49-F238E27FC236}">
              <a16:creationId xmlns:a16="http://schemas.microsoft.com/office/drawing/2014/main" id="{00000000-0008-0000-0700-000087020000}"/>
            </a:ext>
          </a:extLst>
        </xdr:cNvPr>
        <xdr:cNvSpPr/>
      </xdr:nvSpPr>
      <xdr:spPr>
        <a:xfrm>
          <a:off x="12531725" y="14833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a:extLst>
            <a:ext uri="{FF2B5EF4-FFF2-40B4-BE49-F238E27FC236}">
              <a16:creationId xmlns:a16="http://schemas.microsoft.com/office/drawing/2014/main" id="{00000000-0008-0000-0700-000088020000}"/>
            </a:ext>
          </a:extLst>
        </xdr:cNvPr>
        <xdr:cNvSpPr/>
      </xdr:nvSpPr>
      <xdr:spPr>
        <a:xfrm>
          <a:off x="10588625" y="15113000"/>
          <a:ext cx="39814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0550525"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0588625" y="1739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a:off x="10588625" y="168275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03684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a:off x="10588625" y="1625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007893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55" name="直線コネクタ 654">
          <a:extLst>
            <a:ext uri="{FF2B5EF4-FFF2-40B4-BE49-F238E27FC236}">
              <a16:creationId xmlns:a16="http://schemas.microsoft.com/office/drawing/2014/main" id="{00000000-0008-0000-0700-00008F020000}"/>
            </a:ext>
          </a:extLst>
        </xdr:cNvPr>
        <xdr:cNvCxnSpPr/>
      </xdr:nvCxnSpPr>
      <xdr:spPr>
        <a:xfrm>
          <a:off x="10588625" y="156845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007893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7" name="直線コネクタ 656">
          <a:extLst>
            <a:ext uri="{FF2B5EF4-FFF2-40B4-BE49-F238E27FC236}">
              <a16:creationId xmlns:a16="http://schemas.microsoft.com/office/drawing/2014/main" id="{00000000-0008-0000-0700-000091020000}"/>
            </a:ext>
          </a:extLst>
        </xdr:cNvPr>
        <xdr:cNvCxnSpPr/>
      </xdr:nvCxnSpPr>
      <xdr:spPr>
        <a:xfrm>
          <a:off x="10588625" y="15113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007893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9" name="公債費グラフ枠">
          <a:extLst>
            <a:ext uri="{FF2B5EF4-FFF2-40B4-BE49-F238E27FC236}">
              <a16:creationId xmlns:a16="http://schemas.microsoft.com/office/drawing/2014/main" id="{00000000-0008-0000-0700-000093020000}"/>
            </a:ext>
          </a:extLst>
        </xdr:cNvPr>
        <xdr:cNvSpPr/>
      </xdr:nvSpPr>
      <xdr:spPr>
        <a:xfrm>
          <a:off x="10588625" y="15113000"/>
          <a:ext cx="39814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85390</xdr:rowOff>
    </xdr:from>
    <xdr:to>
      <xdr:col>85</xdr:col>
      <xdr:colOff>126364</xdr:colOff>
      <xdr:row>98</xdr:row>
      <xdr:rowOff>25400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flipV="1">
          <a:off x="13888720" y="15515890"/>
          <a:ext cx="1269" cy="131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29227</xdr:rowOff>
    </xdr:from>
    <xdr:ext cx="249299" cy="259045"/>
    <xdr:sp macro="" textlink="">
      <xdr:nvSpPr>
        <xdr:cNvPr id="661" name="公債費最小値テキスト">
          <a:extLst>
            <a:ext uri="{FF2B5EF4-FFF2-40B4-BE49-F238E27FC236}">
              <a16:creationId xmlns:a16="http://schemas.microsoft.com/office/drawing/2014/main" id="{00000000-0008-0000-0700-000095020000}"/>
            </a:ext>
          </a:extLst>
        </xdr:cNvPr>
        <xdr:cNvSpPr txBox="1"/>
      </xdr:nvSpPr>
      <xdr:spPr>
        <a:xfrm>
          <a:off x="13922375"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25400</xdr:rowOff>
    </xdr:from>
    <xdr:to>
      <xdr:col>86</xdr:col>
      <xdr:colOff>25400</xdr:colOff>
      <xdr:row>98</xdr:row>
      <xdr:rowOff>25400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3801725" y="168275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32067</xdr:rowOff>
    </xdr:from>
    <xdr:ext cx="599010" cy="259045"/>
    <xdr:sp macro="" textlink="">
      <xdr:nvSpPr>
        <xdr:cNvPr id="663" name="公債費最大値テキスト">
          <a:extLst>
            <a:ext uri="{FF2B5EF4-FFF2-40B4-BE49-F238E27FC236}">
              <a16:creationId xmlns:a16="http://schemas.microsoft.com/office/drawing/2014/main" id="{00000000-0008-0000-0700-000097020000}"/>
            </a:ext>
          </a:extLst>
        </xdr:cNvPr>
        <xdr:cNvSpPr txBox="1"/>
      </xdr:nvSpPr>
      <xdr:spPr>
        <a:xfrm>
          <a:off x="13922375" y="1529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229,503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85390</xdr:rowOff>
    </xdr:from>
    <xdr:to>
      <xdr:col>86</xdr:col>
      <xdr:colOff>25400</xdr:colOff>
      <xdr:row>90</xdr:row>
      <xdr:rowOff>85390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3801725" y="1551589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35669</xdr:rowOff>
    </xdr:from>
    <xdr:to>
      <xdr:col>85</xdr:col>
      <xdr:colOff>127000</xdr:colOff>
      <xdr:row>94</xdr:row>
      <xdr:rowOff>19714</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3166725" y="15980519"/>
          <a:ext cx="723900" cy="155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3536</xdr:rowOff>
    </xdr:from>
    <xdr:ext cx="599010" cy="259045"/>
    <xdr:sp macro="" textlink="">
      <xdr:nvSpPr>
        <xdr:cNvPr id="666" name="公債費平均値テキスト">
          <a:extLst>
            <a:ext uri="{FF2B5EF4-FFF2-40B4-BE49-F238E27FC236}">
              <a16:creationId xmlns:a16="http://schemas.microsoft.com/office/drawing/2014/main" id="{00000000-0008-0000-0700-00009A020000}"/>
            </a:ext>
          </a:extLst>
        </xdr:cNvPr>
        <xdr:cNvSpPr txBox="1"/>
      </xdr:nvSpPr>
      <xdr:spPr>
        <a:xfrm>
          <a:off x="13922375" y="16119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25109</xdr:rowOff>
    </xdr:from>
    <xdr:to>
      <xdr:col>85</xdr:col>
      <xdr:colOff>177800</xdr:colOff>
      <xdr:row>94</xdr:row>
      <xdr:rowOff>126709</xdr:rowOff>
    </xdr:to>
    <xdr:sp macro="" textlink="">
      <xdr:nvSpPr>
        <xdr:cNvPr id="667" name="フローチャート: 判断 666">
          <a:extLst>
            <a:ext uri="{FF2B5EF4-FFF2-40B4-BE49-F238E27FC236}">
              <a16:creationId xmlns:a16="http://schemas.microsoft.com/office/drawing/2014/main" id="{00000000-0008-0000-0700-00009B020000}"/>
            </a:ext>
          </a:extLst>
        </xdr:cNvPr>
        <xdr:cNvSpPr/>
      </xdr:nvSpPr>
      <xdr:spPr>
        <a:xfrm>
          <a:off x="13839825" y="1614140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98924</xdr:rowOff>
    </xdr:from>
    <xdr:to>
      <xdr:col>81</xdr:col>
      <xdr:colOff>50800</xdr:colOff>
      <xdr:row>93</xdr:row>
      <xdr:rowOff>35669</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20600" y="15872324"/>
          <a:ext cx="746125" cy="10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23326</xdr:rowOff>
    </xdr:from>
    <xdr:to>
      <xdr:col>81</xdr:col>
      <xdr:colOff>101600</xdr:colOff>
      <xdr:row>94</xdr:row>
      <xdr:rowOff>124926</xdr:rowOff>
    </xdr:to>
    <xdr:sp macro="" textlink="">
      <xdr:nvSpPr>
        <xdr:cNvPr id="669" name="フローチャート: 判断 668">
          <a:extLst>
            <a:ext uri="{FF2B5EF4-FFF2-40B4-BE49-F238E27FC236}">
              <a16:creationId xmlns:a16="http://schemas.microsoft.com/office/drawing/2014/main" id="{00000000-0008-0000-0700-00009D020000}"/>
            </a:ext>
          </a:extLst>
        </xdr:cNvPr>
        <xdr:cNvSpPr/>
      </xdr:nvSpPr>
      <xdr:spPr>
        <a:xfrm>
          <a:off x="13115925" y="1613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116053</xdr:rowOff>
    </xdr:from>
    <xdr:ext cx="599010"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924370" y="16232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98924</xdr:rowOff>
    </xdr:from>
    <xdr:to>
      <xdr:col>76</xdr:col>
      <xdr:colOff>114300</xdr:colOff>
      <xdr:row>93</xdr:row>
      <xdr:rowOff>95146</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flipV="1">
          <a:off x="11655425" y="15872324"/>
          <a:ext cx="765175" cy="167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14616</xdr:rowOff>
    </xdr:from>
    <xdr:to>
      <xdr:col>76</xdr:col>
      <xdr:colOff>165100</xdr:colOff>
      <xdr:row>94</xdr:row>
      <xdr:rowOff>116216</xdr:rowOff>
    </xdr:to>
    <xdr:sp macro="" textlink="">
      <xdr:nvSpPr>
        <xdr:cNvPr id="672" name="フローチャート: 判断 671">
          <a:extLst>
            <a:ext uri="{FF2B5EF4-FFF2-40B4-BE49-F238E27FC236}">
              <a16:creationId xmlns:a16="http://schemas.microsoft.com/office/drawing/2014/main" id="{00000000-0008-0000-0700-0000A0020000}"/>
            </a:ext>
          </a:extLst>
        </xdr:cNvPr>
        <xdr:cNvSpPr/>
      </xdr:nvSpPr>
      <xdr:spPr>
        <a:xfrm>
          <a:off x="12369800" y="161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107343</xdr:rowOff>
    </xdr:from>
    <xdr:ext cx="599010"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49670" y="16223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56221</xdr:rowOff>
    </xdr:from>
    <xdr:to>
      <xdr:col>71</xdr:col>
      <xdr:colOff>177800</xdr:colOff>
      <xdr:row>93</xdr:row>
      <xdr:rowOff>95146</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0899775" y="16001071"/>
          <a:ext cx="755650" cy="38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37751</xdr:rowOff>
    </xdr:from>
    <xdr:to>
      <xdr:col>72</xdr:col>
      <xdr:colOff>38100</xdr:colOff>
      <xdr:row>94</xdr:row>
      <xdr:rowOff>139351</xdr:rowOff>
    </xdr:to>
    <xdr:sp macro="" textlink="">
      <xdr:nvSpPr>
        <xdr:cNvPr id="675" name="フローチャート: 判断 674">
          <a:extLst>
            <a:ext uri="{FF2B5EF4-FFF2-40B4-BE49-F238E27FC236}">
              <a16:creationId xmlns:a16="http://schemas.microsoft.com/office/drawing/2014/main" id="{00000000-0008-0000-0700-0000A3020000}"/>
            </a:ext>
          </a:extLst>
        </xdr:cNvPr>
        <xdr:cNvSpPr/>
      </xdr:nvSpPr>
      <xdr:spPr>
        <a:xfrm>
          <a:off x="11623675" y="1615405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130478</xdr:rowOff>
    </xdr:from>
    <xdr:ext cx="599010"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403545" y="16246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62891</xdr:rowOff>
    </xdr:from>
    <xdr:to>
      <xdr:col>67</xdr:col>
      <xdr:colOff>101600</xdr:colOff>
      <xdr:row>94</xdr:row>
      <xdr:rowOff>164491</xdr:rowOff>
    </xdr:to>
    <xdr:sp macro="" textlink="">
      <xdr:nvSpPr>
        <xdr:cNvPr id="677" name="フローチャート: 判断 676">
          <a:extLst>
            <a:ext uri="{FF2B5EF4-FFF2-40B4-BE49-F238E27FC236}">
              <a16:creationId xmlns:a16="http://schemas.microsoft.com/office/drawing/2014/main" id="{00000000-0008-0000-0700-0000A5020000}"/>
            </a:ext>
          </a:extLst>
        </xdr:cNvPr>
        <xdr:cNvSpPr/>
      </xdr:nvSpPr>
      <xdr:spPr>
        <a:xfrm>
          <a:off x="10848975" y="1617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155618</xdr:rowOff>
    </xdr:from>
    <xdr:ext cx="599010"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0657420" y="16271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37287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300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2258675"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4935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073785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140364</xdr:rowOff>
    </xdr:from>
    <xdr:to>
      <xdr:col>85</xdr:col>
      <xdr:colOff>177800</xdr:colOff>
      <xdr:row>94</xdr:row>
      <xdr:rowOff>70514</xdr:rowOff>
    </xdr:to>
    <xdr:sp macro="" textlink="">
      <xdr:nvSpPr>
        <xdr:cNvPr id="684" name="楕円 683">
          <a:extLst>
            <a:ext uri="{FF2B5EF4-FFF2-40B4-BE49-F238E27FC236}">
              <a16:creationId xmlns:a16="http://schemas.microsoft.com/office/drawing/2014/main" id="{00000000-0008-0000-0700-0000AC020000}"/>
            </a:ext>
          </a:extLst>
        </xdr:cNvPr>
        <xdr:cNvSpPr/>
      </xdr:nvSpPr>
      <xdr:spPr>
        <a:xfrm>
          <a:off x="13839825" y="1608521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163241</xdr:rowOff>
    </xdr:from>
    <xdr:ext cx="599010" cy="259045"/>
    <xdr:sp macro="" textlink="">
      <xdr:nvSpPr>
        <xdr:cNvPr id="685" name="公債費該当値テキスト">
          <a:extLst>
            <a:ext uri="{FF2B5EF4-FFF2-40B4-BE49-F238E27FC236}">
              <a16:creationId xmlns:a16="http://schemas.microsoft.com/office/drawing/2014/main" id="{00000000-0008-0000-0700-0000AD020000}"/>
            </a:ext>
          </a:extLst>
        </xdr:cNvPr>
        <xdr:cNvSpPr txBox="1"/>
      </xdr:nvSpPr>
      <xdr:spPr>
        <a:xfrm>
          <a:off x="13922375" y="15936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156319</xdr:rowOff>
    </xdr:from>
    <xdr:to>
      <xdr:col>81</xdr:col>
      <xdr:colOff>101600</xdr:colOff>
      <xdr:row>93</xdr:row>
      <xdr:rowOff>86469</xdr:rowOff>
    </xdr:to>
    <xdr:sp macro="" textlink="">
      <xdr:nvSpPr>
        <xdr:cNvPr id="686" name="楕円 685">
          <a:extLst>
            <a:ext uri="{FF2B5EF4-FFF2-40B4-BE49-F238E27FC236}">
              <a16:creationId xmlns:a16="http://schemas.microsoft.com/office/drawing/2014/main" id="{00000000-0008-0000-0700-0000AE020000}"/>
            </a:ext>
          </a:extLst>
        </xdr:cNvPr>
        <xdr:cNvSpPr/>
      </xdr:nvSpPr>
      <xdr:spPr>
        <a:xfrm>
          <a:off x="13115925" y="1592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91</xdr:row>
      <xdr:rowOff>102996</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2924370" y="15704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48124</xdr:rowOff>
    </xdr:from>
    <xdr:to>
      <xdr:col>76</xdr:col>
      <xdr:colOff>165100</xdr:colOff>
      <xdr:row>92</xdr:row>
      <xdr:rowOff>149724</xdr:rowOff>
    </xdr:to>
    <xdr:sp macro="" textlink="">
      <xdr:nvSpPr>
        <xdr:cNvPr id="688" name="楕円 687">
          <a:extLst>
            <a:ext uri="{FF2B5EF4-FFF2-40B4-BE49-F238E27FC236}">
              <a16:creationId xmlns:a16="http://schemas.microsoft.com/office/drawing/2014/main" id="{00000000-0008-0000-0700-0000B0020000}"/>
            </a:ext>
          </a:extLst>
        </xdr:cNvPr>
        <xdr:cNvSpPr/>
      </xdr:nvSpPr>
      <xdr:spPr>
        <a:xfrm>
          <a:off x="12369800" y="1582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90</xdr:row>
      <xdr:rowOff>166251</xdr:rowOff>
    </xdr:from>
    <xdr:ext cx="599010"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2149670" y="15596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44346</xdr:rowOff>
    </xdr:from>
    <xdr:to>
      <xdr:col>72</xdr:col>
      <xdr:colOff>38100</xdr:colOff>
      <xdr:row>93</xdr:row>
      <xdr:rowOff>145946</xdr:rowOff>
    </xdr:to>
    <xdr:sp macro="" textlink="">
      <xdr:nvSpPr>
        <xdr:cNvPr id="690" name="楕円 689">
          <a:extLst>
            <a:ext uri="{FF2B5EF4-FFF2-40B4-BE49-F238E27FC236}">
              <a16:creationId xmlns:a16="http://schemas.microsoft.com/office/drawing/2014/main" id="{00000000-0008-0000-0700-0000B2020000}"/>
            </a:ext>
          </a:extLst>
        </xdr:cNvPr>
        <xdr:cNvSpPr/>
      </xdr:nvSpPr>
      <xdr:spPr>
        <a:xfrm>
          <a:off x="11623675" y="1598919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91</xdr:row>
      <xdr:rowOff>162473</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403545" y="15764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5421</xdr:rowOff>
    </xdr:from>
    <xdr:to>
      <xdr:col>67</xdr:col>
      <xdr:colOff>101600</xdr:colOff>
      <xdr:row>93</xdr:row>
      <xdr:rowOff>107021</xdr:rowOff>
    </xdr:to>
    <xdr:sp macro="" textlink="">
      <xdr:nvSpPr>
        <xdr:cNvPr id="692" name="楕円 691">
          <a:extLst>
            <a:ext uri="{FF2B5EF4-FFF2-40B4-BE49-F238E27FC236}">
              <a16:creationId xmlns:a16="http://schemas.microsoft.com/office/drawing/2014/main" id="{00000000-0008-0000-0700-0000B4020000}"/>
            </a:ext>
          </a:extLst>
        </xdr:cNvPr>
        <xdr:cNvSpPr/>
      </xdr:nvSpPr>
      <xdr:spPr>
        <a:xfrm>
          <a:off x="10848975" y="1595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91</xdr:row>
      <xdr:rowOff>123548</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0657420" y="1572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4" name="正方形/長方形 693">
          <a:extLst>
            <a:ext uri="{FF2B5EF4-FFF2-40B4-BE49-F238E27FC236}">
              <a16:creationId xmlns:a16="http://schemas.microsoft.com/office/drawing/2014/main" id="{00000000-0008-0000-0700-0000B6020000}"/>
            </a:ext>
          </a:extLst>
        </xdr:cNvPr>
        <xdr:cNvSpPr/>
      </xdr:nvSpPr>
      <xdr:spPr>
        <a:xfrm>
          <a:off x="15544800" y="4000500"/>
          <a:ext cx="40005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5" name="正方形/長方形 694">
          <a:extLst>
            <a:ext uri="{FF2B5EF4-FFF2-40B4-BE49-F238E27FC236}">
              <a16:creationId xmlns:a16="http://schemas.microsoft.com/office/drawing/2014/main" id="{00000000-0008-0000-0700-0000B7020000}"/>
            </a:ext>
          </a:extLst>
        </xdr:cNvPr>
        <xdr:cNvSpPr/>
      </xdr:nvSpPr>
      <xdr:spPr>
        <a:xfrm>
          <a:off x="15671800" y="4343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6" name="正方形/長方形 695">
          <a:extLst>
            <a:ext uri="{FF2B5EF4-FFF2-40B4-BE49-F238E27FC236}">
              <a16:creationId xmlns:a16="http://schemas.microsoft.com/office/drawing/2014/main" id="{00000000-0008-0000-0700-0000B8020000}"/>
            </a:ext>
          </a:extLst>
        </xdr:cNvPr>
        <xdr:cNvSpPr/>
      </xdr:nvSpPr>
      <xdr:spPr>
        <a:xfrm>
          <a:off x="15671800" y="4546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7" name="正方形/長方形 696">
          <a:extLst>
            <a:ext uri="{FF2B5EF4-FFF2-40B4-BE49-F238E27FC236}">
              <a16:creationId xmlns:a16="http://schemas.microsoft.com/office/drawing/2014/main" id="{00000000-0008-0000-0700-0000B9020000}"/>
            </a:ext>
          </a:extLst>
        </xdr:cNvPr>
        <xdr:cNvSpPr/>
      </xdr:nvSpPr>
      <xdr:spPr>
        <a:xfrm>
          <a:off x="16516350" y="4343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8" name="正方形/長方形 697">
          <a:extLst>
            <a:ext uri="{FF2B5EF4-FFF2-40B4-BE49-F238E27FC236}">
              <a16:creationId xmlns:a16="http://schemas.microsoft.com/office/drawing/2014/main" id="{00000000-0008-0000-0700-0000BA020000}"/>
            </a:ext>
          </a:extLst>
        </xdr:cNvPr>
        <xdr:cNvSpPr/>
      </xdr:nvSpPr>
      <xdr:spPr>
        <a:xfrm>
          <a:off x="16516350" y="4546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9" name="正方形/長方形 698">
          <a:extLst>
            <a:ext uri="{FF2B5EF4-FFF2-40B4-BE49-F238E27FC236}">
              <a16:creationId xmlns:a16="http://schemas.microsoft.com/office/drawing/2014/main" id="{00000000-0008-0000-0700-0000BB020000}"/>
            </a:ext>
          </a:extLst>
        </xdr:cNvPr>
        <xdr:cNvSpPr/>
      </xdr:nvSpPr>
      <xdr:spPr>
        <a:xfrm>
          <a:off x="17487900" y="4343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0" name="正方形/長方形 699">
          <a:extLst>
            <a:ext uri="{FF2B5EF4-FFF2-40B4-BE49-F238E27FC236}">
              <a16:creationId xmlns:a16="http://schemas.microsoft.com/office/drawing/2014/main" id="{00000000-0008-0000-0700-0000BC020000}"/>
            </a:ext>
          </a:extLst>
        </xdr:cNvPr>
        <xdr:cNvSpPr/>
      </xdr:nvSpPr>
      <xdr:spPr>
        <a:xfrm>
          <a:off x="17487900" y="4546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1" name="正方形/長方形 700">
          <a:extLst>
            <a:ext uri="{FF2B5EF4-FFF2-40B4-BE49-F238E27FC236}">
              <a16:creationId xmlns:a16="http://schemas.microsoft.com/office/drawing/2014/main" id="{00000000-0008-0000-0700-0000BD020000}"/>
            </a:ext>
          </a:extLst>
        </xdr:cNvPr>
        <xdr:cNvSpPr/>
      </xdr:nvSpPr>
      <xdr:spPr>
        <a:xfrm>
          <a:off x="15544800" y="4826000"/>
          <a:ext cx="40005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535275"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5544800" y="7112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5544800" y="6654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35316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5544800" y="6197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099226"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5544800" y="5740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099226"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a:off x="15544800" y="5283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099226"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a:off x="15544800" y="482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099226"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4" name="諸支出金グラフ枠">
          <a:extLst>
            <a:ext uri="{FF2B5EF4-FFF2-40B4-BE49-F238E27FC236}">
              <a16:creationId xmlns:a16="http://schemas.microsoft.com/office/drawing/2014/main" id="{00000000-0008-0000-0700-0000CA020000}"/>
            </a:ext>
          </a:extLst>
        </xdr:cNvPr>
        <xdr:cNvSpPr/>
      </xdr:nvSpPr>
      <xdr:spPr>
        <a:xfrm>
          <a:off x="15544800" y="4826000"/>
          <a:ext cx="40005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68880</xdr:rowOff>
    </xdr:from>
    <xdr:to>
      <xdr:col>116</xdr:col>
      <xdr:colOff>62864</xdr:colOff>
      <xdr:row>38</xdr:row>
      <xdr:rowOff>139700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flipV="1">
          <a:off x="18844895" y="5555280"/>
          <a:ext cx="1269" cy="109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5961</xdr:rowOff>
    </xdr:from>
    <xdr:ext cx="249299" cy="259045"/>
    <xdr:sp macro="" textlink="">
      <xdr:nvSpPr>
        <xdr:cNvPr id="716" name="諸支出金最小値テキスト">
          <a:extLst>
            <a:ext uri="{FF2B5EF4-FFF2-40B4-BE49-F238E27FC236}">
              <a16:creationId xmlns:a16="http://schemas.microsoft.com/office/drawing/2014/main" id="{00000000-0008-0000-0700-0000CC020000}"/>
            </a:ext>
          </a:extLst>
        </xdr:cNvPr>
        <xdr:cNvSpPr txBox="1"/>
      </xdr:nvSpPr>
      <xdr:spPr>
        <a:xfrm>
          <a:off x="18897600" y="6692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786475" y="66548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15557</xdr:rowOff>
    </xdr:from>
    <xdr:ext cx="534377" cy="259045"/>
    <xdr:sp macro="" textlink="">
      <xdr:nvSpPr>
        <xdr:cNvPr id="718" name="諸支出金最大値テキスト">
          <a:extLst>
            <a:ext uri="{FF2B5EF4-FFF2-40B4-BE49-F238E27FC236}">
              <a16:creationId xmlns:a16="http://schemas.microsoft.com/office/drawing/2014/main" id="{00000000-0008-0000-0700-0000CE020000}"/>
            </a:ext>
          </a:extLst>
        </xdr:cNvPr>
        <xdr:cNvSpPr txBox="1"/>
      </xdr:nvSpPr>
      <xdr:spPr>
        <a:xfrm>
          <a:off x="18897600" y="533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68880</xdr:rowOff>
    </xdr:from>
    <xdr:to>
      <xdr:col>116</xdr:col>
      <xdr:colOff>152400</xdr:colOff>
      <xdr:row>32</xdr:row>
      <xdr:rowOff>68880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786475" y="555528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132425" y="6654800"/>
          <a:ext cx="714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94861</xdr:rowOff>
    </xdr:from>
    <xdr:ext cx="378565" cy="259045"/>
    <xdr:sp macro="" textlink="">
      <xdr:nvSpPr>
        <xdr:cNvPr id="721" name="諸支出金平均値テキスト">
          <a:extLst>
            <a:ext uri="{FF2B5EF4-FFF2-40B4-BE49-F238E27FC236}">
              <a16:creationId xmlns:a16="http://schemas.microsoft.com/office/drawing/2014/main" id="{00000000-0008-0000-0700-0000D1020000}"/>
            </a:ext>
          </a:extLst>
        </xdr:cNvPr>
        <xdr:cNvSpPr txBox="1"/>
      </xdr:nvSpPr>
      <xdr:spPr>
        <a:xfrm>
          <a:off x="18897600" y="64385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71984</xdr:rowOff>
    </xdr:from>
    <xdr:to>
      <xdr:col>116</xdr:col>
      <xdr:colOff>114300</xdr:colOff>
      <xdr:row>39</xdr:row>
      <xdr:rowOff>2134</xdr:rowOff>
    </xdr:to>
    <xdr:sp macro="" textlink="">
      <xdr:nvSpPr>
        <xdr:cNvPr id="722" name="フローチャート: 判断 721">
          <a:extLst>
            <a:ext uri="{FF2B5EF4-FFF2-40B4-BE49-F238E27FC236}">
              <a16:creationId xmlns:a16="http://schemas.microsoft.com/office/drawing/2014/main" id="{00000000-0008-0000-0700-0000D2020000}"/>
            </a:ext>
          </a:extLst>
        </xdr:cNvPr>
        <xdr:cNvSpPr/>
      </xdr:nvSpPr>
      <xdr:spPr>
        <a:xfrm>
          <a:off x="18796000" y="658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7376775" y="6654800"/>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48392</xdr:rowOff>
    </xdr:from>
    <xdr:to>
      <xdr:col>112</xdr:col>
      <xdr:colOff>38100</xdr:colOff>
      <xdr:row>38</xdr:row>
      <xdr:rowOff>149992</xdr:rowOff>
    </xdr:to>
    <xdr:sp macro="" textlink="">
      <xdr:nvSpPr>
        <xdr:cNvPr id="724" name="フローチャート: 判断 723">
          <a:extLst>
            <a:ext uri="{FF2B5EF4-FFF2-40B4-BE49-F238E27FC236}">
              <a16:creationId xmlns:a16="http://schemas.microsoft.com/office/drawing/2014/main" id="{00000000-0008-0000-0700-0000D4020000}"/>
            </a:ext>
          </a:extLst>
        </xdr:cNvPr>
        <xdr:cNvSpPr/>
      </xdr:nvSpPr>
      <xdr:spPr>
        <a:xfrm>
          <a:off x="18100675" y="656349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166519</xdr:rowOff>
    </xdr:from>
    <xdr:ext cx="378565"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971717" y="6338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6630650" y="6654800"/>
          <a:ext cx="7461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77287</xdr:rowOff>
    </xdr:from>
    <xdr:to>
      <xdr:col>107</xdr:col>
      <xdr:colOff>101600</xdr:colOff>
      <xdr:row>39</xdr:row>
      <xdr:rowOff>7437</xdr:rowOff>
    </xdr:to>
    <xdr:sp macro="" textlink="">
      <xdr:nvSpPr>
        <xdr:cNvPr id="727" name="フローチャート: 判断 726">
          <a:extLst>
            <a:ext uri="{FF2B5EF4-FFF2-40B4-BE49-F238E27FC236}">
              <a16:creationId xmlns:a16="http://schemas.microsoft.com/office/drawing/2014/main" id="{00000000-0008-0000-0700-0000D7020000}"/>
            </a:ext>
          </a:extLst>
        </xdr:cNvPr>
        <xdr:cNvSpPr/>
      </xdr:nvSpPr>
      <xdr:spPr>
        <a:xfrm>
          <a:off x="17325975" y="659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23964</xdr:rowOff>
    </xdr:from>
    <xdr:ext cx="378565"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216067" y="63676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5865475" y="6654800"/>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83688</xdr:rowOff>
    </xdr:from>
    <xdr:to>
      <xdr:col>102</xdr:col>
      <xdr:colOff>165100</xdr:colOff>
      <xdr:row>39</xdr:row>
      <xdr:rowOff>13838</xdr:rowOff>
    </xdr:to>
    <xdr:sp macro="" textlink="">
      <xdr:nvSpPr>
        <xdr:cNvPr id="730" name="フローチャート: 判断 729">
          <a:extLst>
            <a:ext uri="{FF2B5EF4-FFF2-40B4-BE49-F238E27FC236}">
              <a16:creationId xmlns:a16="http://schemas.microsoft.com/office/drawing/2014/main" id="{00000000-0008-0000-0700-0000DA020000}"/>
            </a:ext>
          </a:extLst>
        </xdr:cNvPr>
        <xdr:cNvSpPr/>
      </xdr:nvSpPr>
      <xdr:spPr>
        <a:xfrm>
          <a:off x="16579850" y="659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30365</xdr:rowOff>
    </xdr:from>
    <xdr:ext cx="378565"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6469942" y="6374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85791</xdr:rowOff>
    </xdr:from>
    <xdr:to>
      <xdr:col>98</xdr:col>
      <xdr:colOff>38100</xdr:colOff>
      <xdr:row>39</xdr:row>
      <xdr:rowOff>15941</xdr:rowOff>
    </xdr:to>
    <xdr:sp macro="" textlink="">
      <xdr:nvSpPr>
        <xdr:cNvPr id="732" name="フローチャート: 判断 731">
          <a:extLst>
            <a:ext uri="{FF2B5EF4-FFF2-40B4-BE49-F238E27FC236}">
              <a16:creationId xmlns:a16="http://schemas.microsoft.com/office/drawing/2014/main" id="{00000000-0008-0000-0700-0000DC020000}"/>
            </a:ext>
          </a:extLst>
        </xdr:cNvPr>
        <xdr:cNvSpPr/>
      </xdr:nvSpPr>
      <xdr:spPr>
        <a:xfrm>
          <a:off x="15833725" y="660089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32468</xdr:rowOff>
    </xdr:from>
    <xdr:ext cx="313932"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5727558" y="63761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684875"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705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21485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6468725"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570355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39" name="楕円 738">
          <a:extLst>
            <a:ext uri="{FF2B5EF4-FFF2-40B4-BE49-F238E27FC236}">
              <a16:creationId xmlns:a16="http://schemas.microsoft.com/office/drawing/2014/main" id="{00000000-0008-0000-0700-0000E3020000}"/>
            </a:ext>
          </a:extLst>
        </xdr:cNvPr>
        <xdr:cNvSpPr/>
      </xdr:nvSpPr>
      <xdr:spPr>
        <a:xfrm>
          <a:off x="187960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50411</xdr:rowOff>
    </xdr:from>
    <xdr:ext cx="249299" cy="259045"/>
    <xdr:sp macro="" textlink="">
      <xdr:nvSpPr>
        <xdr:cNvPr id="740" name="諸支出金該当値テキスト">
          <a:extLst>
            <a:ext uri="{FF2B5EF4-FFF2-40B4-BE49-F238E27FC236}">
              <a16:creationId xmlns:a16="http://schemas.microsoft.com/office/drawing/2014/main" id="{00000000-0008-0000-0700-0000E4020000}"/>
            </a:ext>
          </a:extLst>
        </xdr:cNvPr>
        <xdr:cNvSpPr txBox="1"/>
      </xdr:nvSpPr>
      <xdr:spPr>
        <a:xfrm>
          <a:off x="18897600" y="6565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1" name="楕円 740">
          <a:extLst>
            <a:ext uri="{FF2B5EF4-FFF2-40B4-BE49-F238E27FC236}">
              <a16:creationId xmlns:a16="http://schemas.microsoft.com/office/drawing/2014/main" id="{00000000-0008-0000-0700-0000E5020000}"/>
            </a:ext>
          </a:extLst>
        </xdr:cNvPr>
        <xdr:cNvSpPr/>
      </xdr:nvSpPr>
      <xdr:spPr>
        <a:xfrm>
          <a:off x="18100675" y="66040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026825"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3" name="楕円 742">
          <a:extLst>
            <a:ext uri="{FF2B5EF4-FFF2-40B4-BE49-F238E27FC236}">
              <a16:creationId xmlns:a16="http://schemas.microsoft.com/office/drawing/2014/main" id="{00000000-0008-0000-0700-0000E7020000}"/>
            </a:ext>
          </a:extLst>
        </xdr:cNvPr>
        <xdr:cNvSpPr/>
      </xdr:nvSpPr>
      <xdr:spPr>
        <a:xfrm>
          <a:off x="17325975"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28070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5" name="楕円 744">
          <a:extLst>
            <a:ext uri="{FF2B5EF4-FFF2-40B4-BE49-F238E27FC236}">
              <a16:creationId xmlns:a16="http://schemas.microsoft.com/office/drawing/2014/main" id="{00000000-0008-0000-0700-0000E9020000}"/>
            </a:ext>
          </a:extLst>
        </xdr:cNvPr>
        <xdr:cNvSpPr/>
      </xdr:nvSpPr>
      <xdr:spPr>
        <a:xfrm>
          <a:off x="1657985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6515525"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7" name="楕円 746">
          <a:extLst>
            <a:ext uri="{FF2B5EF4-FFF2-40B4-BE49-F238E27FC236}">
              <a16:creationId xmlns:a16="http://schemas.microsoft.com/office/drawing/2014/main" id="{00000000-0008-0000-0700-0000EB020000}"/>
            </a:ext>
          </a:extLst>
        </xdr:cNvPr>
        <xdr:cNvSpPr/>
      </xdr:nvSpPr>
      <xdr:spPr>
        <a:xfrm>
          <a:off x="15833725" y="66040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5759875"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9" name="正方形/長方形 748">
          <a:extLst>
            <a:ext uri="{FF2B5EF4-FFF2-40B4-BE49-F238E27FC236}">
              <a16:creationId xmlns:a16="http://schemas.microsoft.com/office/drawing/2014/main" id="{00000000-0008-0000-0700-0000ED020000}"/>
            </a:ext>
          </a:extLst>
        </xdr:cNvPr>
        <xdr:cNvSpPr/>
      </xdr:nvSpPr>
      <xdr:spPr>
        <a:xfrm>
          <a:off x="15544800" y="7429500"/>
          <a:ext cx="40005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0" name="正方形/長方形 749">
          <a:extLst>
            <a:ext uri="{FF2B5EF4-FFF2-40B4-BE49-F238E27FC236}">
              <a16:creationId xmlns:a16="http://schemas.microsoft.com/office/drawing/2014/main" id="{00000000-0008-0000-0700-0000EE020000}"/>
            </a:ext>
          </a:extLst>
        </xdr:cNvPr>
        <xdr:cNvSpPr/>
      </xdr:nvSpPr>
      <xdr:spPr>
        <a:xfrm>
          <a:off x="15671800" y="7772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1" name="正方形/長方形 750">
          <a:extLst>
            <a:ext uri="{FF2B5EF4-FFF2-40B4-BE49-F238E27FC236}">
              <a16:creationId xmlns:a16="http://schemas.microsoft.com/office/drawing/2014/main" id="{00000000-0008-0000-0700-0000EF020000}"/>
            </a:ext>
          </a:extLst>
        </xdr:cNvPr>
        <xdr:cNvSpPr/>
      </xdr:nvSpPr>
      <xdr:spPr>
        <a:xfrm>
          <a:off x="15671800" y="7975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2" name="正方形/長方形 751">
          <a:extLst>
            <a:ext uri="{FF2B5EF4-FFF2-40B4-BE49-F238E27FC236}">
              <a16:creationId xmlns:a16="http://schemas.microsoft.com/office/drawing/2014/main" id="{00000000-0008-0000-0700-0000F0020000}"/>
            </a:ext>
          </a:extLst>
        </xdr:cNvPr>
        <xdr:cNvSpPr/>
      </xdr:nvSpPr>
      <xdr:spPr>
        <a:xfrm>
          <a:off x="16516350" y="7772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3" name="正方形/長方形 752">
          <a:extLst>
            <a:ext uri="{FF2B5EF4-FFF2-40B4-BE49-F238E27FC236}">
              <a16:creationId xmlns:a16="http://schemas.microsoft.com/office/drawing/2014/main" id="{00000000-0008-0000-0700-0000F1020000}"/>
            </a:ext>
          </a:extLst>
        </xdr:cNvPr>
        <xdr:cNvSpPr/>
      </xdr:nvSpPr>
      <xdr:spPr>
        <a:xfrm>
          <a:off x="16516350" y="7975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4" name="正方形/長方形 753">
          <a:extLst>
            <a:ext uri="{FF2B5EF4-FFF2-40B4-BE49-F238E27FC236}">
              <a16:creationId xmlns:a16="http://schemas.microsoft.com/office/drawing/2014/main" id="{00000000-0008-0000-0700-0000F2020000}"/>
            </a:ext>
          </a:extLst>
        </xdr:cNvPr>
        <xdr:cNvSpPr/>
      </xdr:nvSpPr>
      <xdr:spPr>
        <a:xfrm>
          <a:off x="17487900" y="7772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5" name="正方形/長方形 754">
          <a:extLst>
            <a:ext uri="{FF2B5EF4-FFF2-40B4-BE49-F238E27FC236}">
              <a16:creationId xmlns:a16="http://schemas.microsoft.com/office/drawing/2014/main" id="{00000000-0008-0000-0700-0000F3020000}"/>
            </a:ext>
          </a:extLst>
        </xdr:cNvPr>
        <xdr:cNvSpPr/>
      </xdr:nvSpPr>
      <xdr:spPr>
        <a:xfrm>
          <a:off x="17487900" y="7975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6" name="正方形/長方形 755">
          <a:extLst>
            <a:ext uri="{FF2B5EF4-FFF2-40B4-BE49-F238E27FC236}">
              <a16:creationId xmlns:a16="http://schemas.microsoft.com/office/drawing/2014/main" id="{00000000-0008-0000-0700-0000F4020000}"/>
            </a:ext>
          </a:extLst>
        </xdr:cNvPr>
        <xdr:cNvSpPr/>
      </xdr:nvSpPr>
      <xdr:spPr>
        <a:xfrm>
          <a:off x="15544800" y="8255000"/>
          <a:ext cx="40005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5535275"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5544800" y="10541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5544800" y="939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535316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5544800" y="825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535316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3" name="前年度繰上充用金グラフ枠">
          <a:extLst>
            <a:ext uri="{FF2B5EF4-FFF2-40B4-BE49-F238E27FC236}">
              <a16:creationId xmlns:a16="http://schemas.microsoft.com/office/drawing/2014/main" id="{00000000-0008-0000-0700-0000FB020000}"/>
            </a:ext>
          </a:extLst>
        </xdr:cNvPr>
        <xdr:cNvSpPr/>
      </xdr:nvSpPr>
      <xdr:spPr>
        <a:xfrm>
          <a:off x="15544800" y="8255000"/>
          <a:ext cx="40005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8448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5" name="前年度繰上充用金最小値テキスト">
          <a:extLst>
            <a:ext uri="{FF2B5EF4-FFF2-40B4-BE49-F238E27FC236}">
              <a16:creationId xmlns:a16="http://schemas.microsoft.com/office/drawing/2014/main" id="{00000000-0008-0000-0700-0000FD020000}"/>
            </a:ext>
          </a:extLst>
        </xdr:cNvPr>
        <xdr:cNvSpPr txBox="1"/>
      </xdr:nvSpPr>
      <xdr:spPr>
        <a:xfrm>
          <a:off x="188976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8786475" y="9398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67" name="前年度繰上充用金最大値テキスト">
          <a:extLst>
            <a:ext uri="{FF2B5EF4-FFF2-40B4-BE49-F238E27FC236}">
              <a16:creationId xmlns:a16="http://schemas.microsoft.com/office/drawing/2014/main" id="{00000000-0008-0000-0700-0000FF020000}"/>
            </a:ext>
          </a:extLst>
        </xdr:cNvPr>
        <xdr:cNvSpPr txBox="1"/>
      </xdr:nvSpPr>
      <xdr:spPr>
        <a:xfrm>
          <a:off x="188976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8786475" y="9398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18132425" y="9398000"/>
          <a:ext cx="714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0" name="前年度繰上充用金平均値テキスト">
          <a:extLst>
            <a:ext uri="{FF2B5EF4-FFF2-40B4-BE49-F238E27FC236}">
              <a16:creationId xmlns:a16="http://schemas.microsoft.com/office/drawing/2014/main" id="{00000000-0008-0000-0700-000002030000}"/>
            </a:ext>
          </a:extLst>
        </xdr:cNvPr>
        <xdr:cNvSpPr txBox="1"/>
      </xdr:nvSpPr>
      <xdr:spPr>
        <a:xfrm>
          <a:off x="188976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1" name="フローチャート: 判断 770">
          <a:extLst>
            <a:ext uri="{FF2B5EF4-FFF2-40B4-BE49-F238E27FC236}">
              <a16:creationId xmlns:a16="http://schemas.microsoft.com/office/drawing/2014/main" id="{00000000-0008-0000-0700-000003030000}"/>
            </a:ext>
          </a:extLst>
        </xdr:cNvPr>
        <xdr:cNvSpPr/>
      </xdr:nvSpPr>
      <xdr:spPr>
        <a:xfrm>
          <a:off x="18796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17376775" y="9398000"/>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3" name="フローチャート: 判断 772">
          <a:extLst>
            <a:ext uri="{FF2B5EF4-FFF2-40B4-BE49-F238E27FC236}">
              <a16:creationId xmlns:a16="http://schemas.microsoft.com/office/drawing/2014/main" id="{00000000-0008-0000-0700-000005030000}"/>
            </a:ext>
          </a:extLst>
        </xdr:cNvPr>
        <xdr:cNvSpPr/>
      </xdr:nvSpPr>
      <xdr:spPr>
        <a:xfrm>
          <a:off x="18100675" y="93472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026825"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6630650" y="9398000"/>
          <a:ext cx="7461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76" name="フローチャート: 判断 775">
          <a:extLst>
            <a:ext uri="{FF2B5EF4-FFF2-40B4-BE49-F238E27FC236}">
              <a16:creationId xmlns:a16="http://schemas.microsoft.com/office/drawing/2014/main" id="{00000000-0008-0000-0700-000008030000}"/>
            </a:ext>
          </a:extLst>
        </xdr:cNvPr>
        <xdr:cNvSpPr/>
      </xdr:nvSpPr>
      <xdr:spPr>
        <a:xfrm>
          <a:off x="17325975"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72807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5865475" y="9398000"/>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79" name="フローチャート: 判断 778">
          <a:extLst>
            <a:ext uri="{FF2B5EF4-FFF2-40B4-BE49-F238E27FC236}">
              <a16:creationId xmlns:a16="http://schemas.microsoft.com/office/drawing/2014/main" id="{00000000-0008-0000-0700-00000B030000}"/>
            </a:ext>
          </a:extLst>
        </xdr:cNvPr>
        <xdr:cNvSpPr/>
      </xdr:nvSpPr>
      <xdr:spPr>
        <a:xfrm>
          <a:off x="1657985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6515525"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1" name="フローチャート: 判断 780">
          <a:extLst>
            <a:ext uri="{FF2B5EF4-FFF2-40B4-BE49-F238E27FC236}">
              <a16:creationId xmlns:a16="http://schemas.microsoft.com/office/drawing/2014/main" id="{00000000-0008-0000-0700-00000D030000}"/>
            </a:ext>
          </a:extLst>
        </xdr:cNvPr>
        <xdr:cNvSpPr/>
      </xdr:nvSpPr>
      <xdr:spPr>
        <a:xfrm>
          <a:off x="15833725" y="93472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5759875"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684875"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79705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21485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6468725"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570355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楕円 787">
          <a:extLst>
            <a:ext uri="{FF2B5EF4-FFF2-40B4-BE49-F238E27FC236}">
              <a16:creationId xmlns:a16="http://schemas.microsoft.com/office/drawing/2014/main" id="{00000000-0008-0000-0700-000014030000}"/>
            </a:ext>
          </a:extLst>
        </xdr:cNvPr>
        <xdr:cNvSpPr/>
      </xdr:nvSpPr>
      <xdr:spPr>
        <a:xfrm>
          <a:off x="18796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89" name="前年度繰上充用金該当値テキスト">
          <a:extLst>
            <a:ext uri="{FF2B5EF4-FFF2-40B4-BE49-F238E27FC236}">
              <a16:creationId xmlns:a16="http://schemas.microsoft.com/office/drawing/2014/main" id="{00000000-0008-0000-0700-000015030000}"/>
            </a:ext>
          </a:extLst>
        </xdr:cNvPr>
        <xdr:cNvSpPr txBox="1"/>
      </xdr:nvSpPr>
      <xdr:spPr>
        <a:xfrm>
          <a:off x="188976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0" name="楕円 789">
          <a:extLst>
            <a:ext uri="{FF2B5EF4-FFF2-40B4-BE49-F238E27FC236}">
              <a16:creationId xmlns:a16="http://schemas.microsoft.com/office/drawing/2014/main" id="{00000000-0008-0000-0700-000016030000}"/>
            </a:ext>
          </a:extLst>
        </xdr:cNvPr>
        <xdr:cNvSpPr/>
      </xdr:nvSpPr>
      <xdr:spPr>
        <a:xfrm>
          <a:off x="18100675" y="93472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26825"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2" name="楕円 791">
          <a:extLst>
            <a:ext uri="{FF2B5EF4-FFF2-40B4-BE49-F238E27FC236}">
              <a16:creationId xmlns:a16="http://schemas.microsoft.com/office/drawing/2014/main" id="{00000000-0008-0000-0700-000018030000}"/>
            </a:ext>
          </a:extLst>
        </xdr:cNvPr>
        <xdr:cNvSpPr/>
      </xdr:nvSpPr>
      <xdr:spPr>
        <a:xfrm>
          <a:off x="17325975"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728070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4" name="楕円 793">
          <a:extLst>
            <a:ext uri="{FF2B5EF4-FFF2-40B4-BE49-F238E27FC236}">
              <a16:creationId xmlns:a16="http://schemas.microsoft.com/office/drawing/2014/main" id="{00000000-0008-0000-0700-00001A030000}"/>
            </a:ext>
          </a:extLst>
        </xdr:cNvPr>
        <xdr:cNvSpPr/>
      </xdr:nvSpPr>
      <xdr:spPr>
        <a:xfrm>
          <a:off x="1657985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6515525"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6" name="楕円 795">
          <a:extLst>
            <a:ext uri="{FF2B5EF4-FFF2-40B4-BE49-F238E27FC236}">
              <a16:creationId xmlns:a16="http://schemas.microsoft.com/office/drawing/2014/main" id="{00000000-0008-0000-0700-00001C030000}"/>
            </a:ext>
          </a:extLst>
        </xdr:cNvPr>
        <xdr:cNvSpPr/>
      </xdr:nvSpPr>
      <xdr:spPr>
        <a:xfrm>
          <a:off x="15833725" y="93472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5759875"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647700" y="17780000"/>
          <a:ext cx="18897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799" name="正方形/長方形 798">
          <a:extLst>
            <a:ext uri="{FF2B5EF4-FFF2-40B4-BE49-F238E27FC236}">
              <a16:creationId xmlns:a16="http://schemas.microsoft.com/office/drawing/2014/main" id="{00000000-0008-0000-0700-00001F030000}"/>
            </a:ext>
          </a:extLst>
        </xdr:cNvPr>
        <xdr:cNvSpPr/>
      </xdr:nvSpPr>
      <xdr:spPr>
        <a:xfrm>
          <a:off x="647700" y="17843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673100" y="18097500"/>
          <a:ext cx="188468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年度の歳出総額は </a:t>
          </a:r>
          <a:r>
            <a:rPr kumimoji="1" lang="en-US" altLang="ja-JP" sz="1100">
              <a:solidFill>
                <a:schemeClr val="dk1"/>
              </a:solidFill>
              <a:effectLst/>
              <a:latin typeface="+mn-lt"/>
              <a:ea typeface="+mn-ea"/>
              <a:cs typeface="+mn-cs"/>
            </a:rPr>
            <a:t>8,133,816</a:t>
          </a:r>
          <a:r>
            <a:rPr kumimoji="1" lang="ja-JP" altLang="ja-JP" sz="1100">
              <a:solidFill>
                <a:schemeClr val="dk1"/>
              </a:solidFill>
              <a:effectLst/>
              <a:latin typeface="+mn-lt"/>
              <a:ea typeface="+mn-ea"/>
              <a:cs typeface="+mn-cs"/>
            </a:rPr>
            <a:t>千円となっており、住民一人当たりのコストは </a:t>
          </a:r>
          <a:r>
            <a:rPr kumimoji="1" lang="en-US" altLang="ja-JP" sz="1100">
              <a:solidFill>
                <a:schemeClr val="dk1"/>
              </a:solidFill>
              <a:effectLst/>
              <a:latin typeface="+mn-lt"/>
              <a:ea typeface="+mn-ea"/>
              <a:cs typeface="+mn-cs"/>
            </a:rPr>
            <a:t>1,044,538</a:t>
          </a:r>
          <a:r>
            <a:rPr kumimoji="1" lang="ja-JP" altLang="ja-JP" sz="1100">
              <a:solidFill>
                <a:schemeClr val="dk1"/>
              </a:solidFill>
              <a:effectLst/>
              <a:latin typeface="+mn-lt"/>
              <a:ea typeface="+mn-ea"/>
              <a:cs typeface="+mn-cs"/>
            </a:rPr>
            <a:t>円となっている。</a:t>
          </a:r>
          <a:endParaRPr lang="ja-JP" altLang="ja-JP" sz="1400">
            <a:effectLst/>
          </a:endParaRPr>
        </a:p>
        <a:p>
          <a:r>
            <a:rPr kumimoji="1" lang="ja-JP" altLang="ja-JP" sz="1100">
              <a:solidFill>
                <a:schemeClr val="dk1"/>
              </a:solidFill>
              <a:effectLst/>
              <a:latin typeface="+mn-lt"/>
              <a:ea typeface="+mn-ea"/>
              <a:cs typeface="+mn-cs"/>
            </a:rPr>
            <a:t>・構成項目別に見ると、</a:t>
          </a:r>
          <a:r>
            <a:rPr kumimoji="1" lang="ja-JP" altLang="en-US" sz="1100">
              <a:solidFill>
                <a:schemeClr val="dk1"/>
              </a:solidFill>
              <a:effectLst/>
              <a:latin typeface="+mn-lt"/>
              <a:ea typeface="+mn-ea"/>
              <a:cs typeface="+mn-cs"/>
            </a:rPr>
            <a:t>議会費、</a:t>
          </a:r>
          <a:r>
            <a:rPr kumimoji="1" lang="ja-JP" altLang="ja-JP" sz="1100">
              <a:solidFill>
                <a:schemeClr val="dk1"/>
              </a:solidFill>
              <a:effectLst/>
              <a:latin typeface="+mn-lt"/>
              <a:ea typeface="+mn-ea"/>
              <a:cs typeface="+mn-cs"/>
            </a:rPr>
            <a:t>労働費、消防費、公債費において、類似団体平均より高くなっている。</a:t>
          </a:r>
          <a:endParaRPr lang="ja-JP" altLang="ja-JP" sz="1400">
            <a:effectLst/>
          </a:endParaRPr>
        </a:p>
        <a:p>
          <a:r>
            <a:rPr kumimoji="1" lang="ja-JP" altLang="ja-JP" sz="1100">
              <a:solidFill>
                <a:schemeClr val="dk1"/>
              </a:solidFill>
              <a:effectLst/>
              <a:latin typeface="+mn-lt"/>
              <a:ea typeface="+mn-ea"/>
              <a:cs typeface="+mn-cs"/>
            </a:rPr>
            <a:t>・消防費の住民一人当たりコストは </a:t>
          </a:r>
          <a:r>
            <a:rPr kumimoji="1" lang="en-US" altLang="ja-JP" sz="1100">
              <a:solidFill>
                <a:schemeClr val="dk1"/>
              </a:solidFill>
              <a:effectLst/>
              <a:latin typeface="+mn-lt"/>
              <a:ea typeface="+mn-ea"/>
              <a:cs typeface="+mn-cs"/>
            </a:rPr>
            <a:t>110,849</a:t>
          </a:r>
          <a:r>
            <a:rPr kumimoji="1" lang="ja-JP" altLang="ja-JP" sz="1100">
              <a:solidFill>
                <a:schemeClr val="dk1"/>
              </a:solidFill>
              <a:effectLst/>
              <a:latin typeface="+mn-lt"/>
              <a:ea typeface="+mn-ea"/>
              <a:cs typeface="+mn-cs"/>
            </a:rPr>
            <a:t>円（構成比 </a:t>
          </a:r>
          <a:r>
            <a:rPr kumimoji="1" lang="en-US" altLang="ja-JP" sz="1100">
              <a:solidFill>
                <a:schemeClr val="dk1"/>
              </a:solidFill>
              <a:effectLst/>
              <a:latin typeface="+mn-lt"/>
              <a:ea typeface="+mn-ea"/>
              <a:cs typeface="+mn-cs"/>
            </a:rPr>
            <a:t>10.6</a:t>
          </a:r>
          <a:r>
            <a:rPr kumimoji="1" lang="ja-JP" altLang="ja-JP" sz="1100">
              <a:solidFill>
                <a:schemeClr val="dk1"/>
              </a:solidFill>
              <a:effectLst/>
              <a:latin typeface="+mn-lt"/>
              <a:ea typeface="+mn-ea"/>
              <a:cs typeface="+mn-cs"/>
            </a:rPr>
            <a:t>％）となっており、鰺ヶ沢地区消防事務組合負担金や</a:t>
          </a:r>
          <a:r>
            <a:rPr kumimoji="1" lang="ja-JP" altLang="en-US" sz="1100">
              <a:solidFill>
                <a:schemeClr val="dk1"/>
              </a:solidFill>
              <a:effectLst/>
              <a:latin typeface="+mn-lt"/>
              <a:ea typeface="+mn-ea"/>
              <a:cs typeface="+mn-cs"/>
            </a:rPr>
            <a:t>防災行政情報伝達システムをはじめとした</a:t>
          </a:r>
          <a:r>
            <a:rPr kumimoji="1" lang="ja-JP" altLang="ja-JP" sz="1100">
              <a:solidFill>
                <a:schemeClr val="dk1"/>
              </a:solidFill>
              <a:effectLst/>
              <a:latin typeface="+mn-lt"/>
              <a:ea typeface="+mn-ea"/>
              <a:cs typeface="+mn-cs"/>
            </a:rPr>
            <a:t>防災施設整備費が多額であることが要因となり、類似団体と比較し</a:t>
          </a:r>
          <a:r>
            <a:rPr kumimoji="1" lang="en-US" altLang="ja-JP" sz="1100">
              <a:solidFill>
                <a:schemeClr val="dk1"/>
              </a:solidFill>
              <a:effectLst/>
              <a:latin typeface="+mn-lt"/>
              <a:ea typeface="+mn-ea"/>
              <a:cs typeface="+mn-cs"/>
            </a:rPr>
            <a:t>58,617</a:t>
          </a:r>
          <a:r>
            <a:rPr kumimoji="1" lang="ja-JP" altLang="en-US"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112.2</a:t>
          </a:r>
          <a:r>
            <a:rPr kumimoji="1" lang="ja-JP" altLang="ja-JP" sz="1100">
              <a:solidFill>
                <a:schemeClr val="dk1"/>
              </a:solidFill>
              <a:effectLst/>
              <a:latin typeface="+mn-lt"/>
              <a:ea typeface="+mn-ea"/>
              <a:cs typeface="+mn-cs"/>
            </a:rPr>
            <a:t>％）高い状況となっている。平成２７年度青森県地震・津波被害想定調査の結果を踏まえ、ソフト・ハード両面において、地震・津波災害に係る防災・減災対策を積極的に行っていく方針であることから、当面はコスト高のまま推移することが見込まれ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・公債費については、性質別歳出決算分析表の分析欄と同様である。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青森県深浦町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年度決算において、</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実質単年度収支は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百万円の赤字となっているが、地方交付税の増等により</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財政調整基金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取崩</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すことなく</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、実質収支は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89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百万円の黒字となった。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基金に依存しない財政運営を行うことが当面の課題となっており、そのためには、コンパクトで身の丈に合った歳出構造を構築し、限られた財源で最大の効果を上げる体制づくりを行っていくとともに、臨時的な財政需要に対応できるよう、基金残高の安定的な確保に努め、健全な財政運営を行っていくことが重要である。</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青森県深浦町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年度決算において連結実質赤字は発生しておらず、すべての会計において黒字を達成している。一般会計及び特別会計総額では実質収支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百万円の黒字決算となり、水道事業会計では資金剰余</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百万円を計上している。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連結実質収支全体の主な割合を占める一般会計等では、平成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年度以降赤字は発生しておらず、毎年着実に一定の黒字を維持している。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国民健康保険事業特別会計（事業勘定・直診勘定）、後期高齢者医療特別会計、介護保険特別会計、訪問看護ステーション特別会計においては、給付費の増加を見据え、保険料の適正化と併せて、一般会計からの適切な繰出しを行ってきた結果、現在まで赤字は発生していない。</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下水道事業特別会計においては、繰出基準に基づく繰出金のほか、料金収入で賄えない汚水維持管理費の補てんを目的とした基準外繰出しを実施してきた結果、毎年わずかな黒字を計上している。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企業会計である水道事業会計において資金不足は生じておらず、平成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年度をピークに現金が減少しているものの、毎年度、一定額の資金剰余が生じている。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以上のとおり、全会計ともに黒字となっており、今後も各会計の黒字を堅持するため、従来からの行財政改革と併せて、公営事業では料金の適正化と一般会計からの適切な繰出しを継続し、健全な財政運営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8257392</v>
      </c>
      <c r="BO4" s="464"/>
      <c r="BP4" s="464"/>
      <c r="BQ4" s="464"/>
      <c r="BR4" s="464"/>
      <c r="BS4" s="464"/>
      <c r="BT4" s="464"/>
      <c r="BU4" s="465"/>
      <c r="BV4" s="463">
        <v>7298510</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2</v>
      </c>
      <c r="CU4" s="648"/>
      <c r="CV4" s="648"/>
      <c r="CW4" s="648"/>
      <c r="CX4" s="648"/>
      <c r="CY4" s="648"/>
      <c r="CZ4" s="648"/>
      <c r="DA4" s="649"/>
      <c r="DB4" s="647">
        <v>2.4</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8133816</v>
      </c>
      <c r="BO5" s="469"/>
      <c r="BP5" s="469"/>
      <c r="BQ5" s="469"/>
      <c r="BR5" s="469"/>
      <c r="BS5" s="469"/>
      <c r="BT5" s="469"/>
      <c r="BU5" s="470"/>
      <c r="BV5" s="468">
        <v>7189748</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96.7</v>
      </c>
      <c r="CU5" s="439"/>
      <c r="CV5" s="439"/>
      <c r="CW5" s="439"/>
      <c r="CX5" s="439"/>
      <c r="CY5" s="439"/>
      <c r="CZ5" s="439"/>
      <c r="DA5" s="440"/>
      <c r="DB5" s="438">
        <v>99.1</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102</v>
      </c>
      <c r="AV6" s="526"/>
      <c r="AW6" s="526"/>
      <c r="AX6" s="526"/>
      <c r="AY6" s="448" t="s">
        <v>103</v>
      </c>
      <c r="AZ6" s="449"/>
      <c r="BA6" s="449"/>
      <c r="BB6" s="449"/>
      <c r="BC6" s="449"/>
      <c r="BD6" s="449"/>
      <c r="BE6" s="449"/>
      <c r="BF6" s="449"/>
      <c r="BG6" s="449"/>
      <c r="BH6" s="449"/>
      <c r="BI6" s="449"/>
      <c r="BJ6" s="449"/>
      <c r="BK6" s="449"/>
      <c r="BL6" s="449"/>
      <c r="BM6" s="450"/>
      <c r="BN6" s="468">
        <v>123576</v>
      </c>
      <c r="BO6" s="469"/>
      <c r="BP6" s="469"/>
      <c r="BQ6" s="469"/>
      <c r="BR6" s="469"/>
      <c r="BS6" s="469"/>
      <c r="BT6" s="469"/>
      <c r="BU6" s="470"/>
      <c r="BV6" s="468">
        <v>108762</v>
      </c>
      <c r="BW6" s="469"/>
      <c r="BX6" s="469"/>
      <c r="BY6" s="469"/>
      <c r="BZ6" s="469"/>
      <c r="CA6" s="469"/>
      <c r="CB6" s="469"/>
      <c r="CC6" s="470"/>
      <c r="CD6" s="477" t="s">
        <v>104</v>
      </c>
      <c r="CE6" s="478"/>
      <c r="CF6" s="478"/>
      <c r="CG6" s="478"/>
      <c r="CH6" s="478"/>
      <c r="CI6" s="478"/>
      <c r="CJ6" s="478"/>
      <c r="CK6" s="478"/>
      <c r="CL6" s="478"/>
      <c r="CM6" s="478"/>
      <c r="CN6" s="478"/>
      <c r="CO6" s="478"/>
      <c r="CP6" s="478"/>
      <c r="CQ6" s="478"/>
      <c r="CR6" s="478"/>
      <c r="CS6" s="479"/>
      <c r="CT6" s="621">
        <v>99.3</v>
      </c>
      <c r="CU6" s="622"/>
      <c r="CV6" s="622"/>
      <c r="CW6" s="622"/>
      <c r="CX6" s="622"/>
      <c r="CY6" s="622"/>
      <c r="CZ6" s="622"/>
      <c r="DA6" s="623"/>
      <c r="DB6" s="621">
        <v>101.8</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105</v>
      </c>
      <c r="AN7" s="442"/>
      <c r="AO7" s="442"/>
      <c r="AP7" s="442"/>
      <c r="AQ7" s="442"/>
      <c r="AR7" s="442"/>
      <c r="AS7" s="442"/>
      <c r="AT7" s="443"/>
      <c r="AU7" s="525" t="s">
        <v>94</v>
      </c>
      <c r="AV7" s="526"/>
      <c r="AW7" s="526"/>
      <c r="AX7" s="526"/>
      <c r="AY7" s="448" t="s">
        <v>106</v>
      </c>
      <c r="AZ7" s="449"/>
      <c r="BA7" s="449"/>
      <c r="BB7" s="449"/>
      <c r="BC7" s="449"/>
      <c r="BD7" s="449"/>
      <c r="BE7" s="449"/>
      <c r="BF7" s="449"/>
      <c r="BG7" s="449"/>
      <c r="BH7" s="449"/>
      <c r="BI7" s="449"/>
      <c r="BJ7" s="449"/>
      <c r="BK7" s="449"/>
      <c r="BL7" s="449"/>
      <c r="BM7" s="450"/>
      <c r="BN7" s="468">
        <v>34787</v>
      </c>
      <c r="BO7" s="469"/>
      <c r="BP7" s="469"/>
      <c r="BQ7" s="469"/>
      <c r="BR7" s="469"/>
      <c r="BS7" s="469"/>
      <c r="BT7" s="469"/>
      <c r="BU7" s="470"/>
      <c r="BV7" s="468">
        <v>3875</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4530695</v>
      </c>
      <c r="CU7" s="469"/>
      <c r="CV7" s="469"/>
      <c r="CW7" s="469"/>
      <c r="CX7" s="469"/>
      <c r="CY7" s="469"/>
      <c r="CZ7" s="469"/>
      <c r="DA7" s="470"/>
      <c r="DB7" s="468">
        <v>4412315</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109</v>
      </c>
      <c r="AV8" s="526"/>
      <c r="AW8" s="526"/>
      <c r="AX8" s="526"/>
      <c r="AY8" s="448" t="s">
        <v>110</v>
      </c>
      <c r="AZ8" s="449"/>
      <c r="BA8" s="449"/>
      <c r="BB8" s="449"/>
      <c r="BC8" s="449"/>
      <c r="BD8" s="449"/>
      <c r="BE8" s="449"/>
      <c r="BF8" s="449"/>
      <c r="BG8" s="449"/>
      <c r="BH8" s="449"/>
      <c r="BI8" s="449"/>
      <c r="BJ8" s="449"/>
      <c r="BK8" s="449"/>
      <c r="BL8" s="449"/>
      <c r="BM8" s="450"/>
      <c r="BN8" s="468">
        <v>88789</v>
      </c>
      <c r="BO8" s="469"/>
      <c r="BP8" s="469"/>
      <c r="BQ8" s="469"/>
      <c r="BR8" s="469"/>
      <c r="BS8" s="469"/>
      <c r="BT8" s="469"/>
      <c r="BU8" s="470"/>
      <c r="BV8" s="468">
        <v>104887</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0.17</v>
      </c>
      <c r="CU8" s="582"/>
      <c r="CV8" s="582"/>
      <c r="CW8" s="582"/>
      <c r="CX8" s="582"/>
      <c r="CY8" s="582"/>
      <c r="CZ8" s="582"/>
      <c r="DA8" s="583"/>
      <c r="DB8" s="581">
        <v>0.17</v>
      </c>
      <c r="DC8" s="582"/>
      <c r="DD8" s="582"/>
      <c r="DE8" s="582"/>
      <c r="DF8" s="582"/>
      <c r="DG8" s="582"/>
      <c r="DH8" s="582"/>
      <c r="DI8" s="583"/>
      <c r="DJ8" s="186"/>
      <c r="DK8" s="186"/>
      <c r="DL8" s="186"/>
      <c r="DM8" s="186"/>
      <c r="DN8" s="186"/>
      <c r="DO8" s="186"/>
    </row>
    <row r="9" spans="1:119" ht="18.75" customHeight="1" thickBot="1" x14ac:dyDescent="0.2">
      <c r="A9" s="187"/>
      <c r="B9" s="610" t="s">
        <v>112</v>
      </c>
      <c r="C9" s="611"/>
      <c r="D9" s="611"/>
      <c r="E9" s="611"/>
      <c r="F9" s="611"/>
      <c r="G9" s="611"/>
      <c r="H9" s="611"/>
      <c r="I9" s="611"/>
      <c r="J9" s="611"/>
      <c r="K9" s="531"/>
      <c r="L9" s="612" t="s">
        <v>113</v>
      </c>
      <c r="M9" s="613"/>
      <c r="N9" s="613"/>
      <c r="O9" s="613"/>
      <c r="P9" s="613"/>
      <c r="Q9" s="614"/>
      <c r="R9" s="615">
        <v>7346</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102</v>
      </c>
      <c r="AV9" s="526"/>
      <c r="AW9" s="526"/>
      <c r="AX9" s="526"/>
      <c r="AY9" s="448" t="s">
        <v>116</v>
      </c>
      <c r="AZ9" s="449"/>
      <c r="BA9" s="449"/>
      <c r="BB9" s="449"/>
      <c r="BC9" s="449"/>
      <c r="BD9" s="449"/>
      <c r="BE9" s="449"/>
      <c r="BF9" s="449"/>
      <c r="BG9" s="449"/>
      <c r="BH9" s="449"/>
      <c r="BI9" s="449"/>
      <c r="BJ9" s="449"/>
      <c r="BK9" s="449"/>
      <c r="BL9" s="449"/>
      <c r="BM9" s="450"/>
      <c r="BN9" s="468">
        <v>-16098</v>
      </c>
      <c r="BO9" s="469"/>
      <c r="BP9" s="469"/>
      <c r="BQ9" s="469"/>
      <c r="BR9" s="469"/>
      <c r="BS9" s="469"/>
      <c r="BT9" s="469"/>
      <c r="BU9" s="470"/>
      <c r="BV9" s="468">
        <v>13246</v>
      </c>
      <c r="BW9" s="469"/>
      <c r="BX9" s="469"/>
      <c r="BY9" s="469"/>
      <c r="BZ9" s="469"/>
      <c r="CA9" s="469"/>
      <c r="CB9" s="469"/>
      <c r="CC9" s="470"/>
      <c r="CD9" s="477" t="s">
        <v>117</v>
      </c>
      <c r="CE9" s="478"/>
      <c r="CF9" s="478"/>
      <c r="CG9" s="478"/>
      <c r="CH9" s="478"/>
      <c r="CI9" s="478"/>
      <c r="CJ9" s="478"/>
      <c r="CK9" s="478"/>
      <c r="CL9" s="478"/>
      <c r="CM9" s="478"/>
      <c r="CN9" s="478"/>
      <c r="CO9" s="478"/>
      <c r="CP9" s="478"/>
      <c r="CQ9" s="478"/>
      <c r="CR9" s="478"/>
      <c r="CS9" s="479"/>
      <c r="CT9" s="438">
        <v>17.399999999999999</v>
      </c>
      <c r="CU9" s="439"/>
      <c r="CV9" s="439"/>
      <c r="CW9" s="439"/>
      <c r="CX9" s="439"/>
      <c r="CY9" s="439"/>
      <c r="CZ9" s="439"/>
      <c r="DA9" s="440"/>
      <c r="DB9" s="438">
        <v>22.5</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118</v>
      </c>
      <c r="M10" s="442"/>
      <c r="N10" s="442"/>
      <c r="O10" s="442"/>
      <c r="P10" s="442"/>
      <c r="Q10" s="443"/>
      <c r="R10" s="444">
        <v>8429</v>
      </c>
      <c r="S10" s="445"/>
      <c r="T10" s="445"/>
      <c r="U10" s="445"/>
      <c r="V10" s="447"/>
      <c r="W10" s="619"/>
      <c r="X10" s="430"/>
      <c r="Y10" s="430"/>
      <c r="Z10" s="430"/>
      <c r="AA10" s="430"/>
      <c r="AB10" s="430"/>
      <c r="AC10" s="430"/>
      <c r="AD10" s="430"/>
      <c r="AE10" s="430"/>
      <c r="AF10" s="430"/>
      <c r="AG10" s="430"/>
      <c r="AH10" s="430"/>
      <c r="AI10" s="430"/>
      <c r="AJ10" s="430"/>
      <c r="AK10" s="430"/>
      <c r="AL10" s="620"/>
      <c r="AM10" s="537" t="s">
        <v>119</v>
      </c>
      <c r="AN10" s="442"/>
      <c r="AO10" s="442"/>
      <c r="AP10" s="442"/>
      <c r="AQ10" s="442"/>
      <c r="AR10" s="442"/>
      <c r="AS10" s="442"/>
      <c r="AT10" s="443"/>
      <c r="AU10" s="525" t="s">
        <v>120</v>
      </c>
      <c r="AV10" s="526"/>
      <c r="AW10" s="526"/>
      <c r="AX10" s="526"/>
      <c r="AY10" s="448" t="s">
        <v>121</v>
      </c>
      <c r="AZ10" s="449"/>
      <c r="BA10" s="449"/>
      <c r="BB10" s="449"/>
      <c r="BC10" s="449"/>
      <c r="BD10" s="449"/>
      <c r="BE10" s="449"/>
      <c r="BF10" s="449"/>
      <c r="BG10" s="449"/>
      <c r="BH10" s="449"/>
      <c r="BI10" s="449"/>
      <c r="BJ10" s="449"/>
      <c r="BK10" s="449"/>
      <c r="BL10" s="449"/>
      <c r="BM10" s="450"/>
      <c r="BN10" s="468">
        <v>1459</v>
      </c>
      <c r="BO10" s="469"/>
      <c r="BP10" s="469"/>
      <c r="BQ10" s="469"/>
      <c r="BR10" s="469"/>
      <c r="BS10" s="469"/>
      <c r="BT10" s="469"/>
      <c r="BU10" s="470"/>
      <c r="BV10" s="468">
        <v>1470</v>
      </c>
      <c r="BW10" s="469"/>
      <c r="BX10" s="469"/>
      <c r="BY10" s="469"/>
      <c r="BZ10" s="469"/>
      <c r="CA10" s="469"/>
      <c r="CB10" s="469"/>
      <c r="CC10" s="47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123</v>
      </c>
      <c r="M11" s="515"/>
      <c r="N11" s="515"/>
      <c r="O11" s="515"/>
      <c r="P11" s="515"/>
      <c r="Q11" s="516"/>
      <c r="R11" s="607" t="s">
        <v>124</v>
      </c>
      <c r="S11" s="608"/>
      <c r="T11" s="608"/>
      <c r="U11" s="608"/>
      <c r="V11" s="609"/>
      <c r="W11" s="619"/>
      <c r="X11" s="430"/>
      <c r="Y11" s="430"/>
      <c r="Z11" s="430"/>
      <c r="AA11" s="430"/>
      <c r="AB11" s="430"/>
      <c r="AC11" s="430"/>
      <c r="AD11" s="430"/>
      <c r="AE11" s="430"/>
      <c r="AF11" s="430"/>
      <c r="AG11" s="430"/>
      <c r="AH11" s="430"/>
      <c r="AI11" s="430"/>
      <c r="AJ11" s="430"/>
      <c r="AK11" s="430"/>
      <c r="AL11" s="620"/>
      <c r="AM11" s="537" t="s">
        <v>125</v>
      </c>
      <c r="AN11" s="442"/>
      <c r="AO11" s="442"/>
      <c r="AP11" s="442"/>
      <c r="AQ11" s="442"/>
      <c r="AR11" s="442"/>
      <c r="AS11" s="442"/>
      <c r="AT11" s="443"/>
      <c r="AU11" s="525" t="s">
        <v>126</v>
      </c>
      <c r="AV11" s="526"/>
      <c r="AW11" s="526"/>
      <c r="AX11" s="526"/>
      <c r="AY11" s="448" t="s">
        <v>127</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182120</v>
      </c>
      <c r="BW11" s="469"/>
      <c r="BX11" s="469"/>
      <c r="BY11" s="469"/>
      <c r="BZ11" s="469"/>
      <c r="CA11" s="469"/>
      <c r="CB11" s="469"/>
      <c r="CC11" s="470"/>
      <c r="CD11" s="477" t="s">
        <v>128</v>
      </c>
      <c r="CE11" s="478"/>
      <c r="CF11" s="478"/>
      <c r="CG11" s="478"/>
      <c r="CH11" s="478"/>
      <c r="CI11" s="478"/>
      <c r="CJ11" s="478"/>
      <c r="CK11" s="478"/>
      <c r="CL11" s="478"/>
      <c r="CM11" s="478"/>
      <c r="CN11" s="478"/>
      <c r="CO11" s="478"/>
      <c r="CP11" s="478"/>
      <c r="CQ11" s="478"/>
      <c r="CR11" s="478"/>
      <c r="CS11" s="479"/>
      <c r="CT11" s="581" t="s">
        <v>129</v>
      </c>
      <c r="CU11" s="582"/>
      <c r="CV11" s="582"/>
      <c r="CW11" s="582"/>
      <c r="CX11" s="582"/>
      <c r="CY11" s="582"/>
      <c r="CZ11" s="582"/>
      <c r="DA11" s="583"/>
      <c r="DB11" s="581" t="s">
        <v>129</v>
      </c>
      <c r="DC11" s="582"/>
      <c r="DD11" s="582"/>
      <c r="DE11" s="582"/>
      <c r="DF11" s="582"/>
      <c r="DG11" s="582"/>
      <c r="DH11" s="582"/>
      <c r="DI11" s="583"/>
      <c r="DJ11" s="186"/>
      <c r="DK11" s="186"/>
      <c r="DL11" s="186"/>
      <c r="DM11" s="186"/>
      <c r="DN11" s="186"/>
      <c r="DO11" s="186"/>
    </row>
    <row r="12" spans="1:119" ht="18.75" customHeight="1" x14ac:dyDescent="0.15">
      <c r="A12" s="187"/>
      <c r="B12" s="584" t="s">
        <v>130</v>
      </c>
      <c r="C12" s="585"/>
      <c r="D12" s="585"/>
      <c r="E12" s="585"/>
      <c r="F12" s="585"/>
      <c r="G12" s="585"/>
      <c r="H12" s="585"/>
      <c r="I12" s="585"/>
      <c r="J12" s="585"/>
      <c r="K12" s="586"/>
      <c r="L12" s="593" t="s">
        <v>131</v>
      </c>
      <c r="M12" s="594"/>
      <c r="N12" s="594"/>
      <c r="O12" s="594"/>
      <c r="P12" s="594"/>
      <c r="Q12" s="595"/>
      <c r="R12" s="596">
        <v>7787</v>
      </c>
      <c r="S12" s="597"/>
      <c r="T12" s="597"/>
      <c r="U12" s="597"/>
      <c r="V12" s="598"/>
      <c r="W12" s="599" t="s">
        <v>1</v>
      </c>
      <c r="X12" s="526"/>
      <c r="Y12" s="526"/>
      <c r="Z12" s="526"/>
      <c r="AA12" s="526"/>
      <c r="AB12" s="600"/>
      <c r="AC12" s="601" t="s">
        <v>132</v>
      </c>
      <c r="AD12" s="602"/>
      <c r="AE12" s="602"/>
      <c r="AF12" s="602"/>
      <c r="AG12" s="603"/>
      <c r="AH12" s="601" t="s">
        <v>133</v>
      </c>
      <c r="AI12" s="602"/>
      <c r="AJ12" s="602"/>
      <c r="AK12" s="602"/>
      <c r="AL12" s="604"/>
      <c r="AM12" s="537" t="s">
        <v>134</v>
      </c>
      <c r="AN12" s="442"/>
      <c r="AO12" s="442"/>
      <c r="AP12" s="442"/>
      <c r="AQ12" s="442"/>
      <c r="AR12" s="442"/>
      <c r="AS12" s="442"/>
      <c r="AT12" s="443"/>
      <c r="AU12" s="525" t="s">
        <v>135</v>
      </c>
      <c r="AV12" s="526"/>
      <c r="AW12" s="526"/>
      <c r="AX12" s="526"/>
      <c r="AY12" s="448" t="s">
        <v>136</v>
      </c>
      <c r="AZ12" s="449"/>
      <c r="BA12" s="449"/>
      <c r="BB12" s="449"/>
      <c r="BC12" s="449"/>
      <c r="BD12" s="449"/>
      <c r="BE12" s="449"/>
      <c r="BF12" s="449"/>
      <c r="BG12" s="449"/>
      <c r="BH12" s="449"/>
      <c r="BI12" s="449"/>
      <c r="BJ12" s="449"/>
      <c r="BK12" s="449"/>
      <c r="BL12" s="449"/>
      <c r="BM12" s="450"/>
      <c r="BN12" s="468">
        <v>0</v>
      </c>
      <c r="BO12" s="469"/>
      <c r="BP12" s="469"/>
      <c r="BQ12" s="469"/>
      <c r="BR12" s="469"/>
      <c r="BS12" s="469"/>
      <c r="BT12" s="469"/>
      <c r="BU12" s="470"/>
      <c r="BV12" s="468">
        <v>165000</v>
      </c>
      <c r="BW12" s="469"/>
      <c r="BX12" s="469"/>
      <c r="BY12" s="469"/>
      <c r="BZ12" s="469"/>
      <c r="CA12" s="469"/>
      <c r="CB12" s="469"/>
      <c r="CC12" s="470"/>
      <c r="CD12" s="477" t="s">
        <v>137</v>
      </c>
      <c r="CE12" s="478"/>
      <c r="CF12" s="478"/>
      <c r="CG12" s="478"/>
      <c r="CH12" s="478"/>
      <c r="CI12" s="478"/>
      <c r="CJ12" s="478"/>
      <c r="CK12" s="478"/>
      <c r="CL12" s="478"/>
      <c r="CM12" s="478"/>
      <c r="CN12" s="478"/>
      <c r="CO12" s="478"/>
      <c r="CP12" s="478"/>
      <c r="CQ12" s="478"/>
      <c r="CR12" s="478"/>
      <c r="CS12" s="479"/>
      <c r="CT12" s="581" t="s">
        <v>129</v>
      </c>
      <c r="CU12" s="582"/>
      <c r="CV12" s="582"/>
      <c r="CW12" s="582"/>
      <c r="CX12" s="582"/>
      <c r="CY12" s="582"/>
      <c r="CZ12" s="582"/>
      <c r="DA12" s="583"/>
      <c r="DB12" s="581" t="s">
        <v>129</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138</v>
      </c>
      <c r="N13" s="569"/>
      <c r="O13" s="569"/>
      <c r="P13" s="569"/>
      <c r="Q13" s="570"/>
      <c r="R13" s="571">
        <v>7766</v>
      </c>
      <c r="S13" s="572"/>
      <c r="T13" s="572"/>
      <c r="U13" s="572"/>
      <c r="V13" s="573"/>
      <c r="W13" s="559" t="s">
        <v>139</v>
      </c>
      <c r="X13" s="481"/>
      <c r="Y13" s="481"/>
      <c r="Z13" s="481"/>
      <c r="AA13" s="481"/>
      <c r="AB13" s="482"/>
      <c r="AC13" s="444">
        <v>920</v>
      </c>
      <c r="AD13" s="445"/>
      <c r="AE13" s="445"/>
      <c r="AF13" s="445"/>
      <c r="AG13" s="446"/>
      <c r="AH13" s="444">
        <v>1092</v>
      </c>
      <c r="AI13" s="445"/>
      <c r="AJ13" s="445"/>
      <c r="AK13" s="445"/>
      <c r="AL13" s="447"/>
      <c r="AM13" s="537" t="s">
        <v>140</v>
      </c>
      <c r="AN13" s="442"/>
      <c r="AO13" s="442"/>
      <c r="AP13" s="442"/>
      <c r="AQ13" s="442"/>
      <c r="AR13" s="442"/>
      <c r="AS13" s="442"/>
      <c r="AT13" s="443"/>
      <c r="AU13" s="525" t="s">
        <v>126</v>
      </c>
      <c r="AV13" s="526"/>
      <c r="AW13" s="526"/>
      <c r="AX13" s="526"/>
      <c r="AY13" s="448" t="s">
        <v>141</v>
      </c>
      <c r="AZ13" s="449"/>
      <c r="BA13" s="449"/>
      <c r="BB13" s="449"/>
      <c r="BC13" s="449"/>
      <c r="BD13" s="449"/>
      <c r="BE13" s="449"/>
      <c r="BF13" s="449"/>
      <c r="BG13" s="449"/>
      <c r="BH13" s="449"/>
      <c r="BI13" s="449"/>
      <c r="BJ13" s="449"/>
      <c r="BK13" s="449"/>
      <c r="BL13" s="449"/>
      <c r="BM13" s="450"/>
      <c r="BN13" s="468">
        <v>-14639</v>
      </c>
      <c r="BO13" s="469"/>
      <c r="BP13" s="469"/>
      <c r="BQ13" s="469"/>
      <c r="BR13" s="469"/>
      <c r="BS13" s="469"/>
      <c r="BT13" s="469"/>
      <c r="BU13" s="470"/>
      <c r="BV13" s="468">
        <v>31836</v>
      </c>
      <c r="BW13" s="469"/>
      <c r="BX13" s="469"/>
      <c r="BY13" s="469"/>
      <c r="BZ13" s="469"/>
      <c r="CA13" s="469"/>
      <c r="CB13" s="469"/>
      <c r="CC13" s="470"/>
      <c r="CD13" s="477" t="s">
        <v>142</v>
      </c>
      <c r="CE13" s="478"/>
      <c r="CF13" s="478"/>
      <c r="CG13" s="478"/>
      <c r="CH13" s="478"/>
      <c r="CI13" s="478"/>
      <c r="CJ13" s="478"/>
      <c r="CK13" s="478"/>
      <c r="CL13" s="478"/>
      <c r="CM13" s="478"/>
      <c r="CN13" s="478"/>
      <c r="CO13" s="478"/>
      <c r="CP13" s="478"/>
      <c r="CQ13" s="478"/>
      <c r="CR13" s="478"/>
      <c r="CS13" s="479"/>
      <c r="CT13" s="438">
        <v>10.8</v>
      </c>
      <c r="CU13" s="439"/>
      <c r="CV13" s="439"/>
      <c r="CW13" s="439"/>
      <c r="CX13" s="439"/>
      <c r="CY13" s="439"/>
      <c r="CZ13" s="439"/>
      <c r="DA13" s="440"/>
      <c r="DB13" s="438">
        <v>11.9</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143</v>
      </c>
      <c r="M14" s="605"/>
      <c r="N14" s="605"/>
      <c r="O14" s="605"/>
      <c r="P14" s="605"/>
      <c r="Q14" s="606"/>
      <c r="R14" s="571">
        <v>8019</v>
      </c>
      <c r="S14" s="572"/>
      <c r="T14" s="572"/>
      <c r="U14" s="572"/>
      <c r="V14" s="573"/>
      <c r="W14" s="574"/>
      <c r="X14" s="484"/>
      <c r="Y14" s="484"/>
      <c r="Z14" s="484"/>
      <c r="AA14" s="484"/>
      <c r="AB14" s="485"/>
      <c r="AC14" s="564">
        <v>25.1</v>
      </c>
      <c r="AD14" s="565"/>
      <c r="AE14" s="565"/>
      <c r="AF14" s="565"/>
      <c r="AG14" s="566"/>
      <c r="AH14" s="564">
        <v>26.8</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144</v>
      </c>
      <c r="CE14" s="475"/>
      <c r="CF14" s="475"/>
      <c r="CG14" s="475"/>
      <c r="CH14" s="475"/>
      <c r="CI14" s="475"/>
      <c r="CJ14" s="475"/>
      <c r="CK14" s="475"/>
      <c r="CL14" s="475"/>
      <c r="CM14" s="475"/>
      <c r="CN14" s="475"/>
      <c r="CO14" s="475"/>
      <c r="CP14" s="475"/>
      <c r="CQ14" s="475"/>
      <c r="CR14" s="475"/>
      <c r="CS14" s="476"/>
      <c r="CT14" s="575">
        <v>46.4</v>
      </c>
      <c r="CU14" s="576"/>
      <c r="CV14" s="576"/>
      <c r="CW14" s="576"/>
      <c r="CX14" s="576"/>
      <c r="CY14" s="576"/>
      <c r="CZ14" s="576"/>
      <c r="DA14" s="577"/>
      <c r="DB14" s="575">
        <v>53.2</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138</v>
      </c>
      <c r="N15" s="569"/>
      <c r="O15" s="569"/>
      <c r="P15" s="569"/>
      <c r="Q15" s="570"/>
      <c r="R15" s="571">
        <v>7994</v>
      </c>
      <c r="S15" s="572"/>
      <c r="T15" s="572"/>
      <c r="U15" s="572"/>
      <c r="V15" s="573"/>
      <c r="W15" s="559" t="s">
        <v>145</v>
      </c>
      <c r="X15" s="481"/>
      <c r="Y15" s="481"/>
      <c r="Z15" s="481"/>
      <c r="AA15" s="481"/>
      <c r="AB15" s="482"/>
      <c r="AC15" s="444">
        <v>743</v>
      </c>
      <c r="AD15" s="445"/>
      <c r="AE15" s="445"/>
      <c r="AF15" s="445"/>
      <c r="AG15" s="446"/>
      <c r="AH15" s="444">
        <v>858</v>
      </c>
      <c r="AI15" s="445"/>
      <c r="AJ15" s="445"/>
      <c r="AK15" s="445"/>
      <c r="AL15" s="447"/>
      <c r="AM15" s="537"/>
      <c r="AN15" s="442"/>
      <c r="AO15" s="442"/>
      <c r="AP15" s="442"/>
      <c r="AQ15" s="442"/>
      <c r="AR15" s="442"/>
      <c r="AS15" s="442"/>
      <c r="AT15" s="443"/>
      <c r="AU15" s="525"/>
      <c r="AV15" s="526"/>
      <c r="AW15" s="526"/>
      <c r="AX15" s="526"/>
      <c r="AY15" s="460" t="s">
        <v>146</v>
      </c>
      <c r="AZ15" s="461"/>
      <c r="BA15" s="461"/>
      <c r="BB15" s="461"/>
      <c r="BC15" s="461"/>
      <c r="BD15" s="461"/>
      <c r="BE15" s="461"/>
      <c r="BF15" s="461"/>
      <c r="BG15" s="461"/>
      <c r="BH15" s="461"/>
      <c r="BI15" s="461"/>
      <c r="BJ15" s="461"/>
      <c r="BK15" s="461"/>
      <c r="BL15" s="461"/>
      <c r="BM15" s="462"/>
      <c r="BN15" s="463">
        <v>750216</v>
      </c>
      <c r="BO15" s="464"/>
      <c r="BP15" s="464"/>
      <c r="BQ15" s="464"/>
      <c r="BR15" s="464"/>
      <c r="BS15" s="464"/>
      <c r="BT15" s="464"/>
      <c r="BU15" s="465"/>
      <c r="BV15" s="463">
        <v>704695</v>
      </c>
      <c r="BW15" s="464"/>
      <c r="BX15" s="464"/>
      <c r="BY15" s="464"/>
      <c r="BZ15" s="464"/>
      <c r="CA15" s="464"/>
      <c r="CB15" s="464"/>
      <c r="CC15" s="465"/>
      <c r="CD15" s="578" t="s">
        <v>147</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148</v>
      </c>
      <c r="M16" s="562"/>
      <c r="N16" s="562"/>
      <c r="O16" s="562"/>
      <c r="P16" s="562"/>
      <c r="Q16" s="563"/>
      <c r="R16" s="556" t="s">
        <v>149</v>
      </c>
      <c r="S16" s="557"/>
      <c r="T16" s="557"/>
      <c r="U16" s="557"/>
      <c r="V16" s="558"/>
      <c r="W16" s="574"/>
      <c r="X16" s="484"/>
      <c r="Y16" s="484"/>
      <c r="Z16" s="484"/>
      <c r="AA16" s="484"/>
      <c r="AB16" s="485"/>
      <c r="AC16" s="564">
        <v>20.3</v>
      </c>
      <c r="AD16" s="565"/>
      <c r="AE16" s="565"/>
      <c r="AF16" s="565"/>
      <c r="AG16" s="566"/>
      <c r="AH16" s="564">
        <v>21.1</v>
      </c>
      <c r="AI16" s="565"/>
      <c r="AJ16" s="565"/>
      <c r="AK16" s="565"/>
      <c r="AL16" s="567"/>
      <c r="AM16" s="537"/>
      <c r="AN16" s="442"/>
      <c r="AO16" s="442"/>
      <c r="AP16" s="442"/>
      <c r="AQ16" s="442"/>
      <c r="AR16" s="442"/>
      <c r="AS16" s="442"/>
      <c r="AT16" s="443"/>
      <c r="AU16" s="525"/>
      <c r="AV16" s="526"/>
      <c r="AW16" s="526"/>
      <c r="AX16" s="526"/>
      <c r="AY16" s="448" t="s">
        <v>150</v>
      </c>
      <c r="AZ16" s="449"/>
      <c r="BA16" s="449"/>
      <c r="BB16" s="449"/>
      <c r="BC16" s="449"/>
      <c r="BD16" s="449"/>
      <c r="BE16" s="449"/>
      <c r="BF16" s="449"/>
      <c r="BG16" s="449"/>
      <c r="BH16" s="449"/>
      <c r="BI16" s="449"/>
      <c r="BJ16" s="449"/>
      <c r="BK16" s="449"/>
      <c r="BL16" s="449"/>
      <c r="BM16" s="450"/>
      <c r="BN16" s="468">
        <v>4232482</v>
      </c>
      <c r="BO16" s="469"/>
      <c r="BP16" s="469"/>
      <c r="BQ16" s="469"/>
      <c r="BR16" s="469"/>
      <c r="BS16" s="469"/>
      <c r="BT16" s="469"/>
      <c r="BU16" s="470"/>
      <c r="BV16" s="468">
        <v>4100248</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151</v>
      </c>
      <c r="N17" s="554"/>
      <c r="O17" s="554"/>
      <c r="P17" s="554"/>
      <c r="Q17" s="555"/>
      <c r="R17" s="556" t="s">
        <v>149</v>
      </c>
      <c r="S17" s="557"/>
      <c r="T17" s="557"/>
      <c r="U17" s="557"/>
      <c r="V17" s="558"/>
      <c r="W17" s="559" t="s">
        <v>152</v>
      </c>
      <c r="X17" s="481"/>
      <c r="Y17" s="481"/>
      <c r="Z17" s="481"/>
      <c r="AA17" s="481"/>
      <c r="AB17" s="482"/>
      <c r="AC17" s="444">
        <v>2005</v>
      </c>
      <c r="AD17" s="445"/>
      <c r="AE17" s="445"/>
      <c r="AF17" s="445"/>
      <c r="AG17" s="446"/>
      <c r="AH17" s="444">
        <v>2126</v>
      </c>
      <c r="AI17" s="445"/>
      <c r="AJ17" s="445"/>
      <c r="AK17" s="445"/>
      <c r="AL17" s="447"/>
      <c r="AM17" s="537"/>
      <c r="AN17" s="442"/>
      <c r="AO17" s="442"/>
      <c r="AP17" s="442"/>
      <c r="AQ17" s="442"/>
      <c r="AR17" s="442"/>
      <c r="AS17" s="442"/>
      <c r="AT17" s="443"/>
      <c r="AU17" s="525"/>
      <c r="AV17" s="526"/>
      <c r="AW17" s="526"/>
      <c r="AX17" s="526"/>
      <c r="AY17" s="448" t="s">
        <v>153</v>
      </c>
      <c r="AZ17" s="449"/>
      <c r="BA17" s="449"/>
      <c r="BB17" s="449"/>
      <c r="BC17" s="449"/>
      <c r="BD17" s="449"/>
      <c r="BE17" s="449"/>
      <c r="BF17" s="449"/>
      <c r="BG17" s="449"/>
      <c r="BH17" s="449"/>
      <c r="BI17" s="449"/>
      <c r="BJ17" s="449"/>
      <c r="BK17" s="449"/>
      <c r="BL17" s="449"/>
      <c r="BM17" s="450"/>
      <c r="BN17" s="468">
        <v>932099</v>
      </c>
      <c r="BO17" s="469"/>
      <c r="BP17" s="469"/>
      <c r="BQ17" s="469"/>
      <c r="BR17" s="469"/>
      <c r="BS17" s="469"/>
      <c r="BT17" s="469"/>
      <c r="BU17" s="470"/>
      <c r="BV17" s="468">
        <v>883989</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154</v>
      </c>
      <c r="C18" s="531"/>
      <c r="D18" s="531"/>
      <c r="E18" s="532"/>
      <c r="F18" s="532"/>
      <c r="G18" s="532"/>
      <c r="H18" s="532"/>
      <c r="I18" s="532"/>
      <c r="J18" s="532"/>
      <c r="K18" s="532"/>
      <c r="L18" s="533">
        <v>488.9</v>
      </c>
      <c r="M18" s="533"/>
      <c r="N18" s="533"/>
      <c r="O18" s="533"/>
      <c r="P18" s="533"/>
      <c r="Q18" s="533"/>
      <c r="R18" s="534"/>
      <c r="S18" s="534"/>
      <c r="T18" s="534"/>
      <c r="U18" s="534"/>
      <c r="V18" s="535"/>
      <c r="W18" s="549"/>
      <c r="X18" s="550"/>
      <c r="Y18" s="550"/>
      <c r="Z18" s="550"/>
      <c r="AA18" s="550"/>
      <c r="AB18" s="560"/>
      <c r="AC18" s="432">
        <v>54.7</v>
      </c>
      <c r="AD18" s="433"/>
      <c r="AE18" s="433"/>
      <c r="AF18" s="433"/>
      <c r="AG18" s="536"/>
      <c r="AH18" s="432">
        <v>52.2</v>
      </c>
      <c r="AI18" s="433"/>
      <c r="AJ18" s="433"/>
      <c r="AK18" s="433"/>
      <c r="AL18" s="434"/>
      <c r="AM18" s="537"/>
      <c r="AN18" s="442"/>
      <c r="AO18" s="442"/>
      <c r="AP18" s="442"/>
      <c r="AQ18" s="442"/>
      <c r="AR18" s="442"/>
      <c r="AS18" s="442"/>
      <c r="AT18" s="443"/>
      <c r="AU18" s="525"/>
      <c r="AV18" s="526"/>
      <c r="AW18" s="526"/>
      <c r="AX18" s="526"/>
      <c r="AY18" s="448" t="s">
        <v>155</v>
      </c>
      <c r="AZ18" s="449"/>
      <c r="BA18" s="449"/>
      <c r="BB18" s="449"/>
      <c r="BC18" s="449"/>
      <c r="BD18" s="449"/>
      <c r="BE18" s="449"/>
      <c r="BF18" s="449"/>
      <c r="BG18" s="449"/>
      <c r="BH18" s="449"/>
      <c r="BI18" s="449"/>
      <c r="BJ18" s="449"/>
      <c r="BK18" s="449"/>
      <c r="BL18" s="449"/>
      <c r="BM18" s="450"/>
      <c r="BN18" s="468">
        <v>4394674</v>
      </c>
      <c r="BO18" s="469"/>
      <c r="BP18" s="469"/>
      <c r="BQ18" s="469"/>
      <c r="BR18" s="469"/>
      <c r="BS18" s="469"/>
      <c r="BT18" s="469"/>
      <c r="BU18" s="470"/>
      <c r="BV18" s="468">
        <v>4390910</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156</v>
      </c>
      <c r="C19" s="531"/>
      <c r="D19" s="531"/>
      <c r="E19" s="532"/>
      <c r="F19" s="532"/>
      <c r="G19" s="532"/>
      <c r="H19" s="532"/>
      <c r="I19" s="532"/>
      <c r="J19" s="532"/>
      <c r="K19" s="532"/>
      <c r="L19" s="538">
        <v>15</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157</v>
      </c>
      <c r="AZ19" s="449"/>
      <c r="BA19" s="449"/>
      <c r="BB19" s="449"/>
      <c r="BC19" s="449"/>
      <c r="BD19" s="449"/>
      <c r="BE19" s="449"/>
      <c r="BF19" s="449"/>
      <c r="BG19" s="449"/>
      <c r="BH19" s="449"/>
      <c r="BI19" s="449"/>
      <c r="BJ19" s="449"/>
      <c r="BK19" s="449"/>
      <c r="BL19" s="449"/>
      <c r="BM19" s="450"/>
      <c r="BN19" s="468">
        <v>5382368</v>
      </c>
      <c r="BO19" s="469"/>
      <c r="BP19" s="469"/>
      <c r="BQ19" s="469"/>
      <c r="BR19" s="469"/>
      <c r="BS19" s="469"/>
      <c r="BT19" s="469"/>
      <c r="BU19" s="470"/>
      <c r="BV19" s="468">
        <v>5263881</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158</v>
      </c>
      <c r="C20" s="531"/>
      <c r="D20" s="531"/>
      <c r="E20" s="532"/>
      <c r="F20" s="532"/>
      <c r="G20" s="532"/>
      <c r="H20" s="532"/>
      <c r="I20" s="532"/>
      <c r="J20" s="532"/>
      <c r="K20" s="532"/>
      <c r="L20" s="538">
        <v>3047</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159</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160</v>
      </c>
      <c r="C22" s="498"/>
      <c r="D22" s="499"/>
      <c r="E22" s="506" t="s">
        <v>1</v>
      </c>
      <c r="F22" s="481"/>
      <c r="G22" s="481"/>
      <c r="H22" s="481"/>
      <c r="I22" s="481"/>
      <c r="J22" s="481"/>
      <c r="K22" s="482"/>
      <c r="L22" s="506" t="s">
        <v>161</v>
      </c>
      <c r="M22" s="481"/>
      <c r="N22" s="481"/>
      <c r="O22" s="481"/>
      <c r="P22" s="482"/>
      <c r="Q22" s="491" t="s">
        <v>162</v>
      </c>
      <c r="R22" s="492"/>
      <c r="S22" s="492"/>
      <c r="T22" s="492"/>
      <c r="U22" s="492"/>
      <c r="V22" s="507"/>
      <c r="W22" s="509" t="s">
        <v>163</v>
      </c>
      <c r="X22" s="498"/>
      <c r="Y22" s="499"/>
      <c r="Z22" s="506" t="s">
        <v>1</v>
      </c>
      <c r="AA22" s="481"/>
      <c r="AB22" s="481"/>
      <c r="AC22" s="481"/>
      <c r="AD22" s="481"/>
      <c r="AE22" s="481"/>
      <c r="AF22" s="481"/>
      <c r="AG22" s="482"/>
      <c r="AH22" s="480" t="s">
        <v>164</v>
      </c>
      <c r="AI22" s="481"/>
      <c r="AJ22" s="481"/>
      <c r="AK22" s="481"/>
      <c r="AL22" s="482"/>
      <c r="AM22" s="480" t="s">
        <v>165</v>
      </c>
      <c r="AN22" s="486"/>
      <c r="AO22" s="486"/>
      <c r="AP22" s="486"/>
      <c r="AQ22" s="486"/>
      <c r="AR22" s="487"/>
      <c r="AS22" s="491" t="s">
        <v>162</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166</v>
      </c>
      <c r="AZ23" s="461"/>
      <c r="BA23" s="461"/>
      <c r="BB23" s="461"/>
      <c r="BC23" s="461"/>
      <c r="BD23" s="461"/>
      <c r="BE23" s="461"/>
      <c r="BF23" s="461"/>
      <c r="BG23" s="461"/>
      <c r="BH23" s="461"/>
      <c r="BI23" s="461"/>
      <c r="BJ23" s="461"/>
      <c r="BK23" s="461"/>
      <c r="BL23" s="461"/>
      <c r="BM23" s="462"/>
      <c r="BN23" s="468">
        <v>8344150</v>
      </c>
      <c r="BO23" s="469"/>
      <c r="BP23" s="469"/>
      <c r="BQ23" s="469"/>
      <c r="BR23" s="469"/>
      <c r="BS23" s="469"/>
      <c r="BT23" s="469"/>
      <c r="BU23" s="470"/>
      <c r="BV23" s="468">
        <v>8324684</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167</v>
      </c>
      <c r="F24" s="442"/>
      <c r="G24" s="442"/>
      <c r="H24" s="442"/>
      <c r="I24" s="442"/>
      <c r="J24" s="442"/>
      <c r="K24" s="443"/>
      <c r="L24" s="444">
        <v>1</v>
      </c>
      <c r="M24" s="445"/>
      <c r="N24" s="445"/>
      <c r="O24" s="445"/>
      <c r="P24" s="446"/>
      <c r="Q24" s="444">
        <v>7100</v>
      </c>
      <c r="R24" s="445"/>
      <c r="S24" s="445"/>
      <c r="T24" s="445"/>
      <c r="U24" s="445"/>
      <c r="V24" s="446"/>
      <c r="W24" s="510"/>
      <c r="X24" s="501"/>
      <c r="Y24" s="502"/>
      <c r="Z24" s="441" t="s">
        <v>168</v>
      </c>
      <c r="AA24" s="442"/>
      <c r="AB24" s="442"/>
      <c r="AC24" s="442"/>
      <c r="AD24" s="442"/>
      <c r="AE24" s="442"/>
      <c r="AF24" s="442"/>
      <c r="AG24" s="443"/>
      <c r="AH24" s="444">
        <v>107</v>
      </c>
      <c r="AI24" s="445"/>
      <c r="AJ24" s="445"/>
      <c r="AK24" s="445"/>
      <c r="AL24" s="446"/>
      <c r="AM24" s="444">
        <v>326992</v>
      </c>
      <c r="AN24" s="445"/>
      <c r="AO24" s="445"/>
      <c r="AP24" s="445"/>
      <c r="AQ24" s="445"/>
      <c r="AR24" s="446"/>
      <c r="AS24" s="444">
        <v>3056</v>
      </c>
      <c r="AT24" s="445"/>
      <c r="AU24" s="445"/>
      <c r="AV24" s="445"/>
      <c r="AW24" s="445"/>
      <c r="AX24" s="447"/>
      <c r="AY24" s="435" t="s">
        <v>169</v>
      </c>
      <c r="AZ24" s="436"/>
      <c r="BA24" s="436"/>
      <c r="BB24" s="436"/>
      <c r="BC24" s="436"/>
      <c r="BD24" s="436"/>
      <c r="BE24" s="436"/>
      <c r="BF24" s="436"/>
      <c r="BG24" s="436"/>
      <c r="BH24" s="436"/>
      <c r="BI24" s="436"/>
      <c r="BJ24" s="436"/>
      <c r="BK24" s="436"/>
      <c r="BL24" s="436"/>
      <c r="BM24" s="437"/>
      <c r="BN24" s="468">
        <v>6060992</v>
      </c>
      <c r="BO24" s="469"/>
      <c r="BP24" s="469"/>
      <c r="BQ24" s="469"/>
      <c r="BR24" s="469"/>
      <c r="BS24" s="469"/>
      <c r="BT24" s="469"/>
      <c r="BU24" s="470"/>
      <c r="BV24" s="468">
        <v>6187893</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170</v>
      </c>
      <c r="F25" s="442"/>
      <c r="G25" s="442"/>
      <c r="H25" s="442"/>
      <c r="I25" s="442"/>
      <c r="J25" s="442"/>
      <c r="K25" s="443"/>
      <c r="L25" s="444">
        <v>1</v>
      </c>
      <c r="M25" s="445"/>
      <c r="N25" s="445"/>
      <c r="O25" s="445"/>
      <c r="P25" s="446"/>
      <c r="Q25" s="444">
        <v>5720</v>
      </c>
      <c r="R25" s="445"/>
      <c r="S25" s="445"/>
      <c r="T25" s="445"/>
      <c r="U25" s="445"/>
      <c r="V25" s="446"/>
      <c r="W25" s="510"/>
      <c r="X25" s="501"/>
      <c r="Y25" s="502"/>
      <c r="Z25" s="441" t="s">
        <v>171</v>
      </c>
      <c r="AA25" s="442"/>
      <c r="AB25" s="442"/>
      <c r="AC25" s="442"/>
      <c r="AD25" s="442"/>
      <c r="AE25" s="442"/>
      <c r="AF25" s="442"/>
      <c r="AG25" s="443"/>
      <c r="AH25" s="444" t="s">
        <v>129</v>
      </c>
      <c r="AI25" s="445"/>
      <c r="AJ25" s="445"/>
      <c r="AK25" s="445"/>
      <c r="AL25" s="446"/>
      <c r="AM25" s="444" t="s">
        <v>129</v>
      </c>
      <c r="AN25" s="445"/>
      <c r="AO25" s="445"/>
      <c r="AP25" s="445"/>
      <c r="AQ25" s="445"/>
      <c r="AR25" s="446"/>
      <c r="AS25" s="444" t="s">
        <v>172</v>
      </c>
      <c r="AT25" s="445"/>
      <c r="AU25" s="445"/>
      <c r="AV25" s="445"/>
      <c r="AW25" s="445"/>
      <c r="AX25" s="447"/>
      <c r="AY25" s="460" t="s">
        <v>173</v>
      </c>
      <c r="AZ25" s="461"/>
      <c r="BA25" s="461"/>
      <c r="BB25" s="461"/>
      <c r="BC25" s="461"/>
      <c r="BD25" s="461"/>
      <c r="BE25" s="461"/>
      <c r="BF25" s="461"/>
      <c r="BG25" s="461"/>
      <c r="BH25" s="461"/>
      <c r="BI25" s="461"/>
      <c r="BJ25" s="461"/>
      <c r="BK25" s="461"/>
      <c r="BL25" s="461"/>
      <c r="BM25" s="462"/>
      <c r="BN25" s="463">
        <v>299852</v>
      </c>
      <c r="BO25" s="464"/>
      <c r="BP25" s="464"/>
      <c r="BQ25" s="464"/>
      <c r="BR25" s="464"/>
      <c r="BS25" s="464"/>
      <c r="BT25" s="464"/>
      <c r="BU25" s="465"/>
      <c r="BV25" s="463">
        <v>146894</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174</v>
      </c>
      <c r="F26" s="442"/>
      <c r="G26" s="442"/>
      <c r="H26" s="442"/>
      <c r="I26" s="442"/>
      <c r="J26" s="442"/>
      <c r="K26" s="443"/>
      <c r="L26" s="444">
        <v>1</v>
      </c>
      <c r="M26" s="445"/>
      <c r="N26" s="445"/>
      <c r="O26" s="445"/>
      <c r="P26" s="446"/>
      <c r="Q26" s="444">
        <v>5310</v>
      </c>
      <c r="R26" s="445"/>
      <c r="S26" s="445"/>
      <c r="T26" s="445"/>
      <c r="U26" s="445"/>
      <c r="V26" s="446"/>
      <c r="W26" s="510"/>
      <c r="X26" s="501"/>
      <c r="Y26" s="502"/>
      <c r="Z26" s="441" t="s">
        <v>175</v>
      </c>
      <c r="AA26" s="523"/>
      <c r="AB26" s="523"/>
      <c r="AC26" s="523"/>
      <c r="AD26" s="523"/>
      <c r="AE26" s="523"/>
      <c r="AF26" s="523"/>
      <c r="AG26" s="524"/>
      <c r="AH26" s="444" t="s">
        <v>172</v>
      </c>
      <c r="AI26" s="445"/>
      <c r="AJ26" s="445"/>
      <c r="AK26" s="445"/>
      <c r="AL26" s="446"/>
      <c r="AM26" s="444" t="s">
        <v>172</v>
      </c>
      <c r="AN26" s="445"/>
      <c r="AO26" s="445"/>
      <c r="AP26" s="445"/>
      <c r="AQ26" s="445"/>
      <c r="AR26" s="446"/>
      <c r="AS26" s="444" t="s">
        <v>129</v>
      </c>
      <c r="AT26" s="445"/>
      <c r="AU26" s="445"/>
      <c r="AV26" s="445"/>
      <c r="AW26" s="445"/>
      <c r="AX26" s="447"/>
      <c r="AY26" s="477" t="s">
        <v>176</v>
      </c>
      <c r="AZ26" s="478"/>
      <c r="BA26" s="478"/>
      <c r="BB26" s="478"/>
      <c r="BC26" s="478"/>
      <c r="BD26" s="478"/>
      <c r="BE26" s="478"/>
      <c r="BF26" s="478"/>
      <c r="BG26" s="478"/>
      <c r="BH26" s="478"/>
      <c r="BI26" s="478"/>
      <c r="BJ26" s="478"/>
      <c r="BK26" s="478"/>
      <c r="BL26" s="478"/>
      <c r="BM26" s="479"/>
      <c r="BN26" s="468" t="s">
        <v>129</v>
      </c>
      <c r="BO26" s="469"/>
      <c r="BP26" s="469"/>
      <c r="BQ26" s="469"/>
      <c r="BR26" s="469"/>
      <c r="BS26" s="469"/>
      <c r="BT26" s="469"/>
      <c r="BU26" s="470"/>
      <c r="BV26" s="468" t="s">
        <v>172</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177</v>
      </c>
      <c r="F27" s="442"/>
      <c r="G27" s="442"/>
      <c r="H27" s="442"/>
      <c r="I27" s="442"/>
      <c r="J27" s="442"/>
      <c r="K27" s="443"/>
      <c r="L27" s="444">
        <v>1</v>
      </c>
      <c r="M27" s="445"/>
      <c r="N27" s="445"/>
      <c r="O27" s="445"/>
      <c r="P27" s="446"/>
      <c r="Q27" s="444">
        <v>2690</v>
      </c>
      <c r="R27" s="445"/>
      <c r="S27" s="445"/>
      <c r="T27" s="445"/>
      <c r="U27" s="445"/>
      <c r="V27" s="446"/>
      <c r="W27" s="510"/>
      <c r="X27" s="501"/>
      <c r="Y27" s="502"/>
      <c r="Z27" s="441" t="s">
        <v>178</v>
      </c>
      <c r="AA27" s="442"/>
      <c r="AB27" s="442"/>
      <c r="AC27" s="442"/>
      <c r="AD27" s="442"/>
      <c r="AE27" s="442"/>
      <c r="AF27" s="442"/>
      <c r="AG27" s="443"/>
      <c r="AH27" s="444">
        <v>1</v>
      </c>
      <c r="AI27" s="445"/>
      <c r="AJ27" s="445"/>
      <c r="AK27" s="445"/>
      <c r="AL27" s="446"/>
      <c r="AM27" s="444" t="s">
        <v>179</v>
      </c>
      <c r="AN27" s="445"/>
      <c r="AO27" s="445"/>
      <c r="AP27" s="445"/>
      <c r="AQ27" s="445"/>
      <c r="AR27" s="446"/>
      <c r="AS27" s="444" t="s">
        <v>180</v>
      </c>
      <c r="AT27" s="445"/>
      <c r="AU27" s="445"/>
      <c r="AV27" s="445"/>
      <c r="AW27" s="445"/>
      <c r="AX27" s="447"/>
      <c r="AY27" s="474" t="s">
        <v>181</v>
      </c>
      <c r="AZ27" s="475"/>
      <c r="BA27" s="475"/>
      <c r="BB27" s="475"/>
      <c r="BC27" s="475"/>
      <c r="BD27" s="475"/>
      <c r="BE27" s="475"/>
      <c r="BF27" s="475"/>
      <c r="BG27" s="475"/>
      <c r="BH27" s="475"/>
      <c r="BI27" s="475"/>
      <c r="BJ27" s="475"/>
      <c r="BK27" s="475"/>
      <c r="BL27" s="475"/>
      <c r="BM27" s="476"/>
      <c r="BN27" s="471">
        <v>54469</v>
      </c>
      <c r="BO27" s="472"/>
      <c r="BP27" s="472"/>
      <c r="BQ27" s="472"/>
      <c r="BR27" s="472"/>
      <c r="BS27" s="472"/>
      <c r="BT27" s="472"/>
      <c r="BU27" s="473"/>
      <c r="BV27" s="471">
        <v>54469</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182</v>
      </c>
      <c r="F28" s="442"/>
      <c r="G28" s="442"/>
      <c r="H28" s="442"/>
      <c r="I28" s="442"/>
      <c r="J28" s="442"/>
      <c r="K28" s="443"/>
      <c r="L28" s="444">
        <v>1</v>
      </c>
      <c r="M28" s="445"/>
      <c r="N28" s="445"/>
      <c r="O28" s="445"/>
      <c r="P28" s="446"/>
      <c r="Q28" s="444">
        <v>2310</v>
      </c>
      <c r="R28" s="445"/>
      <c r="S28" s="445"/>
      <c r="T28" s="445"/>
      <c r="U28" s="445"/>
      <c r="V28" s="446"/>
      <c r="W28" s="510"/>
      <c r="X28" s="501"/>
      <c r="Y28" s="502"/>
      <c r="Z28" s="441" t="s">
        <v>183</v>
      </c>
      <c r="AA28" s="442"/>
      <c r="AB28" s="442"/>
      <c r="AC28" s="442"/>
      <c r="AD28" s="442"/>
      <c r="AE28" s="442"/>
      <c r="AF28" s="442"/>
      <c r="AG28" s="443"/>
      <c r="AH28" s="444" t="s">
        <v>129</v>
      </c>
      <c r="AI28" s="445"/>
      <c r="AJ28" s="445"/>
      <c r="AK28" s="445"/>
      <c r="AL28" s="446"/>
      <c r="AM28" s="444" t="s">
        <v>172</v>
      </c>
      <c r="AN28" s="445"/>
      <c r="AO28" s="445"/>
      <c r="AP28" s="445"/>
      <c r="AQ28" s="445"/>
      <c r="AR28" s="446"/>
      <c r="AS28" s="444" t="s">
        <v>129</v>
      </c>
      <c r="AT28" s="445"/>
      <c r="AU28" s="445"/>
      <c r="AV28" s="445"/>
      <c r="AW28" s="445"/>
      <c r="AX28" s="447"/>
      <c r="AY28" s="451" t="s">
        <v>184</v>
      </c>
      <c r="AZ28" s="452"/>
      <c r="BA28" s="452"/>
      <c r="BB28" s="453"/>
      <c r="BC28" s="460" t="s">
        <v>48</v>
      </c>
      <c r="BD28" s="461"/>
      <c r="BE28" s="461"/>
      <c r="BF28" s="461"/>
      <c r="BG28" s="461"/>
      <c r="BH28" s="461"/>
      <c r="BI28" s="461"/>
      <c r="BJ28" s="461"/>
      <c r="BK28" s="461"/>
      <c r="BL28" s="461"/>
      <c r="BM28" s="462"/>
      <c r="BN28" s="463">
        <v>1912048</v>
      </c>
      <c r="BO28" s="464"/>
      <c r="BP28" s="464"/>
      <c r="BQ28" s="464"/>
      <c r="BR28" s="464"/>
      <c r="BS28" s="464"/>
      <c r="BT28" s="464"/>
      <c r="BU28" s="465"/>
      <c r="BV28" s="463">
        <v>1910589</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185</v>
      </c>
      <c r="F29" s="442"/>
      <c r="G29" s="442"/>
      <c r="H29" s="442"/>
      <c r="I29" s="442"/>
      <c r="J29" s="442"/>
      <c r="K29" s="443"/>
      <c r="L29" s="444">
        <v>10</v>
      </c>
      <c r="M29" s="445"/>
      <c r="N29" s="445"/>
      <c r="O29" s="445"/>
      <c r="P29" s="446"/>
      <c r="Q29" s="444">
        <v>2200</v>
      </c>
      <c r="R29" s="445"/>
      <c r="S29" s="445"/>
      <c r="T29" s="445"/>
      <c r="U29" s="445"/>
      <c r="V29" s="446"/>
      <c r="W29" s="511"/>
      <c r="X29" s="512"/>
      <c r="Y29" s="513"/>
      <c r="Z29" s="441" t="s">
        <v>186</v>
      </c>
      <c r="AA29" s="442"/>
      <c r="AB29" s="442"/>
      <c r="AC29" s="442"/>
      <c r="AD29" s="442"/>
      <c r="AE29" s="442"/>
      <c r="AF29" s="442"/>
      <c r="AG29" s="443"/>
      <c r="AH29" s="444">
        <v>108</v>
      </c>
      <c r="AI29" s="445"/>
      <c r="AJ29" s="445"/>
      <c r="AK29" s="445"/>
      <c r="AL29" s="446"/>
      <c r="AM29" s="444">
        <v>330267</v>
      </c>
      <c r="AN29" s="445"/>
      <c r="AO29" s="445"/>
      <c r="AP29" s="445"/>
      <c r="AQ29" s="445"/>
      <c r="AR29" s="446"/>
      <c r="AS29" s="444">
        <v>3058</v>
      </c>
      <c r="AT29" s="445"/>
      <c r="AU29" s="445"/>
      <c r="AV29" s="445"/>
      <c r="AW29" s="445"/>
      <c r="AX29" s="447"/>
      <c r="AY29" s="454"/>
      <c r="AZ29" s="455"/>
      <c r="BA29" s="455"/>
      <c r="BB29" s="456"/>
      <c r="BC29" s="448" t="s">
        <v>187</v>
      </c>
      <c r="BD29" s="449"/>
      <c r="BE29" s="449"/>
      <c r="BF29" s="449"/>
      <c r="BG29" s="449"/>
      <c r="BH29" s="449"/>
      <c r="BI29" s="449"/>
      <c r="BJ29" s="449"/>
      <c r="BK29" s="449"/>
      <c r="BL29" s="449"/>
      <c r="BM29" s="450"/>
      <c r="BN29" s="468">
        <v>160952</v>
      </c>
      <c r="BO29" s="469"/>
      <c r="BP29" s="469"/>
      <c r="BQ29" s="469"/>
      <c r="BR29" s="469"/>
      <c r="BS29" s="469"/>
      <c r="BT29" s="469"/>
      <c r="BU29" s="470"/>
      <c r="BV29" s="468">
        <v>952</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188</v>
      </c>
      <c r="X30" s="521"/>
      <c r="Y30" s="521"/>
      <c r="Z30" s="521"/>
      <c r="AA30" s="521"/>
      <c r="AB30" s="521"/>
      <c r="AC30" s="521"/>
      <c r="AD30" s="521"/>
      <c r="AE30" s="521"/>
      <c r="AF30" s="521"/>
      <c r="AG30" s="522"/>
      <c r="AH30" s="432">
        <v>94.8</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1015558</v>
      </c>
      <c r="BO30" s="472"/>
      <c r="BP30" s="472"/>
      <c r="BQ30" s="472"/>
      <c r="BR30" s="472"/>
      <c r="BS30" s="472"/>
      <c r="BT30" s="472"/>
      <c r="BU30" s="473"/>
      <c r="BV30" s="471">
        <v>963443</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195</v>
      </c>
      <c r="D33" s="431"/>
      <c r="E33" s="430" t="s">
        <v>196</v>
      </c>
      <c r="F33" s="430"/>
      <c r="G33" s="430"/>
      <c r="H33" s="430"/>
      <c r="I33" s="430"/>
      <c r="J33" s="430"/>
      <c r="K33" s="430"/>
      <c r="L33" s="430"/>
      <c r="M33" s="430"/>
      <c r="N33" s="430"/>
      <c r="O33" s="430"/>
      <c r="P33" s="430"/>
      <c r="Q33" s="430"/>
      <c r="R33" s="430"/>
      <c r="S33" s="430"/>
      <c r="T33" s="216"/>
      <c r="U33" s="431" t="s">
        <v>197</v>
      </c>
      <c r="V33" s="431"/>
      <c r="W33" s="430" t="s">
        <v>196</v>
      </c>
      <c r="X33" s="430"/>
      <c r="Y33" s="430"/>
      <c r="Z33" s="430"/>
      <c r="AA33" s="430"/>
      <c r="AB33" s="430"/>
      <c r="AC33" s="430"/>
      <c r="AD33" s="430"/>
      <c r="AE33" s="430"/>
      <c r="AF33" s="430"/>
      <c r="AG33" s="430"/>
      <c r="AH33" s="430"/>
      <c r="AI33" s="430"/>
      <c r="AJ33" s="430"/>
      <c r="AK33" s="430"/>
      <c r="AL33" s="216"/>
      <c r="AM33" s="431" t="s">
        <v>197</v>
      </c>
      <c r="AN33" s="431"/>
      <c r="AO33" s="430" t="s">
        <v>198</v>
      </c>
      <c r="AP33" s="430"/>
      <c r="AQ33" s="430"/>
      <c r="AR33" s="430"/>
      <c r="AS33" s="430"/>
      <c r="AT33" s="430"/>
      <c r="AU33" s="430"/>
      <c r="AV33" s="430"/>
      <c r="AW33" s="430"/>
      <c r="AX33" s="430"/>
      <c r="AY33" s="430"/>
      <c r="AZ33" s="430"/>
      <c r="BA33" s="430"/>
      <c r="BB33" s="430"/>
      <c r="BC33" s="430"/>
      <c r="BD33" s="217"/>
      <c r="BE33" s="430" t="s">
        <v>199</v>
      </c>
      <c r="BF33" s="430"/>
      <c r="BG33" s="430" t="s">
        <v>200</v>
      </c>
      <c r="BH33" s="430"/>
      <c r="BI33" s="430"/>
      <c r="BJ33" s="430"/>
      <c r="BK33" s="430"/>
      <c r="BL33" s="430"/>
      <c r="BM33" s="430"/>
      <c r="BN33" s="430"/>
      <c r="BO33" s="430"/>
      <c r="BP33" s="430"/>
      <c r="BQ33" s="430"/>
      <c r="BR33" s="430"/>
      <c r="BS33" s="430"/>
      <c r="BT33" s="430"/>
      <c r="BU33" s="430"/>
      <c r="BV33" s="217"/>
      <c r="BW33" s="431" t="s">
        <v>199</v>
      </c>
      <c r="BX33" s="431"/>
      <c r="BY33" s="430" t="s">
        <v>201</v>
      </c>
      <c r="BZ33" s="430"/>
      <c r="CA33" s="430"/>
      <c r="CB33" s="430"/>
      <c r="CC33" s="430"/>
      <c r="CD33" s="430"/>
      <c r="CE33" s="430"/>
      <c r="CF33" s="430"/>
      <c r="CG33" s="430"/>
      <c r="CH33" s="430"/>
      <c r="CI33" s="430"/>
      <c r="CJ33" s="430"/>
      <c r="CK33" s="430"/>
      <c r="CL33" s="430"/>
      <c r="CM33" s="430"/>
      <c r="CN33" s="216"/>
      <c r="CO33" s="431" t="s">
        <v>197</v>
      </c>
      <c r="CP33" s="431"/>
      <c r="CQ33" s="430" t="s">
        <v>202</v>
      </c>
      <c r="CR33" s="430"/>
      <c r="CS33" s="430"/>
      <c r="CT33" s="430"/>
      <c r="CU33" s="430"/>
      <c r="CV33" s="430"/>
      <c r="CW33" s="430"/>
      <c r="CX33" s="430"/>
      <c r="CY33" s="430"/>
      <c r="CZ33" s="430"/>
      <c r="DA33" s="430"/>
      <c r="DB33" s="430"/>
      <c r="DC33" s="430"/>
      <c r="DD33" s="430"/>
      <c r="DE33" s="430"/>
      <c r="DF33" s="216"/>
      <c r="DG33" s="429" t="s">
        <v>203</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国民健康保険事業特別会計（事業勘定）</v>
      </c>
      <c r="X34" s="426"/>
      <c r="Y34" s="426"/>
      <c r="Z34" s="426"/>
      <c r="AA34" s="426"/>
      <c r="AB34" s="426"/>
      <c r="AC34" s="426"/>
      <c r="AD34" s="426"/>
      <c r="AE34" s="426"/>
      <c r="AF34" s="426"/>
      <c r="AG34" s="426"/>
      <c r="AH34" s="426"/>
      <c r="AI34" s="426"/>
      <c r="AJ34" s="426"/>
      <c r="AK34" s="426"/>
      <c r="AL34" s="214"/>
      <c r="AM34" s="427">
        <f>IF(AO34="","",MAX(C34:D43,U34:V43)+1)</f>
        <v>7</v>
      </c>
      <c r="AN34" s="427"/>
      <c r="AO34" s="426" t="str">
        <f>IF('各会計、関係団体の財政状況及び健全化判断比率'!B33="","",'各会計、関係団体の財政状況及び健全化判断比率'!B33)</f>
        <v>水道事業会計</v>
      </c>
      <c r="AP34" s="426"/>
      <c r="AQ34" s="426"/>
      <c r="AR34" s="426"/>
      <c r="AS34" s="426"/>
      <c r="AT34" s="426"/>
      <c r="AU34" s="426"/>
      <c r="AV34" s="426"/>
      <c r="AW34" s="426"/>
      <c r="AX34" s="426"/>
      <c r="AY34" s="426"/>
      <c r="AZ34" s="426"/>
      <c r="BA34" s="426"/>
      <c r="BB34" s="426"/>
      <c r="BC34" s="426"/>
      <c r="BD34" s="214"/>
      <c r="BE34" s="427">
        <f>IF(BG34="","",MAX(C34:D43,U34:V43,AM34:AN43)+1)</f>
        <v>8</v>
      </c>
      <c r="BF34" s="427"/>
      <c r="BG34" s="426" t="str">
        <f>IF('各会計、関係団体の財政状況及び健全化判断比率'!B34="","",'各会計、関係団体の財政状況及び健全化判断比率'!B34)</f>
        <v>下水道事業特別会計</v>
      </c>
      <c r="BH34" s="426"/>
      <c r="BI34" s="426"/>
      <c r="BJ34" s="426"/>
      <c r="BK34" s="426"/>
      <c r="BL34" s="426"/>
      <c r="BM34" s="426"/>
      <c r="BN34" s="426"/>
      <c r="BO34" s="426"/>
      <c r="BP34" s="426"/>
      <c r="BQ34" s="426"/>
      <c r="BR34" s="426"/>
      <c r="BS34" s="426"/>
      <c r="BT34" s="426"/>
      <c r="BU34" s="426"/>
      <c r="BV34" s="214"/>
      <c r="BW34" s="427">
        <f>IF(BY34="","",MAX(C34:D43,U34:V43,AM34:AN43,BE34:BF43)+1)</f>
        <v>9</v>
      </c>
      <c r="BX34" s="427"/>
      <c r="BY34" s="426" t="str">
        <f>IF('各会計、関係団体の財政状況及び健全化判断比率'!B68="","",'各会計、関係団体の財政状況及び健全化判断比率'!B68)</f>
        <v>青森県市町村総合事務組合</v>
      </c>
      <c r="BZ34" s="426"/>
      <c r="CA34" s="426"/>
      <c r="CB34" s="426"/>
      <c r="CC34" s="426"/>
      <c r="CD34" s="426"/>
      <c r="CE34" s="426"/>
      <c r="CF34" s="426"/>
      <c r="CG34" s="426"/>
      <c r="CH34" s="426"/>
      <c r="CI34" s="426"/>
      <c r="CJ34" s="426"/>
      <c r="CK34" s="426"/>
      <c r="CL34" s="426"/>
      <c r="CM34" s="426"/>
      <c r="CN34" s="214"/>
      <c r="CO34" s="427">
        <f>IF(CQ34="","",MAX(C34:D43,U34:V43,AM34:AN43,BE34:BF43,BW34:BX43)+1)</f>
        <v>19</v>
      </c>
      <c r="CP34" s="427"/>
      <c r="CQ34" s="426" t="str">
        <f>IF('各会計、関係団体の財政状況及び健全化判断比率'!BS7="","",'各会計、関係団体の財政状況及び健全化判断比率'!BS7)</f>
        <v>株式会社ふかうら開発</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v>
      </c>
      <c r="DH34" s="428"/>
      <c r="DI34" s="218"/>
      <c r="DJ34" s="186"/>
      <c r="DK34" s="186"/>
      <c r="DL34" s="186"/>
      <c r="DM34" s="186"/>
      <c r="DN34" s="186"/>
      <c r="DO34" s="186"/>
    </row>
    <row r="35" spans="1:119" ht="32.25" customHeight="1" x14ac:dyDescent="0.15">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国民健康保険事業特別会計（直診勘定）</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10</v>
      </c>
      <c r="BX35" s="427"/>
      <c r="BY35" s="426" t="str">
        <f>IF('各会計、関係団体の財政状況及び健全化判断比率'!B69="","",'各会計、関係団体の財政状況及び健全化判断比率'!B69)</f>
        <v>青森県市町村職員退職手当組合</v>
      </c>
      <c r="BZ35" s="426"/>
      <c r="CA35" s="426"/>
      <c r="CB35" s="426"/>
      <c r="CC35" s="426"/>
      <c r="CD35" s="426"/>
      <c r="CE35" s="426"/>
      <c r="CF35" s="426"/>
      <c r="CG35" s="426"/>
      <c r="CH35" s="426"/>
      <c r="CI35" s="426"/>
      <c r="CJ35" s="426"/>
      <c r="CK35" s="426"/>
      <c r="CL35" s="426"/>
      <c r="CM35" s="426"/>
      <c r="CN35" s="214"/>
      <c r="CO35" s="427">
        <f t="shared" ref="CO35:CO43" si="3">IF(CQ35="","",CO34+1)</f>
        <v>20</v>
      </c>
      <c r="CP35" s="427"/>
      <c r="CQ35" s="426" t="str">
        <f>IF('各会計、関係団体の財政状況及び健全化判断比率'!BS8="","",'各会計、関係団体の財政状況及び健全化判断比率'!BS8)</f>
        <v>しらかみ十二湖株式会社</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11</v>
      </c>
      <c r="BX36" s="427"/>
      <c r="BY36" s="426" t="str">
        <f>IF('各会計、関係団体の財政状況及び健全化判断比率'!B70="","",'各会計、関係団体の財政状況及び健全化判断比率'!B70)</f>
        <v>西海岸衛生処理組合</v>
      </c>
      <c r="BZ36" s="426"/>
      <c r="CA36" s="426"/>
      <c r="CB36" s="426"/>
      <c r="CC36" s="426"/>
      <c r="CD36" s="426"/>
      <c r="CE36" s="426"/>
      <c r="CF36" s="426"/>
      <c r="CG36" s="426"/>
      <c r="CH36" s="426"/>
      <c r="CI36" s="426"/>
      <c r="CJ36" s="426"/>
      <c r="CK36" s="426"/>
      <c r="CL36" s="426"/>
      <c r="CM36" s="426"/>
      <c r="CN36" s="214"/>
      <c r="CO36" s="427">
        <f t="shared" si="3"/>
        <v>21</v>
      </c>
      <c r="CP36" s="427"/>
      <c r="CQ36" s="426" t="str">
        <f>IF('各会計、関係団体の財政状況及び健全化判断比率'!BS9="","",'各会計、関係団体の財政状況及び健全化判断比率'!BS9)</f>
        <v>一般財団法人深浦町食産業振興公社</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f t="shared" si="4"/>
        <v>5</v>
      </c>
      <c r="V37" s="427"/>
      <c r="W37" s="426" t="str">
        <f>IF('各会計、関係団体の財政状況及び健全化判断比率'!B31="","",'各会計、関係団体の財政状況及び健全化判断比率'!B31)</f>
        <v>介護保険特別会計</v>
      </c>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12</v>
      </c>
      <c r="BX37" s="427"/>
      <c r="BY37" s="426" t="str">
        <f>IF('各会計、関係団体の財政状況及び健全化判断比率'!B71="","",'各会計、関係団体の財政状況及び健全化判断比率'!B71)</f>
        <v>西北五広域福祉事務組合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f t="shared" si="4"/>
        <v>6</v>
      </c>
      <c r="V38" s="427"/>
      <c r="W38" s="426" t="str">
        <f>IF('各会計、関係団体の財政状況及び健全化判断比率'!B32="","",'各会計、関係団体の財政状況及び健全化判断比率'!B32)</f>
        <v>訪問看護ステーション特別会計</v>
      </c>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13</v>
      </c>
      <c r="BX38" s="427"/>
      <c r="BY38" s="426" t="str">
        <f>IF('各会計、関係団体の財政状況及び健全化判断比率'!B72="","",'各会計、関係団体の財政状況及び健全化判断比率'!B72)</f>
        <v>青森県交通災害共済組合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14</v>
      </c>
      <c r="BX39" s="427"/>
      <c r="BY39" s="426" t="str">
        <f>IF('各会計、関係団体の財政状況及び健全化判断比率'!B73="","",'各会計、関係団体の財政状況及び健全化判断比率'!B73)</f>
        <v>鰺ヶ沢地区消防事務組合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15</v>
      </c>
      <c r="BX40" s="427"/>
      <c r="BY40" s="426" t="str">
        <f>IF('各会計、関係団体の財政状況及び健全化判断比率'!B74="","",'各会計、関係団体の財政状況及び健全化判断比率'!B74)</f>
        <v>つがる西北五広域連合（一般会計）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16</v>
      </c>
      <c r="BX41" s="427"/>
      <c r="BY41" s="426" t="str">
        <f>IF('各会計、関係団体の財政状況及び健全化判断比率'!B75="","",'各会計、関係団体の財政状況及び健全化判断比率'!B75)</f>
        <v>つがる西北五広域連合（病院事業会計）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17</v>
      </c>
      <c r="BX42" s="427"/>
      <c r="BY42" s="426" t="str">
        <f>IF('各会計、関係団体の財政状況及び健全化判断比率'!B76="","",'各会計、関係団体の財政状況及び健全化判断比率'!B76)</f>
        <v>青森県後期高齢者医療広域連合（一般会計）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18</v>
      </c>
      <c r="BX43" s="427"/>
      <c r="BY43" s="426" t="str">
        <f>IF('各会計、関係団体の財政状況及び健全化判断比率'!B77="","",'各会計、関係団体の財政状況及び健全化判断比率'!B77)</f>
        <v>青森県後期高齢者医療広域連合（後期高齢者医療特別会計）</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RcTUTTeFdrdoT6lQVOZec8zA0ZZcYjuGFm9xDV5gpR1hHVtIfWU2RYaAwKqrYAwOJaQy0HlbxkI0Qb3XeQoqRg==" saltValue="h0E7Eth8rUw+awc2BwSfp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50" t="s">
        <v>560</v>
      </c>
      <c r="D34" s="1250"/>
      <c r="E34" s="1251"/>
      <c r="F34" s="32">
        <v>3.09</v>
      </c>
      <c r="G34" s="33">
        <v>3.57</v>
      </c>
      <c r="H34" s="33">
        <v>3.07</v>
      </c>
      <c r="I34" s="33">
        <v>2.37</v>
      </c>
      <c r="J34" s="34">
        <v>2.17</v>
      </c>
      <c r="K34" s="22"/>
      <c r="L34" s="22"/>
      <c r="M34" s="22"/>
      <c r="N34" s="22"/>
      <c r="O34" s="22"/>
      <c r="P34" s="22"/>
    </row>
    <row r="35" spans="1:16" ht="39" customHeight="1" x14ac:dyDescent="0.15">
      <c r="A35" s="22"/>
      <c r="B35" s="35"/>
      <c r="C35" s="1244" t="s">
        <v>561</v>
      </c>
      <c r="D35" s="1245"/>
      <c r="E35" s="1246"/>
      <c r="F35" s="36">
        <v>4.26</v>
      </c>
      <c r="G35" s="37">
        <v>2.21</v>
      </c>
      <c r="H35" s="37">
        <v>2.04</v>
      </c>
      <c r="I35" s="37">
        <v>2.37</v>
      </c>
      <c r="J35" s="38">
        <v>1.95</v>
      </c>
      <c r="K35" s="22"/>
      <c r="L35" s="22"/>
      <c r="M35" s="22"/>
      <c r="N35" s="22"/>
      <c r="O35" s="22"/>
      <c r="P35" s="22"/>
    </row>
    <row r="36" spans="1:16" ht="39" customHeight="1" x14ac:dyDescent="0.15">
      <c r="A36" s="22"/>
      <c r="B36" s="35"/>
      <c r="C36" s="1244" t="s">
        <v>562</v>
      </c>
      <c r="D36" s="1245"/>
      <c r="E36" s="1246"/>
      <c r="F36" s="36">
        <v>0.13</v>
      </c>
      <c r="G36" s="37">
        <v>1.2</v>
      </c>
      <c r="H36" s="37">
        <v>0.64</v>
      </c>
      <c r="I36" s="37">
        <v>0.78</v>
      </c>
      <c r="J36" s="38">
        <v>0.53</v>
      </c>
      <c r="K36" s="22"/>
      <c r="L36" s="22"/>
      <c r="M36" s="22"/>
      <c r="N36" s="22"/>
      <c r="O36" s="22"/>
      <c r="P36" s="22"/>
    </row>
    <row r="37" spans="1:16" ht="39" customHeight="1" x14ac:dyDescent="0.15">
      <c r="A37" s="22"/>
      <c r="B37" s="35"/>
      <c r="C37" s="1244" t="s">
        <v>563</v>
      </c>
      <c r="D37" s="1245"/>
      <c r="E37" s="1246"/>
      <c r="F37" s="36">
        <v>1.1100000000000001</v>
      </c>
      <c r="G37" s="37">
        <v>1.0900000000000001</v>
      </c>
      <c r="H37" s="37">
        <v>1.25</v>
      </c>
      <c r="I37" s="37">
        <v>0.99</v>
      </c>
      <c r="J37" s="38">
        <v>0.48</v>
      </c>
      <c r="K37" s="22"/>
      <c r="L37" s="22"/>
      <c r="M37" s="22"/>
      <c r="N37" s="22"/>
      <c r="O37" s="22"/>
      <c r="P37" s="22"/>
    </row>
    <row r="38" spans="1:16" ht="39" customHeight="1" x14ac:dyDescent="0.15">
      <c r="A38" s="22"/>
      <c r="B38" s="35"/>
      <c r="C38" s="1244" t="s">
        <v>564</v>
      </c>
      <c r="D38" s="1245"/>
      <c r="E38" s="1246"/>
      <c r="F38" s="36">
        <v>0.03</v>
      </c>
      <c r="G38" s="37">
        <v>0.05</v>
      </c>
      <c r="H38" s="37">
        <v>0.02</v>
      </c>
      <c r="I38" s="37">
        <v>0.06</v>
      </c>
      <c r="J38" s="38">
        <v>0.12</v>
      </c>
      <c r="K38" s="22"/>
      <c r="L38" s="22"/>
      <c r="M38" s="22"/>
      <c r="N38" s="22"/>
      <c r="O38" s="22"/>
      <c r="P38" s="22"/>
    </row>
    <row r="39" spans="1:16" ht="39" customHeight="1" x14ac:dyDescent="0.15">
      <c r="A39" s="22"/>
      <c r="B39" s="35"/>
      <c r="C39" s="1244" t="s">
        <v>565</v>
      </c>
      <c r="D39" s="1245"/>
      <c r="E39" s="1246"/>
      <c r="F39" s="36">
        <v>0.11</v>
      </c>
      <c r="G39" s="37">
        <v>0.25</v>
      </c>
      <c r="H39" s="37">
        <v>0.25</v>
      </c>
      <c r="I39" s="37">
        <v>0.2</v>
      </c>
      <c r="J39" s="38">
        <v>0.11</v>
      </c>
      <c r="K39" s="22"/>
      <c r="L39" s="22"/>
      <c r="M39" s="22"/>
      <c r="N39" s="22"/>
      <c r="O39" s="22"/>
      <c r="P39" s="22"/>
    </row>
    <row r="40" spans="1:16" ht="39" customHeight="1" x14ac:dyDescent="0.15">
      <c r="A40" s="22"/>
      <c r="B40" s="35"/>
      <c r="C40" s="1244" t="s">
        <v>566</v>
      </c>
      <c r="D40" s="1245"/>
      <c r="E40" s="1246"/>
      <c r="F40" s="36">
        <v>0.03</v>
      </c>
      <c r="G40" s="37">
        <v>0.24</v>
      </c>
      <c r="H40" s="37">
        <v>0.22</v>
      </c>
      <c r="I40" s="37">
        <v>0.04</v>
      </c>
      <c r="J40" s="38">
        <v>0.04</v>
      </c>
      <c r="K40" s="22"/>
      <c r="L40" s="22"/>
      <c r="M40" s="22"/>
      <c r="N40" s="22"/>
      <c r="O40" s="22"/>
      <c r="P40" s="22"/>
    </row>
    <row r="41" spans="1:16" ht="39" customHeight="1" x14ac:dyDescent="0.15">
      <c r="A41" s="22"/>
      <c r="B41" s="35"/>
      <c r="C41" s="1244" t="s">
        <v>567</v>
      </c>
      <c r="D41" s="1245"/>
      <c r="E41" s="1246"/>
      <c r="F41" s="36">
        <v>0.08</v>
      </c>
      <c r="G41" s="37">
        <v>0.1</v>
      </c>
      <c r="H41" s="37">
        <v>0.06</v>
      </c>
      <c r="I41" s="37">
        <v>0.02</v>
      </c>
      <c r="J41" s="38">
        <v>0.03</v>
      </c>
      <c r="K41" s="22"/>
      <c r="L41" s="22"/>
      <c r="M41" s="22"/>
      <c r="N41" s="22"/>
      <c r="O41" s="22"/>
      <c r="P41" s="22"/>
    </row>
    <row r="42" spans="1:16" ht="39" customHeight="1" x14ac:dyDescent="0.15">
      <c r="A42" s="22"/>
      <c r="B42" s="39"/>
      <c r="C42" s="1244" t="s">
        <v>568</v>
      </c>
      <c r="D42" s="1245"/>
      <c r="E42" s="1246"/>
      <c r="F42" s="36" t="s">
        <v>515</v>
      </c>
      <c r="G42" s="37" t="s">
        <v>515</v>
      </c>
      <c r="H42" s="37" t="s">
        <v>515</v>
      </c>
      <c r="I42" s="37" t="s">
        <v>515</v>
      </c>
      <c r="J42" s="38" t="s">
        <v>515</v>
      </c>
      <c r="K42" s="22"/>
      <c r="L42" s="22"/>
      <c r="M42" s="22"/>
      <c r="N42" s="22"/>
      <c r="O42" s="22"/>
      <c r="P42" s="22"/>
    </row>
    <row r="43" spans="1:16" ht="39" customHeight="1" thickBot="1" x14ac:dyDescent="0.2">
      <c r="A43" s="22"/>
      <c r="B43" s="40"/>
      <c r="C43" s="1247" t="s">
        <v>569</v>
      </c>
      <c r="D43" s="1248"/>
      <c r="E43" s="1249"/>
      <c r="F43" s="41" t="s">
        <v>515</v>
      </c>
      <c r="G43" s="42" t="s">
        <v>515</v>
      </c>
      <c r="H43" s="42" t="s">
        <v>515</v>
      </c>
      <c r="I43" s="42" t="s">
        <v>515</v>
      </c>
      <c r="J43" s="43" t="s">
        <v>515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AK1R2Q41pcDV7T+W83+lfdUwHPAyS1A5FYesRyejLqWyn5LUWG4dDXpHqQ7p0qCDFjP5RGvZhm3m/q4vmpIYLg==" saltValue="uNx3sRRwgQRzIwgC1AM9o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22"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37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1261</v>
      </c>
      <c r="L45" s="60">
        <v>1166</v>
      </c>
      <c r="M45" s="60">
        <v>1083</v>
      </c>
      <c r="N45" s="60">
        <v>1005</v>
      </c>
      <c r="O45" s="61">
        <v>941</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515</v>
      </c>
      <c r="L46" s="64" t="s">
        <v>515</v>
      </c>
      <c r="M46" s="64" t="s">
        <v>515</v>
      </c>
      <c r="N46" s="64" t="s">
        <v>515</v>
      </c>
      <c r="O46" s="65" t="s">
        <v>515</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515</v>
      </c>
      <c r="L47" s="64" t="s">
        <v>515</v>
      </c>
      <c r="M47" s="64" t="s">
        <v>515</v>
      </c>
      <c r="N47" s="64" t="s">
        <v>515</v>
      </c>
      <c r="O47" s="65" t="s">
        <v>515</v>
      </c>
      <c r="P47" s="48"/>
      <c r="Q47" s="48"/>
      <c r="R47" s="48"/>
      <c r="S47" s="48"/>
      <c r="T47" s="48"/>
      <c r="U47" s="48"/>
    </row>
    <row r="48" spans="1:21" ht="30.75" customHeight="1" x14ac:dyDescent="0.15">
      <c r="A48" s="48"/>
      <c r="B48" s="1272"/>
      <c r="C48" s="1273"/>
      <c r="D48" s="62"/>
      <c r="E48" s="1254" t="s">
        <v>15</v>
      </c>
      <c r="F48" s="1254"/>
      <c r="G48" s="1254"/>
      <c r="H48" s="1254"/>
      <c r="I48" s="1254"/>
      <c r="J48" s="1255"/>
      <c r="K48" s="63">
        <v>212</v>
      </c>
      <c r="L48" s="64">
        <v>253</v>
      </c>
      <c r="M48" s="64">
        <v>265</v>
      </c>
      <c r="N48" s="64">
        <v>255</v>
      </c>
      <c r="O48" s="65">
        <v>289</v>
      </c>
      <c r="P48" s="48"/>
      <c r="Q48" s="48"/>
      <c r="R48" s="48"/>
      <c r="S48" s="48"/>
      <c r="T48" s="48"/>
      <c r="U48" s="48"/>
    </row>
    <row r="49" spans="1:21" ht="30.75" customHeight="1" x14ac:dyDescent="0.15">
      <c r="A49" s="48"/>
      <c r="B49" s="1272"/>
      <c r="C49" s="1273"/>
      <c r="D49" s="62"/>
      <c r="E49" s="1254" t="s">
        <v>16</v>
      </c>
      <c r="F49" s="1254"/>
      <c r="G49" s="1254"/>
      <c r="H49" s="1254"/>
      <c r="I49" s="1254"/>
      <c r="J49" s="1255"/>
      <c r="K49" s="63">
        <v>24</v>
      </c>
      <c r="L49" s="64">
        <v>30</v>
      </c>
      <c r="M49" s="64">
        <v>31</v>
      </c>
      <c r="N49" s="64">
        <v>30</v>
      </c>
      <c r="O49" s="65">
        <v>28</v>
      </c>
      <c r="P49" s="48"/>
      <c r="Q49" s="48"/>
      <c r="R49" s="48"/>
      <c r="S49" s="48"/>
      <c r="T49" s="48"/>
      <c r="U49" s="48"/>
    </row>
    <row r="50" spans="1:21" ht="30.75" customHeight="1" x14ac:dyDescent="0.15">
      <c r="A50" s="48"/>
      <c r="B50" s="1272"/>
      <c r="C50" s="1273"/>
      <c r="D50" s="62"/>
      <c r="E50" s="1254" t="s">
        <v>17</v>
      </c>
      <c r="F50" s="1254"/>
      <c r="G50" s="1254"/>
      <c r="H50" s="1254"/>
      <c r="I50" s="1254"/>
      <c r="J50" s="1255"/>
      <c r="K50" s="63">
        <v>0</v>
      </c>
      <c r="L50" s="64">
        <v>0</v>
      </c>
      <c r="M50" s="64">
        <v>0</v>
      </c>
      <c r="N50" s="64">
        <v>0</v>
      </c>
      <c r="O50" s="65">
        <v>0</v>
      </c>
      <c r="P50" s="48"/>
      <c r="Q50" s="48"/>
      <c r="R50" s="48"/>
      <c r="S50" s="48"/>
      <c r="T50" s="48"/>
      <c r="U50" s="48"/>
    </row>
    <row r="51" spans="1:21" ht="30.75" customHeight="1" x14ac:dyDescent="0.15">
      <c r="A51" s="48"/>
      <c r="B51" s="1274"/>
      <c r="C51" s="1275"/>
      <c r="D51" s="66"/>
      <c r="E51" s="1254" t="s">
        <v>18</v>
      </c>
      <c r="F51" s="1254"/>
      <c r="G51" s="1254"/>
      <c r="H51" s="1254"/>
      <c r="I51" s="1254"/>
      <c r="J51" s="1255"/>
      <c r="K51" s="63">
        <v>0</v>
      </c>
      <c r="L51" s="64">
        <v>0</v>
      </c>
      <c r="M51" s="64">
        <v>0</v>
      </c>
      <c r="N51" s="64">
        <v>2</v>
      </c>
      <c r="O51" s="65">
        <v>1</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1016</v>
      </c>
      <c r="L52" s="64">
        <v>982</v>
      </c>
      <c r="M52" s="64">
        <v>934</v>
      </c>
      <c r="N52" s="64">
        <v>934</v>
      </c>
      <c r="O52" s="65">
        <v>907</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481</v>
      </c>
      <c r="L53" s="69">
        <v>467</v>
      </c>
      <c r="M53" s="69">
        <v>445</v>
      </c>
      <c r="N53" s="69">
        <v>358</v>
      </c>
      <c r="O53" s="70">
        <v>352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570</v>
      </c>
      <c r="P55" s="48"/>
      <c r="Q55" s="48"/>
      <c r="R55" s="48"/>
      <c r="S55" s="48"/>
      <c r="T55" s="48"/>
      <c r="U55" s="48"/>
    </row>
    <row r="56" spans="1:21" ht="31.5" customHeight="1" thickBot="1" x14ac:dyDescent="0.2">
      <c r="A56" s="48"/>
      <c r="B56" s="76"/>
      <c r="C56" s="77"/>
      <c r="D56" s="77"/>
      <c r="E56" s="78"/>
      <c r="F56" s="78"/>
      <c r="G56" s="78"/>
      <c r="H56" s="78"/>
      <c r="I56" s="78"/>
      <c r="J56" s="79" t="s">
        <v>2</v>
      </c>
      <c r="K56" s="80" t="s">
        <v>571</v>
      </c>
      <c r="L56" s="81" t="s">
        <v>572</v>
      </c>
      <c r="M56" s="81" t="s">
        <v>573</v>
      </c>
      <c r="N56" s="81" t="s">
        <v>574</v>
      </c>
      <c r="O56" s="82" t="s">
        <v>575</v>
      </c>
      <c r="P56" s="48"/>
      <c r="Q56" s="48"/>
      <c r="R56" s="48"/>
      <c r="S56" s="48"/>
      <c r="T56" s="48"/>
      <c r="U56" s="48"/>
    </row>
    <row r="57" spans="1:21" ht="31.5" customHeight="1" x14ac:dyDescent="0.15">
      <c r="B57" s="1260" t="s">
        <v>25</v>
      </c>
      <c r="C57" s="1261"/>
      <c r="D57" s="1264" t="s">
        <v>26</v>
      </c>
      <c r="E57" s="1265"/>
      <c r="F57" s="1265"/>
      <c r="G57" s="1265"/>
      <c r="H57" s="1265"/>
      <c r="I57" s="1265"/>
      <c r="J57" s="1266"/>
      <c r="K57" s="83"/>
      <c r="L57" s="84"/>
      <c r="M57" s="84"/>
      <c r="N57" s="84"/>
      <c r="O57" s="85"/>
    </row>
    <row r="58" spans="1:21" ht="31.5" customHeight="1" thickBot="1" x14ac:dyDescent="0.2">
      <c r="B58" s="1262"/>
      <c r="C58" s="1263"/>
      <c r="D58" s="1267" t="s">
        <v>27</v>
      </c>
      <c r="E58" s="1268"/>
      <c r="F58" s="1268"/>
      <c r="G58" s="1268"/>
      <c r="H58" s="1268"/>
      <c r="I58" s="1268"/>
      <c r="J58" s="126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wgyJI3uZ6AQ2l/nv9s7XVQN5QcN/xehCR1ws3b0r3tBdFaTDCWDl8WZtG5HSNAqyxL5FXEKFKC3fTibF1ps5A==" saltValue="lTP9kd8SsXuxbO18ElK0E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7"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552</v>
      </c>
      <c r="J40" s="100" t="s">
        <v>553</v>
      </c>
      <c r="K40" s="100" t="s">
        <v>554</v>
      </c>
      <c r="L40" s="100" t="s">
        <v>555</v>
      </c>
      <c r="M40" s="101" t="s">
        <v>556</v>
      </c>
    </row>
    <row r="41" spans="2:13" ht="27.75" customHeight="1" x14ac:dyDescent="0.15">
      <c r="B41" s="1290" t="s">
        <v>30</v>
      </c>
      <c r="C41" s="1291"/>
      <c r="D41" s="102"/>
      <c r="E41" s="1292" t="s">
        <v>31</v>
      </c>
      <c r="F41" s="1292"/>
      <c r="G41" s="1292"/>
      <c r="H41" s="1293"/>
      <c r="I41" s="103">
        <v>9243</v>
      </c>
      <c r="J41" s="104">
        <v>9143</v>
      </c>
      <c r="K41" s="104">
        <v>8679</v>
      </c>
      <c r="L41" s="104">
        <v>8325</v>
      </c>
      <c r="M41" s="105">
        <v>8344</v>
      </c>
    </row>
    <row r="42" spans="2:13" ht="27.75" customHeight="1" x14ac:dyDescent="0.15">
      <c r="B42" s="1280"/>
      <c r="C42" s="1281"/>
      <c r="D42" s="106"/>
      <c r="E42" s="1284" t="s">
        <v>32</v>
      </c>
      <c r="F42" s="1284"/>
      <c r="G42" s="1284"/>
      <c r="H42" s="1285"/>
      <c r="I42" s="107" t="s">
        <v>515</v>
      </c>
      <c r="J42" s="108" t="s">
        <v>515</v>
      </c>
      <c r="K42" s="108" t="s">
        <v>515</v>
      </c>
      <c r="L42" s="108" t="s">
        <v>515</v>
      </c>
      <c r="M42" s="109" t="s">
        <v>515</v>
      </c>
    </row>
    <row r="43" spans="2:13" ht="27.75" customHeight="1" x14ac:dyDescent="0.15">
      <c r="B43" s="1280"/>
      <c r="C43" s="1281"/>
      <c r="D43" s="106"/>
      <c r="E43" s="1284" t="s">
        <v>33</v>
      </c>
      <c r="F43" s="1284"/>
      <c r="G43" s="1284"/>
      <c r="H43" s="1285"/>
      <c r="I43" s="107">
        <v>3691</v>
      </c>
      <c r="J43" s="108">
        <v>3843</v>
      </c>
      <c r="K43" s="108">
        <v>3823</v>
      </c>
      <c r="L43" s="108">
        <v>3756</v>
      </c>
      <c r="M43" s="109">
        <v>3688</v>
      </c>
    </row>
    <row r="44" spans="2:13" ht="27.75" customHeight="1" x14ac:dyDescent="0.15">
      <c r="B44" s="1280"/>
      <c r="C44" s="1281"/>
      <c r="D44" s="106"/>
      <c r="E44" s="1284" t="s">
        <v>34</v>
      </c>
      <c r="F44" s="1284"/>
      <c r="G44" s="1284"/>
      <c r="H44" s="1285"/>
      <c r="I44" s="107">
        <v>302</v>
      </c>
      <c r="J44" s="108">
        <v>275</v>
      </c>
      <c r="K44" s="108">
        <v>254</v>
      </c>
      <c r="L44" s="108">
        <v>245</v>
      </c>
      <c r="M44" s="109">
        <v>222</v>
      </c>
    </row>
    <row r="45" spans="2:13" ht="27.75" customHeight="1" x14ac:dyDescent="0.15">
      <c r="B45" s="1280"/>
      <c r="C45" s="1281"/>
      <c r="D45" s="106"/>
      <c r="E45" s="1284" t="s">
        <v>35</v>
      </c>
      <c r="F45" s="1284"/>
      <c r="G45" s="1284"/>
      <c r="H45" s="1285"/>
      <c r="I45" s="107">
        <v>1006</v>
      </c>
      <c r="J45" s="108">
        <v>989</v>
      </c>
      <c r="K45" s="108">
        <v>881</v>
      </c>
      <c r="L45" s="108">
        <v>854</v>
      </c>
      <c r="M45" s="109">
        <v>797</v>
      </c>
    </row>
    <row r="46" spans="2:13" ht="27.75" customHeight="1" x14ac:dyDescent="0.15">
      <c r="B46" s="1280"/>
      <c r="C46" s="1281"/>
      <c r="D46" s="110"/>
      <c r="E46" s="1284" t="s">
        <v>36</v>
      </c>
      <c r="F46" s="1284"/>
      <c r="G46" s="1284"/>
      <c r="H46" s="1285"/>
      <c r="I46" s="107">
        <v>32</v>
      </c>
      <c r="J46" s="108">
        <v>28</v>
      </c>
      <c r="K46" s="108">
        <v>57</v>
      </c>
      <c r="L46" s="108">
        <v>21</v>
      </c>
      <c r="M46" s="109">
        <v>59</v>
      </c>
    </row>
    <row r="47" spans="2:13" ht="27.75" customHeight="1" x14ac:dyDescent="0.15">
      <c r="B47" s="1280"/>
      <c r="C47" s="1281"/>
      <c r="D47" s="111"/>
      <c r="E47" s="1294" t="s">
        <v>37</v>
      </c>
      <c r="F47" s="1295"/>
      <c r="G47" s="1295"/>
      <c r="H47" s="1296"/>
      <c r="I47" s="107" t="s">
        <v>515</v>
      </c>
      <c r="J47" s="108" t="s">
        <v>515</v>
      </c>
      <c r="K47" s="108" t="s">
        <v>515</v>
      </c>
      <c r="L47" s="108" t="s">
        <v>515</v>
      </c>
      <c r="M47" s="109" t="s">
        <v>515</v>
      </c>
    </row>
    <row r="48" spans="2:13" ht="27.75" customHeight="1" x14ac:dyDescent="0.15">
      <c r="B48" s="1280"/>
      <c r="C48" s="1281"/>
      <c r="D48" s="106"/>
      <c r="E48" s="1284" t="s">
        <v>38</v>
      </c>
      <c r="F48" s="1284"/>
      <c r="G48" s="1284"/>
      <c r="H48" s="1285"/>
      <c r="I48" s="107" t="s">
        <v>515</v>
      </c>
      <c r="J48" s="108" t="s">
        <v>515</v>
      </c>
      <c r="K48" s="108" t="s">
        <v>515</v>
      </c>
      <c r="L48" s="108" t="s">
        <v>515</v>
      </c>
      <c r="M48" s="109" t="s">
        <v>515</v>
      </c>
    </row>
    <row r="49" spans="2:13" ht="27.75" customHeight="1" x14ac:dyDescent="0.15">
      <c r="B49" s="1282"/>
      <c r="C49" s="1283"/>
      <c r="D49" s="106"/>
      <c r="E49" s="1284" t="s">
        <v>39</v>
      </c>
      <c r="F49" s="1284"/>
      <c r="G49" s="1284"/>
      <c r="H49" s="1285"/>
      <c r="I49" s="107" t="s">
        <v>515</v>
      </c>
      <c r="J49" s="108" t="s">
        <v>515</v>
      </c>
      <c r="K49" s="108" t="s">
        <v>515</v>
      </c>
      <c r="L49" s="108" t="s">
        <v>515</v>
      </c>
      <c r="M49" s="109" t="s">
        <v>515</v>
      </c>
    </row>
    <row r="50" spans="2:13" ht="27.75" customHeight="1" x14ac:dyDescent="0.15">
      <c r="B50" s="1278" t="s">
        <v>40</v>
      </c>
      <c r="C50" s="1279"/>
      <c r="D50" s="112"/>
      <c r="E50" s="1284" t="s">
        <v>41</v>
      </c>
      <c r="F50" s="1284"/>
      <c r="G50" s="1284"/>
      <c r="H50" s="1285"/>
      <c r="I50" s="107">
        <v>3161</v>
      </c>
      <c r="J50" s="108">
        <v>3288</v>
      </c>
      <c r="K50" s="108">
        <v>2965</v>
      </c>
      <c r="L50" s="108">
        <v>2762</v>
      </c>
      <c r="M50" s="109">
        <v>3019</v>
      </c>
    </row>
    <row r="51" spans="2:13" ht="27.75" customHeight="1" x14ac:dyDescent="0.15">
      <c r="B51" s="1280"/>
      <c r="C51" s="1281"/>
      <c r="D51" s="106"/>
      <c r="E51" s="1284" t="s">
        <v>42</v>
      </c>
      <c r="F51" s="1284"/>
      <c r="G51" s="1284"/>
      <c r="H51" s="1285"/>
      <c r="I51" s="107">
        <v>46</v>
      </c>
      <c r="J51" s="108">
        <v>43</v>
      </c>
      <c r="K51" s="108">
        <v>38</v>
      </c>
      <c r="L51" s="108">
        <v>33</v>
      </c>
      <c r="M51" s="109">
        <v>29</v>
      </c>
    </row>
    <row r="52" spans="2:13" ht="27.75" customHeight="1" x14ac:dyDescent="0.15">
      <c r="B52" s="1282"/>
      <c r="C52" s="1283"/>
      <c r="D52" s="106"/>
      <c r="E52" s="1284" t="s">
        <v>43</v>
      </c>
      <c r="F52" s="1284"/>
      <c r="G52" s="1284"/>
      <c r="H52" s="1285"/>
      <c r="I52" s="107">
        <v>8677</v>
      </c>
      <c r="J52" s="108">
        <v>8981</v>
      </c>
      <c r="K52" s="108">
        <v>8826</v>
      </c>
      <c r="L52" s="108">
        <v>8551</v>
      </c>
      <c r="M52" s="109">
        <v>8376</v>
      </c>
    </row>
    <row r="53" spans="2:13" ht="27.75" customHeight="1" thickBot="1" x14ac:dyDescent="0.2">
      <c r="B53" s="1286" t="s">
        <v>44</v>
      </c>
      <c r="C53" s="1287"/>
      <c r="D53" s="113"/>
      <c r="E53" s="1288" t="s">
        <v>45</v>
      </c>
      <c r="F53" s="1288"/>
      <c r="G53" s="1288"/>
      <c r="H53" s="1289"/>
      <c r="I53" s="114">
        <v>2390</v>
      </c>
      <c r="J53" s="115">
        <v>1967</v>
      </c>
      <c r="K53" s="115">
        <v>1865</v>
      </c>
      <c r="L53" s="115">
        <v>1854</v>
      </c>
      <c r="M53" s="116">
        <v>1686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it+v5AAwgYYoaFGBXuTXXGsipg5ycnatvlPOw3SSGX1KYbaHm2m0QERBdWFvzAa9TTrpi3Ok0cQHUuQa4lhhNg==" saltValue="G65hNjBkbM8aOucMolb42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D49"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554</v>
      </c>
      <c r="G54" s="125" t="s">
        <v>555</v>
      </c>
      <c r="H54" s="126" t="s">
        <v>556</v>
      </c>
    </row>
    <row r="55" spans="2:8" ht="52.5" customHeight="1" x14ac:dyDescent="0.15">
      <c r="B55" s="127"/>
      <c r="C55" s="1305" t="s">
        <v>48</v>
      </c>
      <c r="D55" s="1305"/>
      <c r="E55" s="1306"/>
      <c r="F55" s="128">
        <v>2024</v>
      </c>
      <c r="G55" s="128">
        <v>1911</v>
      </c>
      <c r="H55" s="129">
        <v>1912</v>
      </c>
    </row>
    <row r="56" spans="2:8" ht="52.5" customHeight="1" x14ac:dyDescent="0.15">
      <c r="B56" s="130"/>
      <c r="C56" s="1307" t="s">
        <v>49</v>
      </c>
      <c r="D56" s="1307"/>
      <c r="E56" s="1308"/>
      <c r="F56" s="131">
        <v>99</v>
      </c>
      <c r="G56" s="131">
        <v>1</v>
      </c>
      <c r="H56" s="132">
        <v>161</v>
      </c>
    </row>
    <row r="57" spans="2:8" ht="53.25" customHeight="1" x14ac:dyDescent="0.15">
      <c r="B57" s="130"/>
      <c r="C57" s="1309" t="s">
        <v>50</v>
      </c>
      <c r="D57" s="1309"/>
      <c r="E57" s="1310"/>
      <c r="F57" s="133">
        <v>1028</v>
      </c>
      <c r="G57" s="133">
        <v>963</v>
      </c>
      <c r="H57" s="134">
        <v>1016</v>
      </c>
    </row>
    <row r="58" spans="2:8" ht="45.75" customHeight="1" x14ac:dyDescent="0.15">
      <c r="B58" s="135"/>
      <c r="C58" s="1297" t="s">
        <v>607</v>
      </c>
      <c r="D58" s="1298"/>
      <c r="E58" s="1299"/>
      <c r="F58" s="136">
        <v>561</v>
      </c>
      <c r="G58" s="136">
        <v>521</v>
      </c>
      <c r="H58" s="137">
        <v>477</v>
      </c>
    </row>
    <row r="59" spans="2:8" ht="45.75" customHeight="1" x14ac:dyDescent="0.15">
      <c r="B59" s="135"/>
      <c r="C59" s="1297" t="s">
        <v>608</v>
      </c>
      <c r="D59" s="1298"/>
      <c r="E59" s="1299"/>
      <c r="F59" s="136">
        <v>290</v>
      </c>
      <c r="G59" s="136">
        <v>262</v>
      </c>
      <c r="H59" s="137">
        <v>322</v>
      </c>
    </row>
    <row r="60" spans="2:8" ht="45.75" customHeight="1" x14ac:dyDescent="0.15">
      <c r="B60" s="135"/>
      <c r="C60" s="1297" t="s">
        <v>609</v>
      </c>
      <c r="D60" s="1298"/>
      <c r="E60" s="1299"/>
      <c r="F60" s="136">
        <v>100</v>
      </c>
      <c r="G60" s="136">
        <v>100</v>
      </c>
      <c r="H60" s="137">
        <v>100</v>
      </c>
    </row>
    <row r="61" spans="2:8" ht="45.75" customHeight="1" x14ac:dyDescent="0.15">
      <c r="B61" s="135"/>
      <c r="C61" s="1297" t="s">
        <v>610</v>
      </c>
      <c r="D61" s="1298"/>
      <c r="E61" s="1299"/>
      <c r="F61" s="136">
        <v>51</v>
      </c>
      <c r="G61" s="136">
        <v>49</v>
      </c>
      <c r="H61" s="137">
        <v>70</v>
      </c>
    </row>
    <row r="62" spans="2:8" ht="45.75" customHeight="1" thickBot="1" x14ac:dyDescent="0.2">
      <c r="B62" s="138"/>
      <c r="C62" s="1300" t="s">
        <v>611</v>
      </c>
      <c r="D62" s="1301"/>
      <c r="E62" s="1302"/>
      <c r="F62" s="139">
        <v>20</v>
      </c>
      <c r="G62" s="139">
        <v>20</v>
      </c>
      <c r="H62" s="140">
        <v>20</v>
      </c>
    </row>
    <row r="63" spans="2:8" ht="52.5" customHeight="1" thickBot="1" x14ac:dyDescent="0.2">
      <c r="B63" s="141"/>
      <c r="C63" s="1303" t="s">
        <v>51</v>
      </c>
      <c r="D63" s="1303"/>
      <c r="E63" s="1304"/>
      <c r="F63" s="142">
        <v>3151</v>
      </c>
      <c r="G63" s="142">
        <v>2875</v>
      </c>
      <c r="H63" s="143">
        <v>3089</v>
      </c>
    </row>
    <row r="64" spans="2:8" ht="15" customHeight="1" x14ac:dyDescent="0.15"/>
  </sheetData>
  <sheetProtection algorithmName="SHA-512" hashValue="qpGUNcjwC/J/4ee4WAuAbkBRpy5G8M0vm22Q6tDLF43XfslqmzI3a5vD3+es3D4ATGj8RSCLb+OpIZTkoOHHrg==" saltValue="ovYC48I8A0e40ZPvHWPYw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5" zoomScaleNormal="85" zoomScaleSheetLayoutView="55" workbookViewId="0"/>
  </sheetViews>
  <sheetFormatPr defaultColWidth="0" defaultRowHeight="13.5" customHeight="1" zeroHeight="1" x14ac:dyDescent="0.15"/>
  <cols>
    <col min="1" max="1" width="6.375" style="390" customWidth="1"/>
    <col min="2" max="107" width="2.37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612</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612</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613</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614</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3" t="s">
        <v>615</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x14ac:dyDescent="0.15">
      <c r="B44" s="397"/>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x14ac:dyDescent="0.15">
      <c r="B45" s="397"/>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x14ac:dyDescent="0.15">
      <c r="B46" s="397"/>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x14ac:dyDescent="0.15">
      <c r="B47" s="397"/>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616</v>
      </c>
    </row>
    <row r="50" spans="1:109" x14ac:dyDescent="0.15">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552</v>
      </c>
      <c r="BQ50" s="1316"/>
      <c r="BR50" s="1316"/>
      <c r="BS50" s="1316"/>
      <c r="BT50" s="1316"/>
      <c r="BU50" s="1316"/>
      <c r="BV50" s="1316"/>
      <c r="BW50" s="1316"/>
      <c r="BX50" s="1316" t="s">
        <v>553</v>
      </c>
      <c r="BY50" s="1316"/>
      <c r="BZ50" s="1316"/>
      <c r="CA50" s="1316"/>
      <c r="CB50" s="1316"/>
      <c r="CC50" s="1316"/>
      <c r="CD50" s="1316"/>
      <c r="CE50" s="1316"/>
      <c r="CF50" s="1316" t="s">
        <v>554</v>
      </c>
      <c r="CG50" s="1316"/>
      <c r="CH50" s="1316"/>
      <c r="CI50" s="1316"/>
      <c r="CJ50" s="1316"/>
      <c r="CK50" s="1316"/>
      <c r="CL50" s="1316"/>
      <c r="CM50" s="1316"/>
      <c r="CN50" s="1316" t="s">
        <v>555</v>
      </c>
      <c r="CO50" s="1316"/>
      <c r="CP50" s="1316"/>
      <c r="CQ50" s="1316"/>
      <c r="CR50" s="1316"/>
      <c r="CS50" s="1316"/>
      <c r="CT50" s="1316"/>
      <c r="CU50" s="1316"/>
      <c r="CV50" s="1316" t="s">
        <v>556</v>
      </c>
      <c r="CW50" s="1316"/>
      <c r="CX50" s="1316"/>
      <c r="CY50" s="1316"/>
      <c r="CZ50" s="1316"/>
      <c r="DA50" s="1316"/>
      <c r="DB50" s="1316"/>
      <c r="DC50" s="1316"/>
    </row>
    <row r="51" spans="1:109" ht="13.5" customHeight="1" x14ac:dyDescent="0.15">
      <c r="B51" s="397"/>
      <c r="G51" s="1319"/>
      <c r="H51" s="1319"/>
      <c r="I51" s="1332"/>
      <c r="J51" s="1332"/>
      <c r="K51" s="1318"/>
      <c r="L51" s="1318"/>
      <c r="M51" s="1318"/>
      <c r="N51" s="1318"/>
      <c r="AM51" s="406"/>
      <c r="AN51" s="1314" t="s">
        <v>617</v>
      </c>
      <c r="AO51" s="1314"/>
      <c r="AP51" s="1314"/>
      <c r="AQ51" s="1314"/>
      <c r="AR51" s="1314"/>
      <c r="AS51" s="1314"/>
      <c r="AT51" s="1314"/>
      <c r="AU51" s="1314"/>
      <c r="AV51" s="1314"/>
      <c r="AW51" s="1314"/>
      <c r="AX51" s="1314"/>
      <c r="AY51" s="1314"/>
      <c r="AZ51" s="1314"/>
      <c r="BA51" s="1314"/>
      <c r="BB51" s="1314" t="s">
        <v>618</v>
      </c>
      <c r="BC51" s="1314"/>
      <c r="BD51" s="1314"/>
      <c r="BE51" s="1314"/>
      <c r="BF51" s="1314"/>
      <c r="BG51" s="1314"/>
      <c r="BH51" s="1314"/>
      <c r="BI51" s="1314"/>
      <c r="BJ51" s="1314"/>
      <c r="BK51" s="1314"/>
      <c r="BL51" s="1314"/>
      <c r="BM51" s="1314"/>
      <c r="BN51" s="1314"/>
      <c r="BO51" s="1314"/>
      <c r="BP51" s="1311">
        <v>63.4</v>
      </c>
      <c r="BQ51" s="1311"/>
      <c r="BR51" s="1311"/>
      <c r="BS51" s="1311"/>
      <c r="BT51" s="1311"/>
      <c r="BU51" s="1311"/>
      <c r="BV51" s="1311"/>
      <c r="BW51" s="1311"/>
      <c r="BX51" s="1311">
        <v>54.1</v>
      </c>
      <c r="BY51" s="1311"/>
      <c r="BZ51" s="1311"/>
      <c r="CA51" s="1311"/>
      <c r="CB51" s="1311"/>
      <c r="CC51" s="1311"/>
      <c r="CD51" s="1311"/>
      <c r="CE51" s="1311"/>
      <c r="CF51" s="1311">
        <v>52.5</v>
      </c>
      <c r="CG51" s="1311"/>
      <c r="CH51" s="1311"/>
      <c r="CI51" s="1311"/>
      <c r="CJ51" s="1311"/>
      <c r="CK51" s="1311"/>
      <c r="CL51" s="1311"/>
      <c r="CM51" s="1311"/>
      <c r="CN51" s="1311">
        <v>53.2</v>
      </c>
      <c r="CO51" s="1311"/>
      <c r="CP51" s="1311"/>
      <c r="CQ51" s="1311"/>
      <c r="CR51" s="1311"/>
      <c r="CS51" s="1311"/>
      <c r="CT51" s="1311"/>
      <c r="CU51" s="1311"/>
      <c r="CV51" s="1311">
        <v>46.4</v>
      </c>
      <c r="CW51" s="1311"/>
      <c r="CX51" s="1311"/>
      <c r="CY51" s="1311"/>
      <c r="CZ51" s="1311"/>
      <c r="DA51" s="1311"/>
      <c r="DB51" s="1311"/>
      <c r="DC51" s="1311"/>
    </row>
    <row r="52" spans="1:109" x14ac:dyDescent="0.15">
      <c r="B52" s="397"/>
      <c r="G52" s="1319"/>
      <c r="H52" s="1319"/>
      <c r="I52" s="1332"/>
      <c r="J52" s="1332"/>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620</v>
      </c>
      <c r="BC53" s="1314"/>
      <c r="BD53" s="1314"/>
      <c r="BE53" s="1314"/>
      <c r="BF53" s="1314"/>
      <c r="BG53" s="1314"/>
      <c r="BH53" s="1314"/>
      <c r="BI53" s="1314"/>
      <c r="BJ53" s="1314"/>
      <c r="BK53" s="1314"/>
      <c r="BL53" s="1314"/>
      <c r="BM53" s="1314"/>
      <c r="BN53" s="1314"/>
      <c r="BO53" s="1314"/>
      <c r="BP53" s="1311">
        <v>59</v>
      </c>
      <c r="BQ53" s="1311"/>
      <c r="BR53" s="1311"/>
      <c r="BS53" s="1311"/>
      <c r="BT53" s="1311"/>
      <c r="BU53" s="1311"/>
      <c r="BV53" s="1311"/>
      <c r="BW53" s="1311"/>
      <c r="BX53" s="1311">
        <v>62.4</v>
      </c>
      <c r="BY53" s="1311"/>
      <c r="BZ53" s="1311"/>
      <c r="CA53" s="1311"/>
      <c r="CB53" s="1311"/>
      <c r="CC53" s="1311"/>
      <c r="CD53" s="1311"/>
      <c r="CE53" s="1311"/>
      <c r="CF53" s="1311">
        <v>63.9</v>
      </c>
      <c r="CG53" s="1311"/>
      <c r="CH53" s="1311"/>
      <c r="CI53" s="1311"/>
      <c r="CJ53" s="1311"/>
      <c r="CK53" s="1311"/>
      <c r="CL53" s="1311"/>
      <c r="CM53" s="1311"/>
      <c r="CN53" s="1311">
        <v>65.099999999999994</v>
      </c>
      <c r="CO53" s="1311"/>
      <c r="CP53" s="1311"/>
      <c r="CQ53" s="1311"/>
      <c r="CR53" s="1311"/>
      <c r="CS53" s="1311"/>
      <c r="CT53" s="1311"/>
      <c r="CU53" s="1311"/>
      <c r="CV53" s="1311">
        <v>66.5</v>
      </c>
      <c r="CW53" s="1311"/>
      <c r="CX53" s="1311"/>
      <c r="CY53" s="1311"/>
      <c r="CZ53" s="1311"/>
      <c r="DA53" s="1311"/>
      <c r="DB53" s="1311"/>
      <c r="DC53" s="1311"/>
    </row>
    <row r="54" spans="1:109" x14ac:dyDescent="0.15">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5"/>
      <c r="B55" s="397"/>
      <c r="G55" s="1317"/>
      <c r="H55" s="1317"/>
      <c r="I55" s="1317"/>
      <c r="J55" s="1317"/>
      <c r="K55" s="1318"/>
      <c r="L55" s="1318"/>
      <c r="M55" s="1318"/>
      <c r="N55" s="1318"/>
      <c r="AN55" s="1316" t="s">
        <v>621</v>
      </c>
      <c r="AO55" s="1316"/>
      <c r="AP55" s="1316"/>
      <c r="AQ55" s="1316"/>
      <c r="AR55" s="1316"/>
      <c r="AS55" s="1316"/>
      <c r="AT55" s="1316"/>
      <c r="AU55" s="1316"/>
      <c r="AV55" s="1316"/>
      <c r="AW55" s="1316"/>
      <c r="AX55" s="1316"/>
      <c r="AY55" s="1316"/>
      <c r="AZ55" s="1316"/>
      <c r="BA55" s="1316"/>
      <c r="BB55" s="1314" t="s">
        <v>622</v>
      </c>
      <c r="BC55" s="1314"/>
      <c r="BD55" s="1314"/>
      <c r="BE55" s="1314"/>
      <c r="BF55" s="1314"/>
      <c r="BG55" s="1314"/>
      <c r="BH55" s="1314"/>
      <c r="BI55" s="1314"/>
      <c r="BJ55" s="1314"/>
      <c r="BK55" s="1314"/>
      <c r="BL55" s="1314"/>
      <c r="BM55" s="1314"/>
      <c r="BN55" s="1314"/>
      <c r="BO55" s="1314"/>
      <c r="BP55" s="1311">
        <v>0</v>
      </c>
      <c r="BQ55" s="1311"/>
      <c r="BR55" s="1311"/>
      <c r="BS55" s="1311"/>
      <c r="BT55" s="1311"/>
      <c r="BU55" s="1311"/>
      <c r="BV55" s="1311"/>
      <c r="BW55" s="1311"/>
      <c r="BX55" s="1311">
        <v>0</v>
      </c>
      <c r="BY55" s="1311"/>
      <c r="BZ55" s="1311"/>
      <c r="CA55" s="1311"/>
      <c r="CB55" s="1311"/>
      <c r="CC55" s="1311"/>
      <c r="CD55" s="1311"/>
      <c r="CE55" s="1311"/>
      <c r="CF55" s="1311">
        <v>0</v>
      </c>
      <c r="CG55" s="1311"/>
      <c r="CH55" s="1311"/>
      <c r="CI55" s="1311"/>
      <c r="CJ55" s="1311"/>
      <c r="CK55" s="1311"/>
      <c r="CL55" s="1311"/>
      <c r="CM55" s="1311"/>
      <c r="CN55" s="1311">
        <v>0</v>
      </c>
      <c r="CO55" s="1311"/>
      <c r="CP55" s="1311"/>
      <c r="CQ55" s="1311"/>
      <c r="CR55" s="1311"/>
      <c r="CS55" s="1311"/>
      <c r="CT55" s="1311"/>
      <c r="CU55" s="1311"/>
      <c r="CV55" s="1311">
        <v>0</v>
      </c>
      <c r="CW55" s="1311"/>
      <c r="CX55" s="1311"/>
      <c r="CY55" s="1311"/>
      <c r="CZ55" s="1311"/>
      <c r="DA55" s="1311"/>
      <c r="DB55" s="1311"/>
      <c r="DC55" s="1311"/>
    </row>
    <row r="56" spans="1:109" x14ac:dyDescent="0.15">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x14ac:dyDescent="0.15">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619</v>
      </c>
      <c r="BC57" s="1314"/>
      <c r="BD57" s="1314"/>
      <c r="BE57" s="1314"/>
      <c r="BF57" s="1314"/>
      <c r="BG57" s="1314"/>
      <c r="BH57" s="1314"/>
      <c r="BI57" s="1314"/>
      <c r="BJ57" s="1314"/>
      <c r="BK57" s="1314"/>
      <c r="BL57" s="1314"/>
      <c r="BM57" s="1314"/>
      <c r="BN57" s="1314"/>
      <c r="BO57" s="1314"/>
      <c r="BP57" s="1311">
        <v>56.2</v>
      </c>
      <c r="BQ57" s="1311"/>
      <c r="BR57" s="1311"/>
      <c r="BS57" s="1311"/>
      <c r="BT57" s="1311"/>
      <c r="BU57" s="1311"/>
      <c r="BV57" s="1311"/>
      <c r="BW57" s="1311"/>
      <c r="BX57" s="1311">
        <v>58.2</v>
      </c>
      <c r="BY57" s="1311"/>
      <c r="BZ57" s="1311"/>
      <c r="CA57" s="1311"/>
      <c r="CB57" s="1311"/>
      <c r="CC57" s="1311"/>
      <c r="CD57" s="1311"/>
      <c r="CE57" s="1311"/>
      <c r="CF57" s="1311">
        <v>60.1</v>
      </c>
      <c r="CG57" s="1311"/>
      <c r="CH57" s="1311"/>
      <c r="CI57" s="1311"/>
      <c r="CJ57" s="1311"/>
      <c r="CK57" s="1311"/>
      <c r="CL57" s="1311"/>
      <c r="CM57" s="1311"/>
      <c r="CN57" s="1311">
        <v>61.6</v>
      </c>
      <c r="CO57" s="1311"/>
      <c r="CP57" s="1311"/>
      <c r="CQ57" s="1311"/>
      <c r="CR57" s="1311"/>
      <c r="CS57" s="1311"/>
      <c r="CT57" s="1311"/>
      <c r="CU57" s="1311"/>
      <c r="CV57" s="1311">
        <v>64</v>
      </c>
      <c r="CW57" s="1311"/>
      <c r="CX57" s="1311"/>
      <c r="CY57" s="1311"/>
      <c r="CZ57" s="1311"/>
      <c r="DA57" s="1311"/>
      <c r="DB57" s="1311"/>
      <c r="DC57" s="1311"/>
      <c r="DD57" s="410"/>
      <c r="DE57" s="409"/>
    </row>
    <row r="58" spans="1:109" s="405" customFormat="1" x14ac:dyDescent="0.15">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623</v>
      </c>
    </row>
    <row r="64" spans="1:109" x14ac:dyDescent="0.15">
      <c r="B64" s="397"/>
      <c r="G64" s="404"/>
      <c r="I64" s="417"/>
      <c r="J64" s="417"/>
      <c r="K64" s="417"/>
      <c r="L64" s="417"/>
      <c r="M64" s="417"/>
      <c r="N64" s="418"/>
      <c r="AM64" s="404"/>
      <c r="AN64" s="404" t="s">
        <v>614</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3" t="s">
        <v>624</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x14ac:dyDescent="0.15">
      <c r="B66" s="397"/>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x14ac:dyDescent="0.15">
      <c r="B67" s="397"/>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x14ac:dyDescent="0.15">
      <c r="B68" s="397"/>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x14ac:dyDescent="0.15">
      <c r="B69" s="397"/>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616</v>
      </c>
    </row>
    <row r="72" spans="2:107" x14ac:dyDescent="0.15">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552</v>
      </c>
      <c r="BQ72" s="1316"/>
      <c r="BR72" s="1316"/>
      <c r="BS72" s="1316"/>
      <c r="BT72" s="1316"/>
      <c r="BU72" s="1316"/>
      <c r="BV72" s="1316"/>
      <c r="BW72" s="1316"/>
      <c r="BX72" s="1316" t="s">
        <v>553</v>
      </c>
      <c r="BY72" s="1316"/>
      <c r="BZ72" s="1316"/>
      <c r="CA72" s="1316"/>
      <c r="CB72" s="1316"/>
      <c r="CC72" s="1316"/>
      <c r="CD72" s="1316"/>
      <c r="CE72" s="1316"/>
      <c r="CF72" s="1316" t="s">
        <v>554</v>
      </c>
      <c r="CG72" s="1316"/>
      <c r="CH72" s="1316"/>
      <c r="CI72" s="1316"/>
      <c r="CJ72" s="1316"/>
      <c r="CK72" s="1316"/>
      <c r="CL72" s="1316"/>
      <c r="CM72" s="1316"/>
      <c r="CN72" s="1316" t="s">
        <v>555</v>
      </c>
      <c r="CO72" s="1316"/>
      <c r="CP72" s="1316"/>
      <c r="CQ72" s="1316"/>
      <c r="CR72" s="1316"/>
      <c r="CS72" s="1316"/>
      <c r="CT72" s="1316"/>
      <c r="CU72" s="1316"/>
      <c r="CV72" s="1316" t="s">
        <v>556</v>
      </c>
      <c r="CW72" s="1316"/>
      <c r="CX72" s="1316"/>
      <c r="CY72" s="1316"/>
      <c r="CZ72" s="1316"/>
      <c r="DA72" s="1316"/>
      <c r="DB72" s="1316"/>
      <c r="DC72" s="1316"/>
    </row>
    <row r="73" spans="2:107" x14ac:dyDescent="0.15">
      <c r="B73" s="397"/>
      <c r="G73" s="1319"/>
      <c r="H73" s="1319"/>
      <c r="I73" s="1319"/>
      <c r="J73" s="1319"/>
      <c r="K73" s="1315"/>
      <c r="L73" s="1315"/>
      <c r="M73" s="1315"/>
      <c r="N73" s="1315"/>
      <c r="AM73" s="406"/>
      <c r="AN73" s="1314" t="s">
        <v>617</v>
      </c>
      <c r="AO73" s="1314"/>
      <c r="AP73" s="1314"/>
      <c r="AQ73" s="1314"/>
      <c r="AR73" s="1314"/>
      <c r="AS73" s="1314"/>
      <c r="AT73" s="1314"/>
      <c r="AU73" s="1314"/>
      <c r="AV73" s="1314"/>
      <c r="AW73" s="1314"/>
      <c r="AX73" s="1314"/>
      <c r="AY73" s="1314"/>
      <c r="AZ73" s="1314"/>
      <c r="BA73" s="1314"/>
      <c r="BB73" s="1314" t="s">
        <v>618</v>
      </c>
      <c r="BC73" s="1314"/>
      <c r="BD73" s="1314"/>
      <c r="BE73" s="1314"/>
      <c r="BF73" s="1314"/>
      <c r="BG73" s="1314"/>
      <c r="BH73" s="1314"/>
      <c r="BI73" s="1314"/>
      <c r="BJ73" s="1314"/>
      <c r="BK73" s="1314"/>
      <c r="BL73" s="1314"/>
      <c r="BM73" s="1314"/>
      <c r="BN73" s="1314"/>
      <c r="BO73" s="1314"/>
      <c r="BP73" s="1311">
        <v>63.4</v>
      </c>
      <c r="BQ73" s="1311"/>
      <c r="BR73" s="1311"/>
      <c r="BS73" s="1311"/>
      <c r="BT73" s="1311"/>
      <c r="BU73" s="1311"/>
      <c r="BV73" s="1311"/>
      <c r="BW73" s="1311"/>
      <c r="BX73" s="1311">
        <v>54.1</v>
      </c>
      <c r="BY73" s="1311"/>
      <c r="BZ73" s="1311"/>
      <c r="CA73" s="1311"/>
      <c r="CB73" s="1311"/>
      <c r="CC73" s="1311"/>
      <c r="CD73" s="1311"/>
      <c r="CE73" s="1311"/>
      <c r="CF73" s="1311">
        <v>52.5</v>
      </c>
      <c r="CG73" s="1311"/>
      <c r="CH73" s="1311"/>
      <c r="CI73" s="1311"/>
      <c r="CJ73" s="1311"/>
      <c r="CK73" s="1311"/>
      <c r="CL73" s="1311"/>
      <c r="CM73" s="1311"/>
      <c r="CN73" s="1311">
        <v>53.2</v>
      </c>
      <c r="CO73" s="1311"/>
      <c r="CP73" s="1311"/>
      <c r="CQ73" s="1311"/>
      <c r="CR73" s="1311"/>
      <c r="CS73" s="1311"/>
      <c r="CT73" s="1311"/>
      <c r="CU73" s="1311"/>
      <c r="CV73" s="1311">
        <v>46.4</v>
      </c>
      <c r="CW73" s="1311"/>
      <c r="CX73" s="1311"/>
      <c r="CY73" s="1311"/>
      <c r="CZ73" s="1311"/>
      <c r="DA73" s="1311"/>
      <c r="DB73" s="1311"/>
      <c r="DC73" s="1311"/>
    </row>
    <row r="74" spans="2:107" x14ac:dyDescent="0.15">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625</v>
      </c>
      <c r="BC75" s="1314"/>
      <c r="BD75" s="1314"/>
      <c r="BE75" s="1314"/>
      <c r="BF75" s="1314"/>
      <c r="BG75" s="1314"/>
      <c r="BH75" s="1314"/>
      <c r="BI75" s="1314"/>
      <c r="BJ75" s="1314"/>
      <c r="BK75" s="1314"/>
      <c r="BL75" s="1314"/>
      <c r="BM75" s="1314"/>
      <c r="BN75" s="1314"/>
      <c r="BO75" s="1314"/>
      <c r="BP75" s="1311">
        <v>13.3</v>
      </c>
      <c r="BQ75" s="1311"/>
      <c r="BR75" s="1311"/>
      <c r="BS75" s="1311"/>
      <c r="BT75" s="1311"/>
      <c r="BU75" s="1311"/>
      <c r="BV75" s="1311"/>
      <c r="BW75" s="1311"/>
      <c r="BX75" s="1311">
        <v>12.8</v>
      </c>
      <c r="BY75" s="1311"/>
      <c r="BZ75" s="1311"/>
      <c r="CA75" s="1311"/>
      <c r="CB75" s="1311"/>
      <c r="CC75" s="1311"/>
      <c r="CD75" s="1311"/>
      <c r="CE75" s="1311"/>
      <c r="CF75" s="1311">
        <v>12.7</v>
      </c>
      <c r="CG75" s="1311"/>
      <c r="CH75" s="1311"/>
      <c r="CI75" s="1311"/>
      <c r="CJ75" s="1311"/>
      <c r="CK75" s="1311"/>
      <c r="CL75" s="1311"/>
      <c r="CM75" s="1311"/>
      <c r="CN75" s="1311">
        <v>11.9</v>
      </c>
      <c r="CO75" s="1311"/>
      <c r="CP75" s="1311"/>
      <c r="CQ75" s="1311"/>
      <c r="CR75" s="1311"/>
      <c r="CS75" s="1311"/>
      <c r="CT75" s="1311"/>
      <c r="CU75" s="1311"/>
      <c r="CV75" s="1311">
        <v>10.8</v>
      </c>
      <c r="CW75" s="1311"/>
      <c r="CX75" s="1311"/>
      <c r="CY75" s="1311"/>
      <c r="CZ75" s="1311"/>
      <c r="DA75" s="1311"/>
      <c r="DB75" s="1311"/>
      <c r="DC75" s="1311"/>
    </row>
    <row r="76" spans="2:107" x14ac:dyDescent="0.15">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7"/>
      <c r="G77" s="1317"/>
      <c r="H77" s="1317"/>
      <c r="I77" s="1317"/>
      <c r="J77" s="1317"/>
      <c r="K77" s="1315"/>
      <c r="L77" s="1315"/>
      <c r="M77" s="1315"/>
      <c r="N77" s="1315"/>
      <c r="AN77" s="1316" t="s">
        <v>621</v>
      </c>
      <c r="AO77" s="1316"/>
      <c r="AP77" s="1316"/>
      <c r="AQ77" s="1316"/>
      <c r="AR77" s="1316"/>
      <c r="AS77" s="1316"/>
      <c r="AT77" s="1316"/>
      <c r="AU77" s="1316"/>
      <c r="AV77" s="1316"/>
      <c r="AW77" s="1316"/>
      <c r="AX77" s="1316"/>
      <c r="AY77" s="1316"/>
      <c r="AZ77" s="1316"/>
      <c r="BA77" s="1316"/>
      <c r="BB77" s="1314" t="s">
        <v>618</v>
      </c>
      <c r="BC77" s="1314"/>
      <c r="BD77" s="1314"/>
      <c r="BE77" s="1314"/>
      <c r="BF77" s="1314"/>
      <c r="BG77" s="1314"/>
      <c r="BH77" s="1314"/>
      <c r="BI77" s="1314"/>
      <c r="BJ77" s="1314"/>
      <c r="BK77" s="1314"/>
      <c r="BL77" s="1314"/>
      <c r="BM77" s="1314"/>
      <c r="BN77" s="1314"/>
      <c r="BO77" s="1314"/>
      <c r="BP77" s="1311">
        <v>0</v>
      </c>
      <c r="BQ77" s="1311"/>
      <c r="BR77" s="1311"/>
      <c r="BS77" s="1311"/>
      <c r="BT77" s="1311"/>
      <c r="BU77" s="1311"/>
      <c r="BV77" s="1311"/>
      <c r="BW77" s="1311"/>
      <c r="BX77" s="1311">
        <v>0</v>
      </c>
      <c r="BY77" s="1311"/>
      <c r="BZ77" s="1311"/>
      <c r="CA77" s="1311"/>
      <c r="CB77" s="1311"/>
      <c r="CC77" s="1311"/>
      <c r="CD77" s="1311"/>
      <c r="CE77" s="1311"/>
      <c r="CF77" s="1311">
        <v>0</v>
      </c>
      <c r="CG77" s="1311"/>
      <c r="CH77" s="1311"/>
      <c r="CI77" s="1311"/>
      <c r="CJ77" s="1311"/>
      <c r="CK77" s="1311"/>
      <c r="CL77" s="1311"/>
      <c r="CM77" s="1311"/>
      <c r="CN77" s="1311">
        <v>0</v>
      </c>
      <c r="CO77" s="1311"/>
      <c r="CP77" s="1311"/>
      <c r="CQ77" s="1311"/>
      <c r="CR77" s="1311"/>
      <c r="CS77" s="1311"/>
      <c r="CT77" s="1311"/>
      <c r="CU77" s="1311"/>
      <c r="CV77" s="1311">
        <v>0</v>
      </c>
      <c r="CW77" s="1311"/>
      <c r="CX77" s="1311"/>
      <c r="CY77" s="1311"/>
      <c r="CZ77" s="1311"/>
      <c r="DA77" s="1311"/>
      <c r="DB77" s="1311"/>
      <c r="DC77" s="1311"/>
    </row>
    <row r="78" spans="2:107" x14ac:dyDescent="0.15">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625</v>
      </c>
      <c r="BC79" s="1314"/>
      <c r="BD79" s="1314"/>
      <c r="BE79" s="1314"/>
      <c r="BF79" s="1314"/>
      <c r="BG79" s="1314"/>
      <c r="BH79" s="1314"/>
      <c r="BI79" s="1314"/>
      <c r="BJ79" s="1314"/>
      <c r="BK79" s="1314"/>
      <c r="BL79" s="1314"/>
      <c r="BM79" s="1314"/>
      <c r="BN79" s="1314"/>
      <c r="BO79" s="1314"/>
      <c r="BP79" s="1311">
        <v>8.5</v>
      </c>
      <c r="BQ79" s="1311"/>
      <c r="BR79" s="1311"/>
      <c r="BS79" s="1311"/>
      <c r="BT79" s="1311"/>
      <c r="BU79" s="1311"/>
      <c r="BV79" s="1311"/>
      <c r="BW79" s="1311"/>
      <c r="BX79" s="1311">
        <v>8.5</v>
      </c>
      <c r="BY79" s="1311"/>
      <c r="BZ79" s="1311"/>
      <c r="CA79" s="1311"/>
      <c r="CB79" s="1311"/>
      <c r="CC79" s="1311"/>
      <c r="CD79" s="1311"/>
      <c r="CE79" s="1311"/>
      <c r="CF79" s="1311">
        <v>8.6</v>
      </c>
      <c r="CG79" s="1311"/>
      <c r="CH79" s="1311"/>
      <c r="CI79" s="1311"/>
      <c r="CJ79" s="1311"/>
      <c r="CK79" s="1311"/>
      <c r="CL79" s="1311"/>
      <c r="CM79" s="1311"/>
      <c r="CN79" s="1311">
        <v>8.6</v>
      </c>
      <c r="CO79" s="1311"/>
      <c r="CP79" s="1311"/>
      <c r="CQ79" s="1311"/>
      <c r="CR79" s="1311"/>
      <c r="CS79" s="1311"/>
      <c r="CT79" s="1311"/>
      <c r="CU79" s="1311"/>
      <c r="CV79" s="1311">
        <v>8.9</v>
      </c>
      <c r="CW79" s="1311"/>
      <c r="CX79" s="1311"/>
      <c r="CY79" s="1311"/>
      <c r="CZ79" s="1311"/>
      <c r="DA79" s="1311"/>
      <c r="DB79" s="1311"/>
      <c r="DC79" s="1311"/>
    </row>
    <row r="80" spans="2:107" x14ac:dyDescent="0.15">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mpdZK526yqcU7RaCZEqznyq/eFaFyca6Y1POc4LOgqdw9W0zAGnQiQKGUYbO7W7eW7OJ6R61IBfPSnvkJbtUoQ==" saltValue="j+IywwDkQQ9AgP9xcsq6h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70" workbookViewId="0"/>
  </sheetViews>
  <sheetFormatPr defaultColWidth="0" defaultRowHeight="13.5" customHeight="1" zeroHeight="1" x14ac:dyDescent="0.15"/>
  <cols>
    <col min="1" max="34" width="2.375" style="293" customWidth="1"/>
    <col min="35" max="122" width="2.375" style="292" customWidth="1"/>
    <col min="123" max="16384" width="2.37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626</v>
      </c>
    </row>
  </sheetData>
  <sheetProtection algorithmName="SHA-512" hashValue="bCkXmtB/TAWhQVf/1OpnltecCyQKS1xKT4ez+jNAN4CJdeNFXZxz7s6tlg5zqefK5ZasuuaeD7yLMXjdnkG2PQ==" saltValue="yeyfMOxz3z5H+iTM9otvy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55" workbookViewId="0"/>
  </sheetViews>
  <sheetFormatPr defaultColWidth="0" defaultRowHeight="13.5" customHeight="1" zeroHeight="1" x14ac:dyDescent="0.15"/>
  <cols>
    <col min="1" max="34" width="2.375" style="293" customWidth="1"/>
    <col min="35" max="122" width="2.375" style="292" customWidth="1"/>
    <col min="123" max="16384" width="2.37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627</v>
      </c>
    </row>
  </sheetData>
  <sheetProtection algorithmName="SHA-512" hashValue="Biyym4S4Ofl10DSU5Qe4f9RlAQBaf8rG+nOKGZEhOSI8Ol84u6B+cyF9w6hnBPNLjjEq+dxhW8pVRzdy6nAKyA==" saltValue="IJrJ/TjUfmh2Lmd1cYIAc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551</v>
      </c>
      <c r="G2" s="157"/>
      <c r="H2" s="158"/>
    </row>
    <row r="3" spans="1:8" x14ac:dyDescent="0.15">
      <c r="A3" s="154" t="s">
        <v>544</v>
      </c>
      <c r="B3" s="159"/>
      <c r="C3" s="160"/>
      <c r="D3" s="161">
        <v>101662</v>
      </c>
      <c r="E3" s="162"/>
      <c r="F3" s="163">
        <v>168868</v>
      </c>
      <c r="G3" s="164"/>
      <c r="H3" s="165"/>
    </row>
    <row r="4" spans="1:8" x14ac:dyDescent="0.15">
      <c r="A4" s="166"/>
      <c r="B4" s="167"/>
      <c r="C4" s="168"/>
      <c r="D4" s="169">
        <v>59707</v>
      </c>
      <c r="E4" s="170"/>
      <c r="F4" s="171">
        <v>79360</v>
      </c>
      <c r="G4" s="172"/>
      <c r="H4" s="173"/>
    </row>
    <row r="5" spans="1:8" x14ac:dyDescent="0.15">
      <c r="A5" s="154" t="s">
        <v>546</v>
      </c>
      <c r="B5" s="159"/>
      <c r="C5" s="160"/>
      <c r="D5" s="161">
        <v>138596</v>
      </c>
      <c r="E5" s="162"/>
      <c r="F5" s="163">
        <v>202870</v>
      </c>
      <c r="G5" s="164"/>
      <c r="H5" s="165"/>
    </row>
    <row r="6" spans="1:8" x14ac:dyDescent="0.15">
      <c r="A6" s="166"/>
      <c r="B6" s="167"/>
      <c r="C6" s="168"/>
      <c r="D6" s="169">
        <v>82564</v>
      </c>
      <c r="E6" s="170"/>
      <c r="F6" s="171">
        <v>79735</v>
      </c>
      <c r="G6" s="172"/>
      <c r="H6" s="173"/>
    </row>
    <row r="7" spans="1:8" x14ac:dyDescent="0.15">
      <c r="A7" s="154" t="s">
        <v>547</v>
      </c>
      <c r="B7" s="159"/>
      <c r="C7" s="160"/>
      <c r="D7" s="161">
        <v>133397</v>
      </c>
      <c r="E7" s="162"/>
      <c r="F7" s="163">
        <v>167497</v>
      </c>
      <c r="G7" s="164"/>
      <c r="H7" s="165"/>
    </row>
    <row r="8" spans="1:8" x14ac:dyDescent="0.15">
      <c r="A8" s="166"/>
      <c r="B8" s="167"/>
      <c r="C8" s="168"/>
      <c r="D8" s="169">
        <v>67826</v>
      </c>
      <c r="E8" s="170"/>
      <c r="F8" s="171">
        <v>82571</v>
      </c>
      <c r="G8" s="172"/>
      <c r="H8" s="173"/>
    </row>
    <row r="9" spans="1:8" x14ac:dyDescent="0.15">
      <c r="A9" s="154" t="s">
        <v>548</v>
      </c>
      <c r="B9" s="159"/>
      <c r="C9" s="160"/>
      <c r="D9" s="161">
        <v>129977</v>
      </c>
      <c r="E9" s="162"/>
      <c r="F9" s="163">
        <v>190274</v>
      </c>
      <c r="G9" s="164"/>
      <c r="H9" s="165"/>
    </row>
    <row r="10" spans="1:8" x14ac:dyDescent="0.15">
      <c r="A10" s="166"/>
      <c r="B10" s="167"/>
      <c r="C10" s="168"/>
      <c r="D10" s="169">
        <v>47183</v>
      </c>
      <c r="E10" s="170"/>
      <c r="F10" s="171">
        <v>88584</v>
      </c>
      <c r="G10" s="172"/>
      <c r="H10" s="173"/>
    </row>
    <row r="11" spans="1:8" x14ac:dyDescent="0.15">
      <c r="A11" s="154" t="s">
        <v>549</v>
      </c>
      <c r="B11" s="159"/>
      <c r="C11" s="160"/>
      <c r="D11" s="161">
        <v>132041</v>
      </c>
      <c r="E11" s="162"/>
      <c r="F11" s="163">
        <v>200194</v>
      </c>
      <c r="G11" s="164"/>
      <c r="H11" s="165"/>
    </row>
    <row r="12" spans="1:8" x14ac:dyDescent="0.15">
      <c r="A12" s="166"/>
      <c r="B12" s="167"/>
      <c r="C12" s="174"/>
      <c r="D12" s="169">
        <v>72871</v>
      </c>
      <c r="E12" s="170"/>
      <c r="F12" s="171">
        <v>106422</v>
      </c>
      <c r="G12" s="172"/>
      <c r="H12" s="173"/>
    </row>
    <row r="13" spans="1:8" x14ac:dyDescent="0.15">
      <c r="A13" s="154"/>
      <c r="B13" s="159"/>
      <c r="C13" s="175"/>
      <c r="D13" s="176">
        <v>127135</v>
      </c>
      <c r="E13" s="177"/>
      <c r="F13" s="178">
        <v>185941</v>
      </c>
      <c r="G13" s="179"/>
      <c r="H13" s="165"/>
    </row>
    <row r="14" spans="1:8" x14ac:dyDescent="0.15">
      <c r="A14" s="166"/>
      <c r="B14" s="167"/>
      <c r="C14" s="168"/>
      <c r="D14" s="169">
        <v>66030</v>
      </c>
      <c r="E14" s="170"/>
      <c r="F14" s="171">
        <v>87334</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4.26</v>
      </c>
      <c r="C19" s="180">
        <f>ROUND(VALUE(SUBSTITUTE(実質収支比率等に係る経年分析!G$48,"▲","-")),2)</f>
        <v>2.2200000000000002</v>
      </c>
      <c r="D19" s="180">
        <f>ROUND(VALUE(SUBSTITUTE(実質収支比率等に係る経年分析!H$48,"▲","-")),2)</f>
        <v>2.0499999999999998</v>
      </c>
      <c r="E19" s="180">
        <f>ROUND(VALUE(SUBSTITUTE(実質収支比率等に係る経年分析!I$48,"▲","-")),2)</f>
        <v>2.38</v>
      </c>
      <c r="F19" s="180">
        <f>ROUND(VALUE(SUBSTITUTE(実質収支比率等に係る経年分析!J$48,"▲","-")),2)</f>
        <v>1.96</v>
      </c>
    </row>
    <row r="20" spans="1:11" x14ac:dyDescent="0.15">
      <c r="A20" s="180" t="s">
        <v>55</v>
      </c>
      <c r="B20" s="180">
        <f>ROUND(VALUE(SUBSTITUTE(実質収支比率等に係る経年分析!F$47,"▲","-")),2)</f>
        <v>47.36</v>
      </c>
      <c r="C20" s="180">
        <f>ROUND(VALUE(SUBSTITUTE(実質収支比率等に係る経年分析!G$47,"▲","-")),2)</f>
        <v>46.93</v>
      </c>
      <c r="D20" s="180">
        <f>ROUND(VALUE(SUBSTITUTE(実質収支比率等に係る経年分析!H$47,"▲","-")),2)</f>
        <v>45.23</v>
      </c>
      <c r="E20" s="180">
        <f>ROUND(VALUE(SUBSTITUTE(実質収支比率等に係る経年分析!I$47,"▲","-")),2)</f>
        <v>43.3</v>
      </c>
      <c r="F20" s="180">
        <f>ROUND(VALUE(SUBSTITUTE(実質収支比率等に係る経年分析!J$47,"▲","-")),2)</f>
        <v>42.2</v>
      </c>
    </row>
    <row r="21" spans="1:11" x14ac:dyDescent="0.15">
      <c r="A21" s="180" t="s">
        <v>56</v>
      </c>
      <c r="B21" s="180">
        <f>IF(ISNUMBER(VALUE(SUBSTITUTE(実質収支比率等に係る経年分析!F$49,"▲","-"))),ROUND(VALUE(SUBSTITUTE(実質収支比率等に係る経年分析!F$49,"▲","-")),2),NA())</f>
        <v>-1.26</v>
      </c>
      <c r="C21" s="180">
        <f>IF(ISNUMBER(VALUE(SUBSTITUTE(実質収支比率等に係る経年分析!G$49,"▲","-"))),ROUND(VALUE(SUBSTITUTE(実質収支比率等に係る経年分析!G$49,"▲","-")),2),NA())</f>
        <v>-6.74</v>
      </c>
      <c r="D21" s="180">
        <f>IF(ISNUMBER(VALUE(SUBSTITUTE(実質収支比率等に係る経年分析!H$49,"▲","-"))),ROUND(VALUE(SUBSTITUTE(実質収支比率等に係る経年分析!H$49,"▲","-")),2),NA())</f>
        <v>1.84</v>
      </c>
      <c r="E21" s="180">
        <f>IF(ISNUMBER(VALUE(SUBSTITUTE(実質収支比率等に係る経年分析!I$49,"▲","-"))),ROUND(VALUE(SUBSTITUTE(実質収支比率等に係る経年分析!I$49,"▲","-")),2),NA())</f>
        <v>0.72</v>
      </c>
      <c r="F21" s="180">
        <f>IF(ISNUMBER(VALUE(SUBSTITUTE(実質収支比率等に係る経年分析!J$49,"▲","-"))),ROUND(VALUE(SUBSTITUTE(実質収支比率等に係る経年分析!J$49,"▲","-")),2),NA())</f>
        <v>-0.32</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訪問看護ステーション特別会計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0.08</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0.06</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0.03</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0.24</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0.22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0.04</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0.04</v>
      </c>
    </row>
    <row r="31" spans="1:11" x14ac:dyDescent="0.15">
      <c r="A31" s="181" t="str">
        <f>IF(連結実質赤字比率に係る赤字・黒字の構成分析!C$39="",NA(),連結実質赤字比率に係る赤字・黒字の構成分析!C$39)</f>
        <v>国民健康保険事業特別会計（直診勘定）</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0.11</v>
      </c>
    </row>
    <row r="32" spans="1:11" x14ac:dyDescent="0.15">
      <c r="A32" s="181" t="str">
        <f>IF(連結実質赤字比率に係る赤字・黒字の構成分析!C$38="",NA(),連結実質赤字比率に係る赤字・黒字の構成分析!C$38)</f>
        <v>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0.12</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1.1100000000000001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1.0900000000000001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1.25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0.99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0.48</v>
      </c>
    </row>
    <row r="34" spans="1:16" x14ac:dyDescent="0.15">
      <c r="A34" s="181" t="str">
        <f>IF(連結実質赤字比率に係る赤字・黒字の構成分析!C$36="",NA(),連結実質赤字比率に係る赤字・黒字の構成分析!C$36)</f>
        <v>国民健康保険事業特別会計（事業勘定）</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0.13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0.64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0.78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0.53</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4.26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2.21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2.04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2.37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1.95</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3.09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3.57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3.07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2.37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2.17</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1016</v>
      </c>
      <c r="E42" s="182"/>
      <c r="F42" s="182"/>
      <c r="G42" s="182">
        <f>'実質公債費比率（分子）の構造'!L$52</f>
        <v>982</v>
      </c>
      <c r="H42" s="182"/>
      <c r="I42" s="182"/>
      <c r="J42" s="182">
        <f>'実質公債費比率（分子）の構造'!M$52</f>
        <v>934</v>
      </c>
      <c r="K42" s="182"/>
      <c r="L42" s="182"/>
      <c r="M42" s="182">
        <f>'実質公債費比率（分子）の構造'!N$52</f>
        <v>934</v>
      </c>
      <c r="N42" s="182"/>
      <c r="O42" s="182"/>
      <c r="P42" s="182">
        <f>'実質公債費比率（分子）の構造'!O$52</f>
        <v>907</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2</v>
      </c>
      <c r="L43" s="182"/>
      <c r="M43" s="182"/>
      <c r="N43" s="182">
        <f>'実質公債費比率（分子）の構造'!O$51</f>
        <v>1</v>
      </c>
      <c r="O43" s="182"/>
      <c r="P43" s="182"/>
    </row>
    <row r="44" spans="1:16" x14ac:dyDescent="0.15">
      <c r="A44" s="182" t="s">
        <v>65</v>
      </c>
      <c r="B44" s="182">
        <f>'実質公債費比率（分子）の構造'!K$50</f>
        <v>0</v>
      </c>
      <c r="C44" s="182"/>
      <c r="D44" s="182"/>
      <c r="E44" s="182">
        <f>'実質公債費比率（分子）の構造'!L$50</f>
        <v>0</v>
      </c>
      <c r="F44" s="182"/>
      <c r="G44" s="182"/>
      <c r="H44" s="182">
        <f>'実質公債費比率（分子）の構造'!M$50</f>
        <v>0</v>
      </c>
      <c r="I44" s="182"/>
      <c r="J44" s="182"/>
      <c r="K44" s="182">
        <f>'実質公債費比率（分子）の構造'!N$50</f>
        <v>0</v>
      </c>
      <c r="L44" s="182"/>
      <c r="M44" s="182"/>
      <c r="N44" s="182">
        <f>'実質公債費比率（分子）の構造'!O$50</f>
        <v>0</v>
      </c>
      <c r="O44" s="182"/>
      <c r="P44" s="182"/>
    </row>
    <row r="45" spans="1:16" x14ac:dyDescent="0.15">
      <c r="A45" s="182" t="s">
        <v>66</v>
      </c>
      <c r="B45" s="182">
        <f>'実質公債費比率（分子）の構造'!K$49</f>
        <v>24</v>
      </c>
      <c r="C45" s="182"/>
      <c r="D45" s="182"/>
      <c r="E45" s="182">
        <f>'実質公債費比率（分子）の構造'!L$49</f>
        <v>30</v>
      </c>
      <c r="F45" s="182"/>
      <c r="G45" s="182"/>
      <c r="H45" s="182">
        <f>'実質公債費比率（分子）の構造'!M$49</f>
        <v>31</v>
      </c>
      <c r="I45" s="182"/>
      <c r="J45" s="182"/>
      <c r="K45" s="182">
        <f>'実質公債費比率（分子）の構造'!N$49</f>
        <v>30</v>
      </c>
      <c r="L45" s="182"/>
      <c r="M45" s="182"/>
      <c r="N45" s="182">
        <f>'実質公債費比率（分子）の構造'!O$49</f>
        <v>28</v>
      </c>
      <c r="O45" s="182"/>
      <c r="P45" s="182"/>
    </row>
    <row r="46" spans="1:16" x14ac:dyDescent="0.15">
      <c r="A46" s="182" t="s">
        <v>67</v>
      </c>
      <c r="B46" s="182">
        <f>'実質公債費比率（分子）の構造'!K$48</f>
        <v>212</v>
      </c>
      <c r="C46" s="182"/>
      <c r="D46" s="182"/>
      <c r="E46" s="182">
        <f>'実質公債費比率（分子）の構造'!L$48</f>
        <v>253</v>
      </c>
      <c r="F46" s="182"/>
      <c r="G46" s="182"/>
      <c r="H46" s="182">
        <f>'実質公債費比率（分子）の構造'!M$48</f>
        <v>265</v>
      </c>
      <c r="I46" s="182"/>
      <c r="J46" s="182"/>
      <c r="K46" s="182">
        <f>'実質公債費比率（分子）の構造'!N$48</f>
        <v>255</v>
      </c>
      <c r="L46" s="182"/>
      <c r="M46" s="182"/>
      <c r="N46" s="182">
        <f>'実質公債費比率（分子）の構造'!O$48</f>
        <v>289</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1261</v>
      </c>
      <c r="C49" s="182"/>
      <c r="D49" s="182"/>
      <c r="E49" s="182">
        <f>'実質公債費比率（分子）の構造'!L$45</f>
        <v>1166</v>
      </c>
      <c r="F49" s="182"/>
      <c r="G49" s="182"/>
      <c r="H49" s="182">
        <f>'実質公債費比率（分子）の構造'!M$45</f>
        <v>1083</v>
      </c>
      <c r="I49" s="182"/>
      <c r="J49" s="182"/>
      <c r="K49" s="182">
        <f>'実質公債費比率（分子）の構造'!N$45</f>
        <v>1005</v>
      </c>
      <c r="L49" s="182"/>
      <c r="M49" s="182"/>
      <c r="N49" s="182">
        <f>'実質公債費比率（分子）の構造'!O$45</f>
        <v>941</v>
      </c>
      <c r="O49" s="182"/>
      <c r="P49" s="182"/>
    </row>
    <row r="50" spans="1:16" x14ac:dyDescent="0.15">
      <c r="A50" s="182" t="s">
        <v>71</v>
      </c>
      <c r="B50" s="182" t="e">
        <f>NA()</f>
        <v>#N/A</v>
      </c>
      <c r="C50" s="182">
        <f>IF(ISNUMBER('実質公債費比率（分子）の構造'!K$53),'実質公債費比率（分子）の構造'!K$53,NA())</f>
        <v>481</v>
      </c>
      <c r="D50" s="182" t="e">
        <f>NA()</f>
        <v>#N/A</v>
      </c>
      <c r="E50" s="182" t="e">
        <f>NA()</f>
        <v>#N/A</v>
      </c>
      <c r="F50" s="182">
        <f>IF(ISNUMBER('実質公債費比率（分子）の構造'!L$53),'実質公債費比率（分子）の構造'!L$53,NA())</f>
        <v>467</v>
      </c>
      <c r="G50" s="182" t="e">
        <f>NA()</f>
        <v>#N/A</v>
      </c>
      <c r="H50" s="182" t="e">
        <f>NA()</f>
        <v>#N/A</v>
      </c>
      <c r="I50" s="182">
        <f>IF(ISNUMBER('実質公債費比率（分子）の構造'!M$53),'実質公債費比率（分子）の構造'!M$53,NA())</f>
        <v>445</v>
      </c>
      <c r="J50" s="182" t="e">
        <f>NA()</f>
        <v>#N/A</v>
      </c>
      <c r="K50" s="182" t="e">
        <f>NA()</f>
        <v>#N/A</v>
      </c>
      <c r="L50" s="182">
        <f>IF(ISNUMBER('実質公債費比率（分子）の構造'!N$53),'実質公債費比率（分子）の構造'!N$53,NA())</f>
        <v>358</v>
      </c>
      <c r="M50" s="182" t="e">
        <f>NA()</f>
        <v>#N/A</v>
      </c>
      <c r="N50" s="182" t="e">
        <f>NA()</f>
        <v>#N/A</v>
      </c>
      <c r="O50" s="182">
        <f>IF(ISNUMBER('実質公債費比率（分子）の構造'!O$53),'実質公債費比率（分子）の構造'!O$53,NA())</f>
        <v>352</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8677</v>
      </c>
      <c r="E56" s="181"/>
      <c r="F56" s="181"/>
      <c r="G56" s="181">
        <f>'将来負担比率（分子）の構造'!J$52</f>
        <v>8981</v>
      </c>
      <c r="H56" s="181"/>
      <c r="I56" s="181"/>
      <c r="J56" s="181">
        <f>'将来負担比率（分子）の構造'!K$52</f>
        <v>8826</v>
      </c>
      <c r="K56" s="181"/>
      <c r="L56" s="181"/>
      <c r="M56" s="181">
        <f>'将来負担比率（分子）の構造'!L$52</f>
        <v>8551</v>
      </c>
      <c r="N56" s="181"/>
      <c r="O56" s="181"/>
      <c r="P56" s="181">
        <f>'将来負担比率（分子）の構造'!M$52</f>
        <v>8376</v>
      </c>
    </row>
    <row r="57" spans="1:16" x14ac:dyDescent="0.15">
      <c r="A57" s="181" t="s">
        <v>42</v>
      </c>
      <c r="B57" s="181"/>
      <c r="C57" s="181"/>
      <c r="D57" s="181">
        <f>'将来負担比率（分子）の構造'!I$51</f>
        <v>46</v>
      </c>
      <c r="E57" s="181"/>
      <c r="F57" s="181"/>
      <c r="G57" s="181">
        <f>'将来負担比率（分子）の構造'!J$51</f>
        <v>43</v>
      </c>
      <c r="H57" s="181"/>
      <c r="I57" s="181"/>
      <c r="J57" s="181">
        <f>'将来負担比率（分子）の構造'!K$51</f>
        <v>38</v>
      </c>
      <c r="K57" s="181"/>
      <c r="L57" s="181"/>
      <c r="M57" s="181">
        <f>'将来負担比率（分子）の構造'!L$51</f>
        <v>33</v>
      </c>
      <c r="N57" s="181"/>
      <c r="O57" s="181"/>
      <c r="P57" s="181">
        <f>'将来負担比率（分子）の構造'!M$51</f>
        <v>29</v>
      </c>
    </row>
    <row r="58" spans="1:16" x14ac:dyDescent="0.15">
      <c r="A58" s="181" t="s">
        <v>41</v>
      </c>
      <c r="B58" s="181"/>
      <c r="C58" s="181"/>
      <c r="D58" s="181">
        <f>'将来負担比率（分子）の構造'!I$50</f>
        <v>3161</v>
      </c>
      <c r="E58" s="181"/>
      <c r="F58" s="181"/>
      <c r="G58" s="181">
        <f>'将来負担比率（分子）の構造'!J$50</f>
        <v>3288</v>
      </c>
      <c r="H58" s="181"/>
      <c r="I58" s="181"/>
      <c r="J58" s="181">
        <f>'将来負担比率（分子）の構造'!K$50</f>
        <v>2965</v>
      </c>
      <c r="K58" s="181"/>
      <c r="L58" s="181"/>
      <c r="M58" s="181">
        <f>'将来負担比率（分子）の構造'!L$50</f>
        <v>2762</v>
      </c>
      <c r="N58" s="181"/>
      <c r="O58" s="181"/>
      <c r="P58" s="181">
        <f>'将来負担比率（分子）の構造'!M$50</f>
        <v>3019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32</v>
      </c>
      <c r="C61" s="181"/>
      <c r="D61" s="181"/>
      <c r="E61" s="181">
        <f>'将来負担比率（分子）の構造'!J$46</f>
        <v>28</v>
      </c>
      <c r="F61" s="181"/>
      <c r="G61" s="181"/>
      <c r="H61" s="181">
        <f>'将来負担比率（分子）の構造'!K$46</f>
        <v>57</v>
      </c>
      <c r="I61" s="181"/>
      <c r="J61" s="181"/>
      <c r="K61" s="181">
        <f>'将来負担比率（分子）の構造'!L$46</f>
        <v>21</v>
      </c>
      <c r="L61" s="181"/>
      <c r="M61" s="181"/>
      <c r="N61" s="181">
        <f>'将来負担比率（分子）の構造'!M$46</f>
        <v>59</v>
      </c>
      <c r="O61" s="181"/>
      <c r="P61" s="181"/>
    </row>
    <row r="62" spans="1:16" x14ac:dyDescent="0.15">
      <c r="A62" s="181" t="s">
        <v>35</v>
      </c>
      <c r="B62" s="181">
        <f>'将来負担比率（分子）の構造'!I$45</f>
        <v>1006</v>
      </c>
      <c r="C62" s="181"/>
      <c r="D62" s="181"/>
      <c r="E62" s="181">
        <f>'将来負担比率（分子）の構造'!J$45</f>
        <v>989</v>
      </c>
      <c r="F62" s="181"/>
      <c r="G62" s="181"/>
      <c r="H62" s="181">
        <f>'将来負担比率（分子）の構造'!K$45</f>
        <v>881</v>
      </c>
      <c r="I62" s="181"/>
      <c r="J62" s="181"/>
      <c r="K62" s="181">
        <f>'将来負担比率（分子）の構造'!L$45</f>
        <v>854</v>
      </c>
      <c r="L62" s="181"/>
      <c r="M62" s="181"/>
      <c r="N62" s="181">
        <f>'将来負担比率（分子）の構造'!M$45</f>
        <v>797</v>
      </c>
      <c r="O62" s="181"/>
      <c r="P62" s="181"/>
    </row>
    <row r="63" spans="1:16" x14ac:dyDescent="0.15">
      <c r="A63" s="181" t="s">
        <v>34</v>
      </c>
      <c r="B63" s="181">
        <f>'将来負担比率（分子）の構造'!I$44</f>
        <v>302</v>
      </c>
      <c r="C63" s="181"/>
      <c r="D63" s="181"/>
      <c r="E63" s="181">
        <f>'将来負担比率（分子）の構造'!J$44</f>
        <v>275</v>
      </c>
      <c r="F63" s="181"/>
      <c r="G63" s="181"/>
      <c r="H63" s="181">
        <f>'将来負担比率（分子）の構造'!K$44</f>
        <v>254</v>
      </c>
      <c r="I63" s="181"/>
      <c r="J63" s="181"/>
      <c r="K63" s="181">
        <f>'将来負担比率（分子）の構造'!L$44</f>
        <v>245</v>
      </c>
      <c r="L63" s="181"/>
      <c r="M63" s="181"/>
      <c r="N63" s="181">
        <f>'将来負担比率（分子）の構造'!M$44</f>
        <v>222</v>
      </c>
      <c r="O63" s="181"/>
      <c r="P63" s="181"/>
    </row>
    <row r="64" spans="1:16" x14ac:dyDescent="0.15">
      <c r="A64" s="181" t="s">
        <v>33</v>
      </c>
      <c r="B64" s="181">
        <f>'将来負担比率（分子）の構造'!I$43</f>
        <v>3691</v>
      </c>
      <c r="C64" s="181"/>
      <c r="D64" s="181"/>
      <c r="E64" s="181">
        <f>'将来負担比率（分子）の構造'!J$43</f>
        <v>3843</v>
      </c>
      <c r="F64" s="181"/>
      <c r="G64" s="181"/>
      <c r="H64" s="181">
        <f>'将来負担比率（分子）の構造'!K$43</f>
        <v>3823</v>
      </c>
      <c r="I64" s="181"/>
      <c r="J64" s="181"/>
      <c r="K64" s="181">
        <f>'将来負担比率（分子）の構造'!L$43</f>
        <v>3756</v>
      </c>
      <c r="L64" s="181"/>
      <c r="M64" s="181"/>
      <c r="N64" s="181">
        <f>'将来負担比率（分子）の構造'!M$43</f>
        <v>3688</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9243</v>
      </c>
      <c r="C66" s="181"/>
      <c r="D66" s="181"/>
      <c r="E66" s="181">
        <f>'将来負担比率（分子）の構造'!J$41</f>
        <v>9143</v>
      </c>
      <c r="F66" s="181"/>
      <c r="G66" s="181"/>
      <c r="H66" s="181">
        <f>'将来負担比率（分子）の構造'!K$41</f>
        <v>8679</v>
      </c>
      <c r="I66" s="181"/>
      <c r="J66" s="181"/>
      <c r="K66" s="181">
        <f>'将来負担比率（分子）の構造'!L$41</f>
        <v>8325</v>
      </c>
      <c r="L66" s="181"/>
      <c r="M66" s="181"/>
      <c r="N66" s="181">
        <f>'将来負担比率（分子）の構造'!M$41</f>
        <v>8344</v>
      </c>
      <c r="O66" s="181"/>
      <c r="P66" s="181"/>
    </row>
    <row r="67" spans="1:16" x14ac:dyDescent="0.15">
      <c r="A67" s="181" t="s">
        <v>75</v>
      </c>
      <c r="B67" s="181" t="e">
        <f>NA()</f>
        <v>#N/A</v>
      </c>
      <c r="C67" s="181">
        <f>IF(ISNUMBER('将来負担比率（分子）の構造'!I$53), IF('将来負担比率（分子）の構造'!I$53 &lt; 0, 0, '将来負担比率（分子）の構造'!I$53), NA())</f>
        <v>2390</v>
      </c>
      <c r="D67" s="181" t="e">
        <f>NA()</f>
        <v>#N/A</v>
      </c>
      <c r="E67" s="181" t="e">
        <f>NA()</f>
        <v>#N/A</v>
      </c>
      <c r="F67" s="181">
        <f>IF(ISNUMBER('将来負担比率（分子）の構造'!J$53), IF('将来負担比率（分子）の構造'!J$53 &lt; 0, 0, '将来負担比率（分子）の構造'!J$53), NA())</f>
        <v>1967</v>
      </c>
      <c r="G67" s="181" t="e">
        <f>NA()</f>
        <v>#N/A</v>
      </c>
      <c r="H67" s="181" t="e">
        <f>NA()</f>
        <v>#N/A</v>
      </c>
      <c r="I67" s="181">
        <f>IF(ISNUMBER('将来負担比率（分子）の構造'!K$53), IF('将来負担比率（分子）の構造'!K$53 &lt; 0, 0, '将来負担比率（分子）の構造'!K$53), NA())</f>
        <v>1865</v>
      </c>
      <c r="J67" s="181" t="e">
        <f>NA()</f>
        <v>#N/A</v>
      </c>
      <c r="K67" s="181" t="e">
        <f>NA()</f>
        <v>#N/A</v>
      </c>
      <c r="L67" s="181">
        <f>IF(ISNUMBER('将来負担比率（分子）の構造'!L$53), IF('将来負担比率（分子）の構造'!L$53 &lt; 0, 0, '将来負担比率（分子）の構造'!L$53), NA())</f>
        <v>1854</v>
      </c>
      <c r="M67" s="181" t="e">
        <f>NA()</f>
        <v>#N/A</v>
      </c>
      <c r="N67" s="181" t="e">
        <f>NA()</f>
        <v>#N/A</v>
      </c>
      <c r="O67" s="181">
        <f>IF(ISNUMBER('将来負担比率（分子）の構造'!M$53), IF('将来負担比率（分子）の構造'!M$53 &lt; 0, 0, '将来負担比率（分子）の構造'!M$53), NA())</f>
        <v>1686</v>
      </c>
      <c r="P67" s="181" t="e">
        <f>NA()</f>
        <v>#N/A</v>
      </c>
    </row>
    <row r="70" spans="1:16" x14ac:dyDescent="0.15">
      <c r="A70" s="183" t="s">
        <v>76</v>
      </c>
      <c r="B70" s="183"/>
      <c r="C70" s="183"/>
      <c r="D70" s="183"/>
      <c r="E70" s="183"/>
      <c r="F70" s="183"/>
    </row>
    <row r="71" spans="1:16" x14ac:dyDescent="0.15">
      <c r="A71" s="184"/>
      <c r="B71" s="184" t="e">
        <f>#REF!</f>
        <v>#REF!</v>
      </c>
      <c r="C71" s="184" t="e">
        <f>#REF!</f>
        <v>#REF!</v>
      </c>
      <c r="D71" s="184" t="e">
        <f>#REF!</f>
        <v>#REF!</v>
      </c>
    </row>
    <row r="72" spans="1:16" x14ac:dyDescent="0.15">
      <c r="A72" s="184" t="s">
        <v>77</v>
      </c>
      <c r="B72" s="185" t="e">
        <f>#REF!</f>
        <v>#REF!</v>
      </c>
      <c r="C72" s="185" t="e">
        <f>#REF!</f>
        <v>#REF!</v>
      </c>
      <c r="D72" s="185" t="e">
        <f>#REF!</f>
        <v>#REF!</v>
      </c>
    </row>
    <row r="73" spans="1:16" x14ac:dyDescent="0.15">
      <c r="A73" s="184" t="s">
        <v>78</v>
      </c>
      <c r="B73" s="185" t="e">
        <f>#REF!</f>
        <v>#REF!</v>
      </c>
      <c r="C73" s="185" t="e">
        <f>#REF!</f>
        <v>#REF!</v>
      </c>
      <c r="D73" s="185" t="e">
        <f>#REF!</f>
        <v>#REF!</v>
      </c>
    </row>
    <row r="74" spans="1:16" x14ac:dyDescent="0.15">
      <c r="A74" s="184" t="s">
        <v>79</v>
      </c>
      <c r="B74" s="185" t="e">
        <f>#REF!</f>
        <v>#REF!</v>
      </c>
      <c r="C74" s="185" t="e">
        <f>#REF!</f>
        <v>#REF!</v>
      </c>
      <c r="D74" s="185" t="e">
        <f>#REF!</f>
        <v>#REF!</v>
      </c>
    </row>
  </sheetData>
  <sheetProtection algorithmName="SHA-512" hashValue="tuIriHYV2J7q4wYiMB5bFt1uLkKZkDqqM0LN/H+2GWFbLDzcsjbZYKLx4JKxSPoFn2HOWSfW8gTrKLdluYMkDQ==" saltValue="L5tmbXjTR5UZmQcMvDXQpA=="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212</v>
      </c>
      <c r="DI1" s="800"/>
      <c r="DJ1" s="800"/>
      <c r="DK1" s="800"/>
      <c r="DL1" s="800"/>
      <c r="DM1" s="800"/>
      <c r="DN1" s="801"/>
      <c r="DO1" s="226"/>
      <c r="DP1" s="799" t="s">
        <v>213</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215</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216</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217</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218</v>
      </c>
      <c r="S4" s="742"/>
      <c r="T4" s="742"/>
      <c r="U4" s="742"/>
      <c r="V4" s="742"/>
      <c r="W4" s="742"/>
      <c r="X4" s="742"/>
      <c r="Y4" s="743"/>
      <c r="Z4" s="741" t="s">
        <v>219</v>
      </c>
      <c r="AA4" s="742"/>
      <c r="AB4" s="742"/>
      <c r="AC4" s="743"/>
      <c r="AD4" s="741" t="s">
        <v>220</v>
      </c>
      <c r="AE4" s="742"/>
      <c r="AF4" s="742"/>
      <c r="AG4" s="742"/>
      <c r="AH4" s="742"/>
      <c r="AI4" s="742"/>
      <c r="AJ4" s="742"/>
      <c r="AK4" s="743"/>
      <c r="AL4" s="741" t="s">
        <v>219</v>
      </c>
      <c r="AM4" s="742"/>
      <c r="AN4" s="742"/>
      <c r="AO4" s="743"/>
      <c r="AP4" s="802" t="s">
        <v>221</v>
      </c>
      <c r="AQ4" s="802"/>
      <c r="AR4" s="802"/>
      <c r="AS4" s="802"/>
      <c r="AT4" s="802"/>
      <c r="AU4" s="802"/>
      <c r="AV4" s="802"/>
      <c r="AW4" s="802"/>
      <c r="AX4" s="802"/>
      <c r="AY4" s="802"/>
      <c r="AZ4" s="802"/>
      <c r="BA4" s="802"/>
      <c r="BB4" s="802"/>
      <c r="BC4" s="802"/>
      <c r="BD4" s="802"/>
      <c r="BE4" s="802"/>
      <c r="BF4" s="802"/>
      <c r="BG4" s="802" t="s">
        <v>222</v>
      </c>
      <c r="BH4" s="802"/>
      <c r="BI4" s="802"/>
      <c r="BJ4" s="802"/>
      <c r="BK4" s="802"/>
      <c r="BL4" s="802"/>
      <c r="BM4" s="802"/>
      <c r="BN4" s="802"/>
      <c r="BO4" s="802" t="s">
        <v>219</v>
      </c>
      <c r="BP4" s="802"/>
      <c r="BQ4" s="802"/>
      <c r="BR4" s="802"/>
      <c r="BS4" s="802" t="s">
        <v>223</v>
      </c>
      <c r="BT4" s="802"/>
      <c r="BU4" s="802"/>
      <c r="BV4" s="802"/>
      <c r="BW4" s="802"/>
      <c r="BX4" s="802"/>
      <c r="BY4" s="802"/>
      <c r="BZ4" s="802"/>
      <c r="CA4" s="802"/>
      <c r="CB4" s="802"/>
      <c r="CD4" s="784" t="s">
        <v>224</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225</v>
      </c>
      <c r="C5" s="747"/>
      <c r="D5" s="747"/>
      <c r="E5" s="747"/>
      <c r="F5" s="747"/>
      <c r="G5" s="747"/>
      <c r="H5" s="747"/>
      <c r="I5" s="747"/>
      <c r="J5" s="747"/>
      <c r="K5" s="747"/>
      <c r="L5" s="747"/>
      <c r="M5" s="747"/>
      <c r="N5" s="747"/>
      <c r="O5" s="747"/>
      <c r="P5" s="747"/>
      <c r="Q5" s="748"/>
      <c r="R5" s="735">
        <v>685966</v>
      </c>
      <c r="S5" s="736"/>
      <c r="T5" s="736"/>
      <c r="U5" s="736"/>
      <c r="V5" s="736"/>
      <c r="W5" s="736"/>
      <c r="X5" s="736"/>
      <c r="Y5" s="779"/>
      <c r="Z5" s="797">
        <v>8.3000000000000007</v>
      </c>
      <c r="AA5" s="797"/>
      <c r="AB5" s="797"/>
      <c r="AC5" s="797"/>
      <c r="AD5" s="798">
        <v>685966</v>
      </c>
      <c r="AE5" s="798"/>
      <c r="AF5" s="798"/>
      <c r="AG5" s="798"/>
      <c r="AH5" s="798"/>
      <c r="AI5" s="798"/>
      <c r="AJ5" s="798"/>
      <c r="AK5" s="798"/>
      <c r="AL5" s="780">
        <v>15.5</v>
      </c>
      <c r="AM5" s="751"/>
      <c r="AN5" s="751"/>
      <c r="AO5" s="781"/>
      <c r="AP5" s="746" t="s">
        <v>226</v>
      </c>
      <c r="AQ5" s="747"/>
      <c r="AR5" s="747"/>
      <c r="AS5" s="747"/>
      <c r="AT5" s="747"/>
      <c r="AU5" s="747"/>
      <c r="AV5" s="747"/>
      <c r="AW5" s="747"/>
      <c r="AX5" s="747"/>
      <c r="AY5" s="747"/>
      <c r="AZ5" s="747"/>
      <c r="BA5" s="747"/>
      <c r="BB5" s="747"/>
      <c r="BC5" s="747"/>
      <c r="BD5" s="747"/>
      <c r="BE5" s="747"/>
      <c r="BF5" s="748"/>
      <c r="BG5" s="680">
        <v>679792</v>
      </c>
      <c r="BH5" s="681"/>
      <c r="BI5" s="681"/>
      <c r="BJ5" s="681"/>
      <c r="BK5" s="681"/>
      <c r="BL5" s="681"/>
      <c r="BM5" s="681"/>
      <c r="BN5" s="682"/>
      <c r="BO5" s="713">
        <v>99.1</v>
      </c>
      <c r="BP5" s="713"/>
      <c r="BQ5" s="713"/>
      <c r="BR5" s="713"/>
      <c r="BS5" s="714" t="s">
        <v>227</v>
      </c>
      <c r="BT5" s="714"/>
      <c r="BU5" s="714"/>
      <c r="BV5" s="714"/>
      <c r="BW5" s="714"/>
      <c r="BX5" s="714"/>
      <c r="BY5" s="714"/>
      <c r="BZ5" s="714"/>
      <c r="CA5" s="714"/>
      <c r="CB5" s="777"/>
      <c r="CD5" s="784" t="s">
        <v>221</v>
      </c>
      <c r="CE5" s="785"/>
      <c r="CF5" s="785"/>
      <c r="CG5" s="785"/>
      <c r="CH5" s="785"/>
      <c r="CI5" s="785"/>
      <c r="CJ5" s="785"/>
      <c r="CK5" s="785"/>
      <c r="CL5" s="785"/>
      <c r="CM5" s="785"/>
      <c r="CN5" s="785"/>
      <c r="CO5" s="785"/>
      <c r="CP5" s="785"/>
      <c r="CQ5" s="786"/>
      <c r="CR5" s="784" t="s">
        <v>228</v>
      </c>
      <c r="CS5" s="785"/>
      <c r="CT5" s="785"/>
      <c r="CU5" s="785"/>
      <c r="CV5" s="785"/>
      <c r="CW5" s="785"/>
      <c r="CX5" s="785"/>
      <c r="CY5" s="786"/>
      <c r="CZ5" s="784" t="s">
        <v>219</v>
      </c>
      <c r="DA5" s="785"/>
      <c r="DB5" s="785"/>
      <c r="DC5" s="786"/>
      <c r="DD5" s="784" t="s">
        <v>229</v>
      </c>
      <c r="DE5" s="785"/>
      <c r="DF5" s="785"/>
      <c r="DG5" s="785"/>
      <c r="DH5" s="785"/>
      <c r="DI5" s="785"/>
      <c r="DJ5" s="785"/>
      <c r="DK5" s="785"/>
      <c r="DL5" s="785"/>
      <c r="DM5" s="785"/>
      <c r="DN5" s="785"/>
      <c r="DO5" s="785"/>
      <c r="DP5" s="786"/>
      <c r="DQ5" s="784" t="s">
        <v>230</v>
      </c>
      <c r="DR5" s="785"/>
      <c r="DS5" s="785"/>
      <c r="DT5" s="785"/>
      <c r="DU5" s="785"/>
      <c r="DV5" s="785"/>
      <c r="DW5" s="785"/>
      <c r="DX5" s="785"/>
      <c r="DY5" s="785"/>
      <c r="DZ5" s="785"/>
      <c r="EA5" s="785"/>
      <c r="EB5" s="785"/>
      <c r="EC5" s="786"/>
    </row>
    <row r="6" spans="2:143" ht="11.25" customHeight="1" x14ac:dyDescent="0.15">
      <c r="B6" s="677" t="s">
        <v>231</v>
      </c>
      <c r="C6" s="678"/>
      <c r="D6" s="678"/>
      <c r="E6" s="678"/>
      <c r="F6" s="678"/>
      <c r="G6" s="678"/>
      <c r="H6" s="678"/>
      <c r="I6" s="678"/>
      <c r="J6" s="678"/>
      <c r="K6" s="678"/>
      <c r="L6" s="678"/>
      <c r="M6" s="678"/>
      <c r="N6" s="678"/>
      <c r="O6" s="678"/>
      <c r="P6" s="678"/>
      <c r="Q6" s="679"/>
      <c r="R6" s="680">
        <v>59151</v>
      </c>
      <c r="S6" s="681"/>
      <c r="T6" s="681"/>
      <c r="U6" s="681"/>
      <c r="V6" s="681"/>
      <c r="W6" s="681"/>
      <c r="X6" s="681"/>
      <c r="Y6" s="682"/>
      <c r="Z6" s="713">
        <v>0.7</v>
      </c>
      <c r="AA6" s="713"/>
      <c r="AB6" s="713"/>
      <c r="AC6" s="713"/>
      <c r="AD6" s="714">
        <v>59151</v>
      </c>
      <c r="AE6" s="714"/>
      <c r="AF6" s="714"/>
      <c r="AG6" s="714"/>
      <c r="AH6" s="714"/>
      <c r="AI6" s="714"/>
      <c r="AJ6" s="714"/>
      <c r="AK6" s="714"/>
      <c r="AL6" s="683">
        <v>1.3</v>
      </c>
      <c r="AM6" s="684"/>
      <c r="AN6" s="684"/>
      <c r="AO6" s="715"/>
      <c r="AP6" s="677" t="s">
        <v>232</v>
      </c>
      <c r="AQ6" s="678"/>
      <c r="AR6" s="678"/>
      <c r="AS6" s="678"/>
      <c r="AT6" s="678"/>
      <c r="AU6" s="678"/>
      <c r="AV6" s="678"/>
      <c r="AW6" s="678"/>
      <c r="AX6" s="678"/>
      <c r="AY6" s="678"/>
      <c r="AZ6" s="678"/>
      <c r="BA6" s="678"/>
      <c r="BB6" s="678"/>
      <c r="BC6" s="678"/>
      <c r="BD6" s="678"/>
      <c r="BE6" s="678"/>
      <c r="BF6" s="679"/>
      <c r="BG6" s="680">
        <v>679792</v>
      </c>
      <c r="BH6" s="681"/>
      <c r="BI6" s="681"/>
      <c r="BJ6" s="681"/>
      <c r="BK6" s="681"/>
      <c r="BL6" s="681"/>
      <c r="BM6" s="681"/>
      <c r="BN6" s="682"/>
      <c r="BO6" s="713">
        <v>99.1</v>
      </c>
      <c r="BP6" s="713"/>
      <c r="BQ6" s="713"/>
      <c r="BR6" s="713"/>
      <c r="BS6" s="714" t="s">
        <v>233</v>
      </c>
      <c r="BT6" s="714"/>
      <c r="BU6" s="714"/>
      <c r="BV6" s="714"/>
      <c r="BW6" s="714"/>
      <c r="BX6" s="714"/>
      <c r="BY6" s="714"/>
      <c r="BZ6" s="714"/>
      <c r="CA6" s="714"/>
      <c r="CB6" s="777"/>
      <c r="CD6" s="738" t="s">
        <v>234</v>
      </c>
      <c r="CE6" s="739"/>
      <c r="CF6" s="739"/>
      <c r="CG6" s="739"/>
      <c r="CH6" s="739"/>
      <c r="CI6" s="739"/>
      <c r="CJ6" s="739"/>
      <c r="CK6" s="739"/>
      <c r="CL6" s="739"/>
      <c r="CM6" s="739"/>
      <c r="CN6" s="739"/>
      <c r="CO6" s="739"/>
      <c r="CP6" s="739"/>
      <c r="CQ6" s="740"/>
      <c r="CR6" s="680">
        <v>79997</v>
      </c>
      <c r="CS6" s="681"/>
      <c r="CT6" s="681"/>
      <c r="CU6" s="681"/>
      <c r="CV6" s="681"/>
      <c r="CW6" s="681"/>
      <c r="CX6" s="681"/>
      <c r="CY6" s="682"/>
      <c r="CZ6" s="780">
        <v>1</v>
      </c>
      <c r="DA6" s="751"/>
      <c r="DB6" s="751"/>
      <c r="DC6" s="783"/>
      <c r="DD6" s="686" t="s">
        <v>233</v>
      </c>
      <c r="DE6" s="681"/>
      <c r="DF6" s="681"/>
      <c r="DG6" s="681"/>
      <c r="DH6" s="681"/>
      <c r="DI6" s="681"/>
      <c r="DJ6" s="681"/>
      <c r="DK6" s="681"/>
      <c r="DL6" s="681"/>
      <c r="DM6" s="681"/>
      <c r="DN6" s="681"/>
      <c r="DO6" s="681"/>
      <c r="DP6" s="682"/>
      <c r="DQ6" s="686">
        <v>74797</v>
      </c>
      <c r="DR6" s="681"/>
      <c r="DS6" s="681"/>
      <c r="DT6" s="681"/>
      <c r="DU6" s="681"/>
      <c r="DV6" s="681"/>
      <c r="DW6" s="681"/>
      <c r="DX6" s="681"/>
      <c r="DY6" s="681"/>
      <c r="DZ6" s="681"/>
      <c r="EA6" s="681"/>
      <c r="EB6" s="681"/>
      <c r="EC6" s="727"/>
    </row>
    <row r="7" spans="2:143" ht="11.25" customHeight="1" x14ac:dyDescent="0.15">
      <c r="B7" s="677" t="s">
        <v>235</v>
      </c>
      <c r="C7" s="678"/>
      <c r="D7" s="678"/>
      <c r="E7" s="678"/>
      <c r="F7" s="678"/>
      <c r="G7" s="678"/>
      <c r="H7" s="678"/>
      <c r="I7" s="678"/>
      <c r="J7" s="678"/>
      <c r="K7" s="678"/>
      <c r="L7" s="678"/>
      <c r="M7" s="678"/>
      <c r="N7" s="678"/>
      <c r="O7" s="678"/>
      <c r="P7" s="678"/>
      <c r="Q7" s="679"/>
      <c r="R7" s="680">
        <v>361</v>
      </c>
      <c r="S7" s="681"/>
      <c r="T7" s="681"/>
      <c r="U7" s="681"/>
      <c r="V7" s="681"/>
      <c r="W7" s="681"/>
      <c r="X7" s="681"/>
      <c r="Y7" s="682"/>
      <c r="Z7" s="713">
        <v>0</v>
      </c>
      <c r="AA7" s="713"/>
      <c r="AB7" s="713"/>
      <c r="AC7" s="713"/>
      <c r="AD7" s="714">
        <v>361</v>
      </c>
      <c r="AE7" s="714"/>
      <c r="AF7" s="714"/>
      <c r="AG7" s="714"/>
      <c r="AH7" s="714"/>
      <c r="AI7" s="714"/>
      <c r="AJ7" s="714"/>
      <c r="AK7" s="714"/>
      <c r="AL7" s="683">
        <v>0</v>
      </c>
      <c r="AM7" s="684"/>
      <c r="AN7" s="684"/>
      <c r="AO7" s="715"/>
      <c r="AP7" s="677" t="s">
        <v>236</v>
      </c>
      <c r="AQ7" s="678"/>
      <c r="AR7" s="678"/>
      <c r="AS7" s="678"/>
      <c r="AT7" s="678"/>
      <c r="AU7" s="678"/>
      <c r="AV7" s="678"/>
      <c r="AW7" s="678"/>
      <c r="AX7" s="678"/>
      <c r="AY7" s="678"/>
      <c r="AZ7" s="678"/>
      <c r="BA7" s="678"/>
      <c r="BB7" s="678"/>
      <c r="BC7" s="678"/>
      <c r="BD7" s="678"/>
      <c r="BE7" s="678"/>
      <c r="BF7" s="679"/>
      <c r="BG7" s="680">
        <v>197146</v>
      </c>
      <c r="BH7" s="681"/>
      <c r="BI7" s="681"/>
      <c r="BJ7" s="681"/>
      <c r="BK7" s="681"/>
      <c r="BL7" s="681"/>
      <c r="BM7" s="681"/>
      <c r="BN7" s="682"/>
      <c r="BO7" s="713">
        <v>28.7</v>
      </c>
      <c r="BP7" s="713"/>
      <c r="BQ7" s="713"/>
      <c r="BR7" s="713"/>
      <c r="BS7" s="714" t="s">
        <v>233</v>
      </c>
      <c r="BT7" s="714"/>
      <c r="BU7" s="714"/>
      <c r="BV7" s="714"/>
      <c r="BW7" s="714"/>
      <c r="BX7" s="714"/>
      <c r="BY7" s="714"/>
      <c r="BZ7" s="714"/>
      <c r="CA7" s="714"/>
      <c r="CB7" s="777"/>
      <c r="CD7" s="719" t="s">
        <v>237</v>
      </c>
      <c r="CE7" s="720"/>
      <c r="CF7" s="720"/>
      <c r="CG7" s="720"/>
      <c r="CH7" s="720"/>
      <c r="CI7" s="720"/>
      <c r="CJ7" s="720"/>
      <c r="CK7" s="720"/>
      <c r="CL7" s="720"/>
      <c r="CM7" s="720"/>
      <c r="CN7" s="720"/>
      <c r="CO7" s="720"/>
      <c r="CP7" s="720"/>
      <c r="CQ7" s="721"/>
      <c r="CR7" s="680">
        <v>1929876</v>
      </c>
      <c r="CS7" s="681"/>
      <c r="CT7" s="681"/>
      <c r="CU7" s="681"/>
      <c r="CV7" s="681"/>
      <c r="CW7" s="681"/>
      <c r="CX7" s="681"/>
      <c r="CY7" s="682"/>
      <c r="CZ7" s="713">
        <v>23.7</v>
      </c>
      <c r="DA7" s="713"/>
      <c r="DB7" s="713"/>
      <c r="DC7" s="713"/>
      <c r="DD7" s="686">
        <v>60149</v>
      </c>
      <c r="DE7" s="681"/>
      <c r="DF7" s="681"/>
      <c r="DG7" s="681"/>
      <c r="DH7" s="681"/>
      <c r="DI7" s="681"/>
      <c r="DJ7" s="681"/>
      <c r="DK7" s="681"/>
      <c r="DL7" s="681"/>
      <c r="DM7" s="681"/>
      <c r="DN7" s="681"/>
      <c r="DO7" s="681"/>
      <c r="DP7" s="682"/>
      <c r="DQ7" s="686">
        <v>1019360</v>
      </c>
      <c r="DR7" s="681"/>
      <c r="DS7" s="681"/>
      <c r="DT7" s="681"/>
      <c r="DU7" s="681"/>
      <c r="DV7" s="681"/>
      <c r="DW7" s="681"/>
      <c r="DX7" s="681"/>
      <c r="DY7" s="681"/>
      <c r="DZ7" s="681"/>
      <c r="EA7" s="681"/>
      <c r="EB7" s="681"/>
      <c r="EC7" s="727"/>
    </row>
    <row r="8" spans="2:143" ht="11.25" customHeight="1" x14ac:dyDescent="0.15">
      <c r="B8" s="677" t="s">
        <v>238</v>
      </c>
      <c r="C8" s="678"/>
      <c r="D8" s="678"/>
      <c r="E8" s="678"/>
      <c r="F8" s="678"/>
      <c r="G8" s="678"/>
      <c r="H8" s="678"/>
      <c r="I8" s="678"/>
      <c r="J8" s="678"/>
      <c r="K8" s="678"/>
      <c r="L8" s="678"/>
      <c r="M8" s="678"/>
      <c r="N8" s="678"/>
      <c r="O8" s="678"/>
      <c r="P8" s="678"/>
      <c r="Q8" s="679"/>
      <c r="R8" s="680">
        <v>759</v>
      </c>
      <c r="S8" s="681"/>
      <c r="T8" s="681"/>
      <c r="U8" s="681"/>
      <c r="V8" s="681"/>
      <c r="W8" s="681"/>
      <c r="X8" s="681"/>
      <c r="Y8" s="682"/>
      <c r="Z8" s="713">
        <v>0</v>
      </c>
      <c r="AA8" s="713"/>
      <c r="AB8" s="713"/>
      <c r="AC8" s="713"/>
      <c r="AD8" s="714">
        <v>759</v>
      </c>
      <c r="AE8" s="714"/>
      <c r="AF8" s="714"/>
      <c r="AG8" s="714"/>
      <c r="AH8" s="714"/>
      <c r="AI8" s="714"/>
      <c r="AJ8" s="714"/>
      <c r="AK8" s="714"/>
      <c r="AL8" s="683">
        <v>0</v>
      </c>
      <c r="AM8" s="684"/>
      <c r="AN8" s="684"/>
      <c r="AO8" s="715"/>
      <c r="AP8" s="677" t="s">
        <v>239</v>
      </c>
      <c r="AQ8" s="678"/>
      <c r="AR8" s="678"/>
      <c r="AS8" s="678"/>
      <c r="AT8" s="678"/>
      <c r="AU8" s="678"/>
      <c r="AV8" s="678"/>
      <c r="AW8" s="678"/>
      <c r="AX8" s="678"/>
      <c r="AY8" s="678"/>
      <c r="AZ8" s="678"/>
      <c r="BA8" s="678"/>
      <c r="BB8" s="678"/>
      <c r="BC8" s="678"/>
      <c r="BD8" s="678"/>
      <c r="BE8" s="678"/>
      <c r="BF8" s="679"/>
      <c r="BG8" s="680">
        <v>10810</v>
      </c>
      <c r="BH8" s="681"/>
      <c r="BI8" s="681"/>
      <c r="BJ8" s="681"/>
      <c r="BK8" s="681"/>
      <c r="BL8" s="681"/>
      <c r="BM8" s="681"/>
      <c r="BN8" s="682"/>
      <c r="BO8" s="713">
        <v>1.6</v>
      </c>
      <c r="BP8" s="713"/>
      <c r="BQ8" s="713"/>
      <c r="BR8" s="713"/>
      <c r="BS8" s="686" t="s">
        <v>233</v>
      </c>
      <c r="BT8" s="681"/>
      <c r="BU8" s="681"/>
      <c r="BV8" s="681"/>
      <c r="BW8" s="681"/>
      <c r="BX8" s="681"/>
      <c r="BY8" s="681"/>
      <c r="BZ8" s="681"/>
      <c r="CA8" s="681"/>
      <c r="CB8" s="727"/>
      <c r="CD8" s="719" t="s">
        <v>240</v>
      </c>
      <c r="CE8" s="720"/>
      <c r="CF8" s="720"/>
      <c r="CG8" s="720"/>
      <c r="CH8" s="720"/>
      <c r="CI8" s="720"/>
      <c r="CJ8" s="720"/>
      <c r="CK8" s="720"/>
      <c r="CL8" s="720"/>
      <c r="CM8" s="720"/>
      <c r="CN8" s="720"/>
      <c r="CO8" s="720"/>
      <c r="CP8" s="720"/>
      <c r="CQ8" s="721"/>
      <c r="CR8" s="680">
        <v>1494617</v>
      </c>
      <c r="CS8" s="681"/>
      <c r="CT8" s="681"/>
      <c r="CU8" s="681"/>
      <c r="CV8" s="681"/>
      <c r="CW8" s="681"/>
      <c r="CX8" s="681"/>
      <c r="CY8" s="682"/>
      <c r="CZ8" s="713">
        <v>18.399999999999999</v>
      </c>
      <c r="DA8" s="713"/>
      <c r="DB8" s="713"/>
      <c r="DC8" s="713"/>
      <c r="DD8" s="686">
        <v>3399</v>
      </c>
      <c r="DE8" s="681"/>
      <c r="DF8" s="681"/>
      <c r="DG8" s="681"/>
      <c r="DH8" s="681"/>
      <c r="DI8" s="681"/>
      <c r="DJ8" s="681"/>
      <c r="DK8" s="681"/>
      <c r="DL8" s="681"/>
      <c r="DM8" s="681"/>
      <c r="DN8" s="681"/>
      <c r="DO8" s="681"/>
      <c r="DP8" s="682"/>
      <c r="DQ8" s="686">
        <v>857911</v>
      </c>
      <c r="DR8" s="681"/>
      <c r="DS8" s="681"/>
      <c r="DT8" s="681"/>
      <c r="DU8" s="681"/>
      <c r="DV8" s="681"/>
      <c r="DW8" s="681"/>
      <c r="DX8" s="681"/>
      <c r="DY8" s="681"/>
      <c r="DZ8" s="681"/>
      <c r="EA8" s="681"/>
      <c r="EB8" s="681"/>
      <c r="EC8" s="727"/>
    </row>
    <row r="9" spans="2:143" ht="11.25" customHeight="1" x14ac:dyDescent="0.15">
      <c r="B9" s="677" t="s">
        <v>241</v>
      </c>
      <c r="C9" s="678"/>
      <c r="D9" s="678"/>
      <c r="E9" s="678"/>
      <c r="F9" s="678"/>
      <c r="G9" s="678"/>
      <c r="H9" s="678"/>
      <c r="I9" s="678"/>
      <c r="J9" s="678"/>
      <c r="K9" s="678"/>
      <c r="L9" s="678"/>
      <c r="M9" s="678"/>
      <c r="N9" s="678"/>
      <c r="O9" s="678"/>
      <c r="P9" s="678"/>
      <c r="Q9" s="679"/>
      <c r="R9" s="680">
        <v>886</v>
      </c>
      <c r="S9" s="681"/>
      <c r="T9" s="681"/>
      <c r="U9" s="681"/>
      <c r="V9" s="681"/>
      <c r="W9" s="681"/>
      <c r="X9" s="681"/>
      <c r="Y9" s="682"/>
      <c r="Z9" s="713">
        <v>0</v>
      </c>
      <c r="AA9" s="713"/>
      <c r="AB9" s="713"/>
      <c r="AC9" s="713"/>
      <c r="AD9" s="714">
        <v>886</v>
      </c>
      <c r="AE9" s="714"/>
      <c r="AF9" s="714"/>
      <c r="AG9" s="714"/>
      <c r="AH9" s="714"/>
      <c r="AI9" s="714"/>
      <c r="AJ9" s="714"/>
      <c r="AK9" s="714"/>
      <c r="AL9" s="683">
        <v>0</v>
      </c>
      <c r="AM9" s="684"/>
      <c r="AN9" s="684"/>
      <c r="AO9" s="715"/>
      <c r="AP9" s="677" t="s">
        <v>242</v>
      </c>
      <c r="AQ9" s="678"/>
      <c r="AR9" s="678"/>
      <c r="AS9" s="678"/>
      <c r="AT9" s="678"/>
      <c r="AU9" s="678"/>
      <c r="AV9" s="678"/>
      <c r="AW9" s="678"/>
      <c r="AX9" s="678"/>
      <c r="AY9" s="678"/>
      <c r="AZ9" s="678"/>
      <c r="BA9" s="678"/>
      <c r="BB9" s="678"/>
      <c r="BC9" s="678"/>
      <c r="BD9" s="678"/>
      <c r="BE9" s="678"/>
      <c r="BF9" s="679"/>
      <c r="BG9" s="680">
        <v>165154</v>
      </c>
      <c r="BH9" s="681"/>
      <c r="BI9" s="681"/>
      <c r="BJ9" s="681"/>
      <c r="BK9" s="681"/>
      <c r="BL9" s="681"/>
      <c r="BM9" s="681"/>
      <c r="BN9" s="682"/>
      <c r="BO9" s="713">
        <v>24.1</v>
      </c>
      <c r="BP9" s="713"/>
      <c r="BQ9" s="713"/>
      <c r="BR9" s="713"/>
      <c r="BS9" s="686" t="s">
        <v>233</v>
      </c>
      <c r="BT9" s="681"/>
      <c r="BU9" s="681"/>
      <c r="BV9" s="681"/>
      <c r="BW9" s="681"/>
      <c r="BX9" s="681"/>
      <c r="BY9" s="681"/>
      <c r="BZ9" s="681"/>
      <c r="CA9" s="681"/>
      <c r="CB9" s="727"/>
      <c r="CD9" s="719" t="s">
        <v>243</v>
      </c>
      <c r="CE9" s="720"/>
      <c r="CF9" s="720"/>
      <c r="CG9" s="720"/>
      <c r="CH9" s="720"/>
      <c r="CI9" s="720"/>
      <c r="CJ9" s="720"/>
      <c r="CK9" s="720"/>
      <c r="CL9" s="720"/>
      <c r="CM9" s="720"/>
      <c r="CN9" s="720"/>
      <c r="CO9" s="720"/>
      <c r="CP9" s="720"/>
      <c r="CQ9" s="721"/>
      <c r="CR9" s="680">
        <v>695690</v>
      </c>
      <c r="CS9" s="681"/>
      <c r="CT9" s="681"/>
      <c r="CU9" s="681"/>
      <c r="CV9" s="681"/>
      <c r="CW9" s="681"/>
      <c r="CX9" s="681"/>
      <c r="CY9" s="682"/>
      <c r="CZ9" s="713">
        <v>8.6</v>
      </c>
      <c r="DA9" s="713"/>
      <c r="DB9" s="713"/>
      <c r="DC9" s="713"/>
      <c r="DD9" s="686">
        <v>5114</v>
      </c>
      <c r="DE9" s="681"/>
      <c r="DF9" s="681"/>
      <c r="DG9" s="681"/>
      <c r="DH9" s="681"/>
      <c r="DI9" s="681"/>
      <c r="DJ9" s="681"/>
      <c r="DK9" s="681"/>
      <c r="DL9" s="681"/>
      <c r="DM9" s="681"/>
      <c r="DN9" s="681"/>
      <c r="DO9" s="681"/>
      <c r="DP9" s="682"/>
      <c r="DQ9" s="686">
        <v>630385</v>
      </c>
      <c r="DR9" s="681"/>
      <c r="DS9" s="681"/>
      <c r="DT9" s="681"/>
      <c r="DU9" s="681"/>
      <c r="DV9" s="681"/>
      <c r="DW9" s="681"/>
      <c r="DX9" s="681"/>
      <c r="DY9" s="681"/>
      <c r="DZ9" s="681"/>
      <c r="EA9" s="681"/>
      <c r="EB9" s="681"/>
      <c r="EC9" s="727"/>
    </row>
    <row r="10" spans="2:143" ht="11.25" customHeight="1" x14ac:dyDescent="0.15">
      <c r="B10" s="677" t="s">
        <v>244</v>
      </c>
      <c r="C10" s="678"/>
      <c r="D10" s="678"/>
      <c r="E10" s="678"/>
      <c r="F10" s="678"/>
      <c r="G10" s="678"/>
      <c r="H10" s="678"/>
      <c r="I10" s="678"/>
      <c r="J10" s="678"/>
      <c r="K10" s="678"/>
      <c r="L10" s="678"/>
      <c r="M10" s="678"/>
      <c r="N10" s="678"/>
      <c r="O10" s="678"/>
      <c r="P10" s="678"/>
      <c r="Q10" s="679"/>
      <c r="R10" s="680" t="s">
        <v>227</v>
      </c>
      <c r="S10" s="681"/>
      <c r="T10" s="681"/>
      <c r="U10" s="681"/>
      <c r="V10" s="681"/>
      <c r="W10" s="681"/>
      <c r="X10" s="681"/>
      <c r="Y10" s="682"/>
      <c r="Z10" s="713" t="s">
        <v>233</v>
      </c>
      <c r="AA10" s="713"/>
      <c r="AB10" s="713"/>
      <c r="AC10" s="713"/>
      <c r="AD10" s="714" t="s">
        <v>227</v>
      </c>
      <c r="AE10" s="714"/>
      <c r="AF10" s="714"/>
      <c r="AG10" s="714"/>
      <c r="AH10" s="714"/>
      <c r="AI10" s="714"/>
      <c r="AJ10" s="714"/>
      <c r="AK10" s="714"/>
      <c r="AL10" s="683" t="s">
        <v>227</v>
      </c>
      <c r="AM10" s="684"/>
      <c r="AN10" s="684"/>
      <c r="AO10" s="715"/>
      <c r="AP10" s="677" t="s">
        <v>245</v>
      </c>
      <c r="AQ10" s="678"/>
      <c r="AR10" s="678"/>
      <c r="AS10" s="678"/>
      <c r="AT10" s="678"/>
      <c r="AU10" s="678"/>
      <c r="AV10" s="678"/>
      <c r="AW10" s="678"/>
      <c r="AX10" s="678"/>
      <c r="AY10" s="678"/>
      <c r="AZ10" s="678"/>
      <c r="BA10" s="678"/>
      <c r="BB10" s="678"/>
      <c r="BC10" s="678"/>
      <c r="BD10" s="678"/>
      <c r="BE10" s="678"/>
      <c r="BF10" s="679"/>
      <c r="BG10" s="680">
        <v>13827</v>
      </c>
      <c r="BH10" s="681"/>
      <c r="BI10" s="681"/>
      <c r="BJ10" s="681"/>
      <c r="BK10" s="681"/>
      <c r="BL10" s="681"/>
      <c r="BM10" s="681"/>
      <c r="BN10" s="682"/>
      <c r="BO10" s="713">
        <v>2</v>
      </c>
      <c r="BP10" s="713"/>
      <c r="BQ10" s="713"/>
      <c r="BR10" s="713"/>
      <c r="BS10" s="686" t="s">
        <v>227</v>
      </c>
      <c r="BT10" s="681"/>
      <c r="BU10" s="681"/>
      <c r="BV10" s="681"/>
      <c r="BW10" s="681"/>
      <c r="BX10" s="681"/>
      <c r="BY10" s="681"/>
      <c r="BZ10" s="681"/>
      <c r="CA10" s="681"/>
      <c r="CB10" s="727"/>
      <c r="CD10" s="719" t="s">
        <v>246</v>
      </c>
      <c r="CE10" s="720"/>
      <c r="CF10" s="720"/>
      <c r="CG10" s="720"/>
      <c r="CH10" s="720"/>
      <c r="CI10" s="720"/>
      <c r="CJ10" s="720"/>
      <c r="CK10" s="720"/>
      <c r="CL10" s="720"/>
      <c r="CM10" s="720"/>
      <c r="CN10" s="720"/>
      <c r="CO10" s="720"/>
      <c r="CP10" s="720"/>
      <c r="CQ10" s="721"/>
      <c r="CR10" s="680">
        <v>8083</v>
      </c>
      <c r="CS10" s="681"/>
      <c r="CT10" s="681"/>
      <c r="CU10" s="681"/>
      <c r="CV10" s="681"/>
      <c r="CW10" s="681"/>
      <c r="CX10" s="681"/>
      <c r="CY10" s="682"/>
      <c r="CZ10" s="713">
        <v>0.1</v>
      </c>
      <c r="DA10" s="713"/>
      <c r="DB10" s="713"/>
      <c r="DC10" s="713"/>
      <c r="DD10" s="686" t="s">
        <v>233</v>
      </c>
      <c r="DE10" s="681"/>
      <c r="DF10" s="681"/>
      <c r="DG10" s="681"/>
      <c r="DH10" s="681"/>
      <c r="DI10" s="681"/>
      <c r="DJ10" s="681"/>
      <c r="DK10" s="681"/>
      <c r="DL10" s="681"/>
      <c r="DM10" s="681"/>
      <c r="DN10" s="681"/>
      <c r="DO10" s="681"/>
      <c r="DP10" s="682"/>
      <c r="DQ10" s="686">
        <v>8083</v>
      </c>
      <c r="DR10" s="681"/>
      <c r="DS10" s="681"/>
      <c r="DT10" s="681"/>
      <c r="DU10" s="681"/>
      <c r="DV10" s="681"/>
      <c r="DW10" s="681"/>
      <c r="DX10" s="681"/>
      <c r="DY10" s="681"/>
      <c r="DZ10" s="681"/>
      <c r="EA10" s="681"/>
      <c r="EB10" s="681"/>
      <c r="EC10" s="727"/>
    </row>
    <row r="11" spans="2:143" ht="11.25" customHeight="1" x14ac:dyDescent="0.15">
      <c r="B11" s="677" t="s">
        <v>247</v>
      </c>
      <c r="C11" s="678"/>
      <c r="D11" s="678"/>
      <c r="E11" s="678"/>
      <c r="F11" s="678"/>
      <c r="G11" s="678"/>
      <c r="H11" s="678"/>
      <c r="I11" s="678"/>
      <c r="J11" s="678"/>
      <c r="K11" s="678"/>
      <c r="L11" s="678"/>
      <c r="M11" s="678"/>
      <c r="N11" s="678"/>
      <c r="O11" s="678"/>
      <c r="P11" s="678"/>
      <c r="Q11" s="679"/>
      <c r="R11" s="680">
        <v>177086</v>
      </c>
      <c r="S11" s="681"/>
      <c r="T11" s="681"/>
      <c r="U11" s="681"/>
      <c r="V11" s="681"/>
      <c r="W11" s="681"/>
      <c r="X11" s="681"/>
      <c r="Y11" s="682"/>
      <c r="Z11" s="683">
        <v>2.1</v>
      </c>
      <c r="AA11" s="684"/>
      <c r="AB11" s="684"/>
      <c r="AC11" s="685"/>
      <c r="AD11" s="686">
        <v>177086</v>
      </c>
      <c r="AE11" s="681"/>
      <c r="AF11" s="681"/>
      <c r="AG11" s="681"/>
      <c r="AH11" s="681"/>
      <c r="AI11" s="681"/>
      <c r="AJ11" s="681"/>
      <c r="AK11" s="682"/>
      <c r="AL11" s="683">
        <v>4</v>
      </c>
      <c r="AM11" s="684"/>
      <c r="AN11" s="684"/>
      <c r="AO11" s="715"/>
      <c r="AP11" s="677" t="s">
        <v>248</v>
      </c>
      <c r="AQ11" s="678"/>
      <c r="AR11" s="678"/>
      <c r="AS11" s="678"/>
      <c r="AT11" s="678"/>
      <c r="AU11" s="678"/>
      <c r="AV11" s="678"/>
      <c r="AW11" s="678"/>
      <c r="AX11" s="678"/>
      <c r="AY11" s="678"/>
      <c r="AZ11" s="678"/>
      <c r="BA11" s="678"/>
      <c r="BB11" s="678"/>
      <c r="BC11" s="678"/>
      <c r="BD11" s="678"/>
      <c r="BE11" s="678"/>
      <c r="BF11" s="679"/>
      <c r="BG11" s="680">
        <v>7355</v>
      </c>
      <c r="BH11" s="681"/>
      <c r="BI11" s="681"/>
      <c r="BJ11" s="681"/>
      <c r="BK11" s="681"/>
      <c r="BL11" s="681"/>
      <c r="BM11" s="681"/>
      <c r="BN11" s="682"/>
      <c r="BO11" s="713">
        <v>1.1000000000000001</v>
      </c>
      <c r="BP11" s="713"/>
      <c r="BQ11" s="713"/>
      <c r="BR11" s="713"/>
      <c r="BS11" s="686" t="s">
        <v>227</v>
      </c>
      <c r="BT11" s="681"/>
      <c r="BU11" s="681"/>
      <c r="BV11" s="681"/>
      <c r="BW11" s="681"/>
      <c r="BX11" s="681"/>
      <c r="BY11" s="681"/>
      <c r="BZ11" s="681"/>
      <c r="CA11" s="681"/>
      <c r="CB11" s="727"/>
      <c r="CD11" s="719" t="s">
        <v>249</v>
      </c>
      <c r="CE11" s="720"/>
      <c r="CF11" s="720"/>
      <c r="CG11" s="720"/>
      <c r="CH11" s="720"/>
      <c r="CI11" s="720"/>
      <c r="CJ11" s="720"/>
      <c r="CK11" s="720"/>
      <c r="CL11" s="720"/>
      <c r="CM11" s="720"/>
      <c r="CN11" s="720"/>
      <c r="CO11" s="720"/>
      <c r="CP11" s="720"/>
      <c r="CQ11" s="721"/>
      <c r="CR11" s="680">
        <v>622870</v>
      </c>
      <c r="CS11" s="681"/>
      <c r="CT11" s="681"/>
      <c r="CU11" s="681"/>
      <c r="CV11" s="681"/>
      <c r="CW11" s="681"/>
      <c r="CX11" s="681"/>
      <c r="CY11" s="682"/>
      <c r="CZ11" s="713">
        <v>7.7</v>
      </c>
      <c r="DA11" s="713"/>
      <c r="DB11" s="713"/>
      <c r="DC11" s="713"/>
      <c r="DD11" s="686">
        <v>220502</v>
      </c>
      <c r="DE11" s="681"/>
      <c r="DF11" s="681"/>
      <c r="DG11" s="681"/>
      <c r="DH11" s="681"/>
      <c r="DI11" s="681"/>
      <c r="DJ11" s="681"/>
      <c r="DK11" s="681"/>
      <c r="DL11" s="681"/>
      <c r="DM11" s="681"/>
      <c r="DN11" s="681"/>
      <c r="DO11" s="681"/>
      <c r="DP11" s="682"/>
      <c r="DQ11" s="686">
        <v>237988</v>
      </c>
      <c r="DR11" s="681"/>
      <c r="DS11" s="681"/>
      <c r="DT11" s="681"/>
      <c r="DU11" s="681"/>
      <c r="DV11" s="681"/>
      <c r="DW11" s="681"/>
      <c r="DX11" s="681"/>
      <c r="DY11" s="681"/>
      <c r="DZ11" s="681"/>
      <c r="EA11" s="681"/>
      <c r="EB11" s="681"/>
      <c r="EC11" s="727"/>
    </row>
    <row r="12" spans="2:143" ht="11.25" customHeight="1" x14ac:dyDescent="0.15">
      <c r="B12" s="677" t="s">
        <v>250</v>
      </c>
      <c r="C12" s="678"/>
      <c r="D12" s="678"/>
      <c r="E12" s="678"/>
      <c r="F12" s="678"/>
      <c r="G12" s="678"/>
      <c r="H12" s="678"/>
      <c r="I12" s="678"/>
      <c r="J12" s="678"/>
      <c r="K12" s="678"/>
      <c r="L12" s="678"/>
      <c r="M12" s="678"/>
      <c r="N12" s="678"/>
      <c r="O12" s="678"/>
      <c r="P12" s="678"/>
      <c r="Q12" s="679"/>
      <c r="R12" s="680" t="s">
        <v>227</v>
      </c>
      <c r="S12" s="681"/>
      <c r="T12" s="681"/>
      <c r="U12" s="681"/>
      <c r="V12" s="681"/>
      <c r="W12" s="681"/>
      <c r="X12" s="681"/>
      <c r="Y12" s="682"/>
      <c r="Z12" s="713" t="s">
        <v>227</v>
      </c>
      <c r="AA12" s="713"/>
      <c r="AB12" s="713"/>
      <c r="AC12" s="713"/>
      <c r="AD12" s="714" t="s">
        <v>227</v>
      </c>
      <c r="AE12" s="714"/>
      <c r="AF12" s="714"/>
      <c r="AG12" s="714"/>
      <c r="AH12" s="714"/>
      <c r="AI12" s="714"/>
      <c r="AJ12" s="714"/>
      <c r="AK12" s="714"/>
      <c r="AL12" s="683" t="s">
        <v>233</v>
      </c>
      <c r="AM12" s="684"/>
      <c r="AN12" s="684"/>
      <c r="AO12" s="715"/>
      <c r="AP12" s="677" t="s">
        <v>251</v>
      </c>
      <c r="AQ12" s="678"/>
      <c r="AR12" s="678"/>
      <c r="AS12" s="678"/>
      <c r="AT12" s="678"/>
      <c r="AU12" s="678"/>
      <c r="AV12" s="678"/>
      <c r="AW12" s="678"/>
      <c r="AX12" s="678"/>
      <c r="AY12" s="678"/>
      <c r="AZ12" s="678"/>
      <c r="BA12" s="678"/>
      <c r="BB12" s="678"/>
      <c r="BC12" s="678"/>
      <c r="BD12" s="678"/>
      <c r="BE12" s="678"/>
      <c r="BF12" s="679"/>
      <c r="BG12" s="680">
        <v>409227</v>
      </c>
      <c r="BH12" s="681"/>
      <c r="BI12" s="681"/>
      <c r="BJ12" s="681"/>
      <c r="BK12" s="681"/>
      <c r="BL12" s="681"/>
      <c r="BM12" s="681"/>
      <c r="BN12" s="682"/>
      <c r="BO12" s="713">
        <v>59.7</v>
      </c>
      <c r="BP12" s="713"/>
      <c r="BQ12" s="713"/>
      <c r="BR12" s="713"/>
      <c r="BS12" s="686" t="s">
        <v>227</v>
      </c>
      <c r="BT12" s="681"/>
      <c r="BU12" s="681"/>
      <c r="BV12" s="681"/>
      <c r="BW12" s="681"/>
      <c r="BX12" s="681"/>
      <c r="BY12" s="681"/>
      <c r="BZ12" s="681"/>
      <c r="CA12" s="681"/>
      <c r="CB12" s="727"/>
      <c r="CD12" s="719" t="s">
        <v>252</v>
      </c>
      <c r="CE12" s="720"/>
      <c r="CF12" s="720"/>
      <c r="CG12" s="720"/>
      <c r="CH12" s="720"/>
      <c r="CI12" s="720"/>
      <c r="CJ12" s="720"/>
      <c r="CK12" s="720"/>
      <c r="CL12" s="720"/>
      <c r="CM12" s="720"/>
      <c r="CN12" s="720"/>
      <c r="CO12" s="720"/>
      <c r="CP12" s="720"/>
      <c r="CQ12" s="721"/>
      <c r="CR12" s="680">
        <v>330163</v>
      </c>
      <c r="CS12" s="681"/>
      <c r="CT12" s="681"/>
      <c r="CU12" s="681"/>
      <c r="CV12" s="681"/>
      <c r="CW12" s="681"/>
      <c r="CX12" s="681"/>
      <c r="CY12" s="682"/>
      <c r="CZ12" s="713">
        <v>4.0999999999999996</v>
      </c>
      <c r="DA12" s="713"/>
      <c r="DB12" s="713"/>
      <c r="DC12" s="713"/>
      <c r="DD12" s="686">
        <v>10538</v>
      </c>
      <c r="DE12" s="681"/>
      <c r="DF12" s="681"/>
      <c r="DG12" s="681"/>
      <c r="DH12" s="681"/>
      <c r="DI12" s="681"/>
      <c r="DJ12" s="681"/>
      <c r="DK12" s="681"/>
      <c r="DL12" s="681"/>
      <c r="DM12" s="681"/>
      <c r="DN12" s="681"/>
      <c r="DO12" s="681"/>
      <c r="DP12" s="682"/>
      <c r="DQ12" s="686">
        <v>298001</v>
      </c>
      <c r="DR12" s="681"/>
      <c r="DS12" s="681"/>
      <c r="DT12" s="681"/>
      <c r="DU12" s="681"/>
      <c r="DV12" s="681"/>
      <c r="DW12" s="681"/>
      <c r="DX12" s="681"/>
      <c r="DY12" s="681"/>
      <c r="DZ12" s="681"/>
      <c r="EA12" s="681"/>
      <c r="EB12" s="681"/>
      <c r="EC12" s="727"/>
    </row>
    <row r="13" spans="2:143" ht="11.25" customHeight="1" x14ac:dyDescent="0.15">
      <c r="B13" s="677" t="s">
        <v>253</v>
      </c>
      <c r="C13" s="678"/>
      <c r="D13" s="678"/>
      <c r="E13" s="678"/>
      <c r="F13" s="678"/>
      <c r="G13" s="678"/>
      <c r="H13" s="678"/>
      <c r="I13" s="678"/>
      <c r="J13" s="678"/>
      <c r="K13" s="678"/>
      <c r="L13" s="678"/>
      <c r="M13" s="678"/>
      <c r="N13" s="678"/>
      <c r="O13" s="678"/>
      <c r="P13" s="678"/>
      <c r="Q13" s="679"/>
      <c r="R13" s="680" t="s">
        <v>233</v>
      </c>
      <c r="S13" s="681"/>
      <c r="T13" s="681"/>
      <c r="U13" s="681"/>
      <c r="V13" s="681"/>
      <c r="W13" s="681"/>
      <c r="X13" s="681"/>
      <c r="Y13" s="682"/>
      <c r="Z13" s="713" t="s">
        <v>233</v>
      </c>
      <c r="AA13" s="713"/>
      <c r="AB13" s="713"/>
      <c r="AC13" s="713"/>
      <c r="AD13" s="714" t="s">
        <v>233</v>
      </c>
      <c r="AE13" s="714"/>
      <c r="AF13" s="714"/>
      <c r="AG13" s="714"/>
      <c r="AH13" s="714"/>
      <c r="AI13" s="714"/>
      <c r="AJ13" s="714"/>
      <c r="AK13" s="714"/>
      <c r="AL13" s="683" t="s">
        <v>227</v>
      </c>
      <c r="AM13" s="684"/>
      <c r="AN13" s="684"/>
      <c r="AO13" s="715"/>
      <c r="AP13" s="677" t="s">
        <v>254</v>
      </c>
      <c r="AQ13" s="678"/>
      <c r="AR13" s="678"/>
      <c r="AS13" s="678"/>
      <c r="AT13" s="678"/>
      <c r="AU13" s="678"/>
      <c r="AV13" s="678"/>
      <c r="AW13" s="678"/>
      <c r="AX13" s="678"/>
      <c r="AY13" s="678"/>
      <c r="AZ13" s="678"/>
      <c r="BA13" s="678"/>
      <c r="BB13" s="678"/>
      <c r="BC13" s="678"/>
      <c r="BD13" s="678"/>
      <c r="BE13" s="678"/>
      <c r="BF13" s="679"/>
      <c r="BG13" s="680">
        <v>349608</v>
      </c>
      <c r="BH13" s="681"/>
      <c r="BI13" s="681"/>
      <c r="BJ13" s="681"/>
      <c r="BK13" s="681"/>
      <c r="BL13" s="681"/>
      <c r="BM13" s="681"/>
      <c r="BN13" s="682"/>
      <c r="BO13" s="713">
        <v>51</v>
      </c>
      <c r="BP13" s="713"/>
      <c r="BQ13" s="713"/>
      <c r="BR13" s="713"/>
      <c r="BS13" s="686" t="s">
        <v>227</v>
      </c>
      <c r="BT13" s="681"/>
      <c r="BU13" s="681"/>
      <c r="BV13" s="681"/>
      <c r="BW13" s="681"/>
      <c r="BX13" s="681"/>
      <c r="BY13" s="681"/>
      <c r="BZ13" s="681"/>
      <c r="CA13" s="681"/>
      <c r="CB13" s="727"/>
      <c r="CD13" s="719" t="s">
        <v>255</v>
      </c>
      <c r="CE13" s="720"/>
      <c r="CF13" s="720"/>
      <c r="CG13" s="720"/>
      <c r="CH13" s="720"/>
      <c r="CI13" s="720"/>
      <c r="CJ13" s="720"/>
      <c r="CK13" s="720"/>
      <c r="CL13" s="720"/>
      <c r="CM13" s="720"/>
      <c r="CN13" s="720"/>
      <c r="CO13" s="720"/>
      <c r="CP13" s="720"/>
      <c r="CQ13" s="721"/>
      <c r="CR13" s="680">
        <v>653335</v>
      </c>
      <c r="CS13" s="681"/>
      <c r="CT13" s="681"/>
      <c r="CU13" s="681"/>
      <c r="CV13" s="681"/>
      <c r="CW13" s="681"/>
      <c r="CX13" s="681"/>
      <c r="CY13" s="682"/>
      <c r="CZ13" s="713">
        <v>8</v>
      </c>
      <c r="DA13" s="713"/>
      <c r="DB13" s="713"/>
      <c r="DC13" s="713"/>
      <c r="DD13" s="686">
        <v>270472</v>
      </c>
      <c r="DE13" s="681"/>
      <c r="DF13" s="681"/>
      <c r="DG13" s="681"/>
      <c r="DH13" s="681"/>
      <c r="DI13" s="681"/>
      <c r="DJ13" s="681"/>
      <c r="DK13" s="681"/>
      <c r="DL13" s="681"/>
      <c r="DM13" s="681"/>
      <c r="DN13" s="681"/>
      <c r="DO13" s="681"/>
      <c r="DP13" s="682"/>
      <c r="DQ13" s="686">
        <v>380968</v>
      </c>
      <c r="DR13" s="681"/>
      <c r="DS13" s="681"/>
      <c r="DT13" s="681"/>
      <c r="DU13" s="681"/>
      <c r="DV13" s="681"/>
      <c r="DW13" s="681"/>
      <c r="DX13" s="681"/>
      <c r="DY13" s="681"/>
      <c r="DZ13" s="681"/>
      <c r="EA13" s="681"/>
      <c r="EB13" s="681"/>
      <c r="EC13" s="727"/>
    </row>
    <row r="14" spans="2:143" ht="11.25" customHeight="1" x14ac:dyDescent="0.15">
      <c r="B14" s="677" t="s">
        <v>256</v>
      </c>
      <c r="C14" s="678"/>
      <c r="D14" s="678"/>
      <c r="E14" s="678"/>
      <c r="F14" s="678"/>
      <c r="G14" s="678"/>
      <c r="H14" s="678"/>
      <c r="I14" s="678"/>
      <c r="J14" s="678"/>
      <c r="K14" s="678"/>
      <c r="L14" s="678"/>
      <c r="M14" s="678"/>
      <c r="N14" s="678"/>
      <c r="O14" s="678"/>
      <c r="P14" s="678"/>
      <c r="Q14" s="679"/>
      <c r="R14" s="680">
        <v>1</v>
      </c>
      <c r="S14" s="681"/>
      <c r="T14" s="681"/>
      <c r="U14" s="681"/>
      <c r="V14" s="681"/>
      <c r="W14" s="681"/>
      <c r="X14" s="681"/>
      <c r="Y14" s="682"/>
      <c r="Z14" s="713">
        <v>0</v>
      </c>
      <c r="AA14" s="713"/>
      <c r="AB14" s="713"/>
      <c r="AC14" s="713"/>
      <c r="AD14" s="714">
        <v>1</v>
      </c>
      <c r="AE14" s="714"/>
      <c r="AF14" s="714"/>
      <c r="AG14" s="714"/>
      <c r="AH14" s="714"/>
      <c r="AI14" s="714"/>
      <c r="AJ14" s="714"/>
      <c r="AK14" s="714"/>
      <c r="AL14" s="683">
        <v>0</v>
      </c>
      <c r="AM14" s="684"/>
      <c r="AN14" s="684"/>
      <c r="AO14" s="715"/>
      <c r="AP14" s="677" t="s">
        <v>257</v>
      </c>
      <c r="AQ14" s="678"/>
      <c r="AR14" s="678"/>
      <c r="AS14" s="678"/>
      <c r="AT14" s="678"/>
      <c r="AU14" s="678"/>
      <c r="AV14" s="678"/>
      <c r="AW14" s="678"/>
      <c r="AX14" s="678"/>
      <c r="AY14" s="678"/>
      <c r="AZ14" s="678"/>
      <c r="BA14" s="678"/>
      <c r="BB14" s="678"/>
      <c r="BC14" s="678"/>
      <c r="BD14" s="678"/>
      <c r="BE14" s="678"/>
      <c r="BF14" s="679"/>
      <c r="BG14" s="680">
        <v>26521</v>
      </c>
      <c r="BH14" s="681"/>
      <c r="BI14" s="681"/>
      <c r="BJ14" s="681"/>
      <c r="BK14" s="681"/>
      <c r="BL14" s="681"/>
      <c r="BM14" s="681"/>
      <c r="BN14" s="682"/>
      <c r="BO14" s="713">
        <v>3.9</v>
      </c>
      <c r="BP14" s="713"/>
      <c r="BQ14" s="713"/>
      <c r="BR14" s="713"/>
      <c r="BS14" s="686" t="s">
        <v>233</v>
      </c>
      <c r="BT14" s="681"/>
      <c r="BU14" s="681"/>
      <c r="BV14" s="681"/>
      <c r="BW14" s="681"/>
      <c r="BX14" s="681"/>
      <c r="BY14" s="681"/>
      <c r="BZ14" s="681"/>
      <c r="CA14" s="681"/>
      <c r="CB14" s="727"/>
      <c r="CD14" s="719" t="s">
        <v>258</v>
      </c>
      <c r="CE14" s="720"/>
      <c r="CF14" s="720"/>
      <c r="CG14" s="720"/>
      <c r="CH14" s="720"/>
      <c r="CI14" s="720"/>
      <c r="CJ14" s="720"/>
      <c r="CK14" s="720"/>
      <c r="CL14" s="720"/>
      <c r="CM14" s="720"/>
      <c r="CN14" s="720"/>
      <c r="CO14" s="720"/>
      <c r="CP14" s="720"/>
      <c r="CQ14" s="721"/>
      <c r="CR14" s="680">
        <v>863178</v>
      </c>
      <c r="CS14" s="681"/>
      <c r="CT14" s="681"/>
      <c r="CU14" s="681"/>
      <c r="CV14" s="681"/>
      <c r="CW14" s="681"/>
      <c r="CX14" s="681"/>
      <c r="CY14" s="682"/>
      <c r="CZ14" s="713">
        <v>10.6</v>
      </c>
      <c r="DA14" s="713"/>
      <c r="DB14" s="713"/>
      <c r="DC14" s="713"/>
      <c r="DD14" s="686">
        <v>379535</v>
      </c>
      <c r="DE14" s="681"/>
      <c r="DF14" s="681"/>
      <c r="DG14" s="681"/>
      <c r="DH14" s="681"/>
      <c r="DI14" s="681"/>
      <c r="DJ14" s="681"/>
      <c r="DK14" s="681"/>
      <c r="DL14" s="681"/>
      <c r="DM14" s="681"/>
      <c r="DN14" s="681"/>
      <c r="DO14" s="681"/>
      <c r="DP14" s="682"/>
      <c r="DQ14" s="686">
        <v>483245</v>
      </c>
      <c r="DR14" s="681"/>
      <c r="DS14" s="681"/>
      <c r="DT14" s="681"/>
      <c r="DU14" s="681"/>
      <c r="DV14" s="681"/>
      <c r="DW14" s="681"/>
      <c r="DX14" s="681"/>
      <c r="DY14" s="681"/>
      <c r="DZ14" s="681"/>
      <c r="EA14" s="681"/>
      <c r="EB14" s="681"/>
      <c r="EC14" s="727"/>
    </row>
    <row r="15" spans="2:143" ht="11.25" customHeight="1" x14ac:dyDescent="0.15">
      <c r="B15" s="677" t="s">
        <v>259</v>
      </c>
      <c r="C15" s="678"/>
      <c r="D15" s="678"/>
      <c r="E15" s="678"/>
      <c r="F15" s="678"/>
      <c r="G15" s="678"/>
      <c r="H15" s="678"/>
      <c r="I15" s="678"/>
      <c r="J15" s="678"/>
      <c r="K15" s="678"/>
      <c r="L15" s="678"/>
      <c r="M15" s="678"/>
      <c r="N15" s="678"/>
      <c r="O15" s="678"/>
      <c r="P15" s="678"/>
      <c r="Q15" s="679"/>
      <c r="R15" s="680" t="s">
        <v>233</v>
      </c>
      <c r="S15" s="681"/>
      <c r="T15" s="681"/>
      <c r="U15" s="681"/>
      <c r="V15" s="681"/>
      <c r="W15" s="681"/>
      <c r="X15" s="681"/>
      <c r="Y15" s="682"/>
      <c r="Z15" s="713" t="s">
        <v>233</v>
      </c>
      <c r="AA15" s="713"/>
      <c r="AB15" s="713"/>
      <c r="AC15" s="713"/>
      <c r="AD15" s="714" t="s">
        <v>233</v>
      </c>
      <c r="AE15" s="714"/>
      <c r="AF15" s="714"/>
      <c r="AG15" s="714"/>
      <c r="AH15" s="714"/>
      <c r="AI15" s="714"/>
      <c r="AJ15" s="714"/>
      <c r="AK15" s="714"/>
      <c r="AL15" s="683" t="s">
        <v>233</v>
      </c>
      <c r="AM15" s="684"/>
      <c r="AN15" s="684"/>
      <c r="AO15" s="715"/>
      <c r="AP15" s="677" t="s">
        <v>260</v>
      </c>
      <c r="AQ15" s="678"/>
      <c r="AR15" s="678"/>
      <c r="AS15" s="678"/>
      <c r="AT15" s="678"/>
      <c r="AU15" s="678"/>
      <c r="AV15" s="678"/>
      <c r="AW15" s="678"/>
      <c r="AX15" s="678"/>
      <c r="AY15" s="678"/>
      <c r="AZ15" s="678"/>
      <c r="BA15" s="678"/>
      <c r="BB15" s="678"/>
      <c r="BC15" s="678"/>
      <c r="BD15" s="678"/>
      <c r="BE15" s="678"/>
      <c r="BF15" s="679"/>
      <c r="BG15" s="680">
        <v>46898</v>
      </c>
      <c r="BH15" s="681"/>
      <c r="BI15" s="681"/>
      <c r="BJ15" s="681"/>
      <c r="BK15" s="681"/>
      <c r="BL15" s="681"/>
      <c r="BM15" s="681"/>
      <c r="BN15" s="682"/>
      <c r="BO15" s="713">
        <v>6.8</v>
      </c>
      <c r="BP15" s="713"/>
      <c r="BQ15" s="713"/>
      <c r="BR15" s="713"/>
      <c r="BS15" s="686" t="s">
        <v>233</v>
      </c>
      <c r="BT15" s="681"/>
      <c r="BU15" s="681"/>
      <c r="BV15" s="681"/>
      <c r="BW15" s="681"/>
      <c r="BX15" s="681"/>
      <c r="BY15" s="681"/>
      <c r="BZ15" s="681"/>
      <c r="CA15" s="681"/>
      <c r="CB15" s="727"/>
      <c r="CD15" s="719" t="s">
        <v>261</v>
      </c>
      <c r="CE15" s="720"/>
      <c r="CF15" s="720"/>
      <c r="CG15" s="720"/>
      <c r="CH15" s="720"/>
      <c r="CI15" s="720"/>
      <c r="CJ15" s="720"/>
      <c r="CK15" s="720"/>
      <c r="CL15" s="720"/>
      <c r="CM15" s="720"/>
      <c r="CN15" s="720"/>
      <c r="CO15" s="720"/>
      <c r="CP15" s="720"/>
      <c r="CQ15" s="721"/>
      <c r="CR15" s="680">
        <v>512002</v>
      </c>
      <c r="CS15" s="681"/>
      <c r="CT15" s="681"/>
      <c r="CU15" s="681"/>
      <c r="CV15" s="681"/>
      <c r="CW15" s="681"/>
      <c r="CX15" s="681"/>
      <c r="CY15" s="682"/>
      <c r="CZ15" s="713">
        <v>6.3</v>
      </c>
      <c r="DA15" s="713"/>
      <c r="DB15" s="713"/>
      <c r="DC15" s="713"/>
      <c r="DD15" s="686">
        <v>78491</v>
      </c>
      <c r="DE15" s="681"/>
      <c r="DF15" s="681"/>
      <c r="DG15" s="681"/>
      <c r="DH15" s="681"/>
      <c r="DI15" s="681"/>
      <c r="DJ15" s="681"/>
      <c r="DK15" s="681"/>
      <c r="DL15" s="681"/>
      <c r="DM15" s="681"/>
      <c r="DN15" s="681"/>
      <c r="DO15" s="681"/>
      <c r="DP15" s="682"/>
      <c r="DQ15" s="686">
        <v>329604</v>
      </c>
      <c r="DR15" s="681"/>
      <c r="DS15" s="681"/>
      <c r="DT15" s="681"/>
      <c r="DU15" s="681"/>
      <c r="DV15" s="681"/>
      <c r="DW15" s="681"/>
      <c r="DX15" s="681"/>
      <c r="DY15" s="681"/>
      <c r="DZ15" s="681"/>
      <c r="EA15" s="681"/>
      <c r="EB15" s="681"/>
      <c r="EC15" s="727"/>
    </row>
    <row r="16" spans="2:143" ht="11.25" customHeight="1" x14ac:dyDescent="0.15">
      <c r="B16" s="677" t="s">
        <v>262</v>
      </c>
      <c r="C16" s="678"/>
      <c r="D16" s="678"/>
      <c r="E16" s="678"/>
      <c r="F16" s="678"/>
      <c r="G16" s="678"/>
      <c r="H16" s="678"/>
      <c r="I16" s="678"/>
      <c r="J16" s="678"/>
      <c r="K16" s="678"/>
      <c r="L16" s="678"/>
      <c r="M16" s="678"/>
      <c r="N16" s="678"/>
      <c r="O16" s="678"/>
      <c r="P16" s="678"/>
      <c r="Q16" s="679"/>
      <c r="R16" s="680">
        <v>3218</v>
      </c>
      <c r="S16" s="681"/>
      <c r="T16" s="681"/>
      <c r="U16" s="681"/>
      <c r="V16" s="681"/>
      <c r="W16" s="681"/>
      <c r="X16" s="681"/>
      <c r="Y16" s="682"/>
      <c r="Z16" s="713">
        <v>0</v>
      </c>
      <c r="AA16" s="713"/>
      <c r="AB16" s="713"/>
      <c r="AC16" s="713"/>
      <c r="AD16" s="714">
        <v>3218</v>
      </c>
      <c r="AE16" s="714"/>
      <c r="AF16" s="714"/>
      <c r="AG16" s="714"/>
      <c r="AH16" s="714"/>
      <c r="AI16" s="714"/>
      <c r="AJ16" s="714"/>
      <c r="AK16" s="714"/>
      <c r="AL16" s="683">
        <v>0.1</v>
      </c>
      <c r="AM16" s="684"/>
      <c r="AN16" s="684"/>
      <c r="AO16" s="715"/>
      <c r="AP16" s="677" t="s">
        <v>263</v>
      </c>
      <c r="AQ16" s="678"/>
      <c r="AR16" s="678"/>
      <c r="AS16" s="678"/>
      <c r="AT16" s="678"/>
      <c r="AU16" s="678"/>
      <c r="AV16" s="678"/>
      <c r="AW16" s="678"/>
      <c r="AX16" s="678"/>
      <c r="AY16" s="678"/>
      <c r="AZ16" s="678"/>
      <c r="BA16" s="678"/>
      <c r="BB16" s="678"/>
      <c r="BC16" s="678"/>
      <c r="BD16" s="678"/>
      <c r="BE16" s="678"/>
      <c r="BF16" s="679"/>
      <c r="BG16" s="680" t="s">
        <v>227</v>
      </c>
      <c r="BH16" s="681"/>
      <c r="BI16" s="681"/>
      <c r="BJ16" s="681"/>
      <c r="BK16" s="681"/>
      <c r="BL16" s="681"/>
      <c r="BM16" s="681"/>
      <c r="BN16" s="682"/>
      <c r="BO16" s="713" t="s">
        <v>227</v>
      </c>
      <c r="BP16" s="713"/>
      <c r="BQ16" s="713"/>
      <c r="BR16" s="713"/>
      <c r="BS16" s="686" t="s">
        <v>233</v>
      </c>
      <c r="BT16" s="681"/>
      <c r="BU16" s="681"/>
      <c r="BV16" s="681"/>
      <c r="BW16" s="681"/>
      <c r="BX16" s="681"/>
      <c r="BY16" s="681"/>
      <c r="BZ16" s="681"/>
      <c r="CA16" s="681"/>
      <c r="CB16" s="727"/>
      <c r="CD16" s="719" t="s">
        <v>264</v>
      </c>
      <c r="CE16" s="720"/>
      <c r="CF16" s="720"/>
      <c r="CG16" s="720"/>
      <c r="CH16" s="720"/>
      <c r="CI16" s="720"/>
      <c r="CJ16" s="720"/>
      <c r="CK16" s="720"/>
      <c r="CL16" s="720"/>
      <c r="CM16" s="720"/>
      <c r="CN16" s="720"/>
      <c r="CO16" s="720"/>
      <c r="CP16" s="720"/>
      <c r="CQ16" s="721"/>
      <c r="CR16" s="680">
        <v>1820</v>
      </c>
      <c r="CS16" s="681"/>
      <c r="CT16" s="681"/>
      <c r="CU16" s="681"/>
      <c r="CV16" s="681"/>
      <c r="CW16" s="681"/>
      <c r="CX16" s="681"/>
      <c r="CY16" s="682"/>
      <c r="CZ16" s="713">
        <v>0</v>
      </c>
      <c r="DA16" s="713"/>
      <c r="DB16" s="713"/>
      <c r="DC16" s="713"/>
      <c r="DD16" s="686" t="s">
        <v>233</v>
      </c>
      <c r="DE16" s="681"/>
      <c r="DF16" s="681"/>
      <c r="DG16" s="681"/>
      <c r="DH16" s="681"/>
      <c r="DI16" s="681"/>
      <c r="DJ16" s="681"/>
      <c r="DK16" s="681"/>
      <c r="DL16" s="681"/>
      <c r="DM16" s="681"/>
      <c r="DN16" s="681"/>
      <c r="DO16" s="681"/>
      <c r="DP16" s="682"/>
      <c r="DQ16" s="686">
        <v>1120</v>
      </c>
      <c r="DR16" s="681"/>
      <c r="DS16" s="681"/>
      <c r="DT16" s="681"/>
      <c r="DU16" s="681"/>
      <c r="DV16" s="681"/>
      <c r="DW16" s="681"/>
      <c r="DX16" s="681"/>
      <c r="DY16" s="681"/>
      <c r="DZ16" s="681"/>
      <c r="EA16" s="681"/>
      <c r="EB16" s="681"/>
      <c r="EC16" s="727"/>
    </row>
    <row r="17" spans="2:133" ht="11.25" customHeight="1" x14ac:dyDescent="0.15">
      <c r="B17" s="677" t="s">
        <v>265</v>
      </c>
      <c r="C17" s="678"/>
      <c r="D17" s="678"/>
      <c r="E17" s="678"/>
      <c r="F17" s="678"/>
      <c r="G17" s="678"/>
      <c r="H17" s="678"/>
      <c r="I17" s="678"/>
      <c r="J17" s="678"/>
      <c r="K17" s="678"/>
      <c r="L17" s="678"/>
      <c r="M17" s="678"/>
      <c r="N17" s="678"/>
      <c r="O17" s="678"/>
      <c r="P17" s="678"/>
      <c r="Q17" s="679"/>
      <c r="R17" s="680">
        <v>1890</v>
      </c>
      <c r="S17" s="681"/>
      <c r="T17" s="681"/>
      <c r="U17" s="681"/>
      <c r="V17" s="681"/>
      <c r="W17" s="681"/>
      <c r="X17" s="681"/>
      <c r="Y17" s="682"/>
      <c r="Z17" s="713">
        <v>0</v>
      </c>
      <c r="AA17" s="713"/>
      <c r="AB17" s="713"/>
      <c r="AC17" s="713"/>
      <c r="AD17" s="714">
        <v>1890</v>
      </c>
      <c r="AE17" s="714"/>
      <c r="AF17" s="714"/>
      <c r="AG17" s="714"/>
      <c r="AH17" s="714"/>
      <c r="AI17" s="714"/>
      <c r="AJ17" s="714"/>
      <c r="AK17" s="714"/>
      <c r="AL17" s="683">
        <v>0</v>
      </c>
      <c r="AM17" s="684"/>
      <c r="AN17" s="684"/>
      <c r="AO17" s="715"/>
      <c r="AP17" s="677" t="s">
        <v>266</v>
      </c>
      <c r="AQ17" s="678"/>
      <c r="AR17" s="678"/>
      <c r="AS17" s="678"/>
      <c r="AT17" s="678"/>
      <c r="AU17" s="678"/>
      <c r="AV17" s="678"/>
      <c r="AW17" s="678"/>
      <c r="AX17" s="678"/>
      <c r="AY17" s="678"/>
      <c r="AZ17" s="678"/>
      <c r="BA17" s="678"/>
      <c r="BB17" s="678"/>
      <c r="BC17" s="678"/>
      <c r="BD17" s="678"/>
      <c r="BE17" s="678"/>
      <c r="BF17" s="679"/>
      <c r="BG17" s="680" t="s">
        <v>233</v>
      </c>
      <c r="BH17" s="681"/>
      <c r="BI17" s="681"/>
      <c r="BJ17" s="681"/>
      <c r="BK17" s="681"/>
      <c r="BL17" s="681"/>
      <c r="BM17" s="681"/>
      <c r="BN17" s="682"/>
      <c r="BO17" s="713" t="s">
        <v>227</v>
      </c>
      <c r="BP17" s="713"/>
      <c r="BQ17" s="713"/>
      <c r="BR17" s="713"/>
      <c r="BS17" s="686" t="s">
        <v>227</v>
      </c>
      <c r="BT17" s="681"/>
      <c r="BU17" s="681"/>
      <c r="BV17" s="681"/>
      <c r="BW17" s="681"/>
      <c r="BX17" s="681"/>
      <c r="BY17" s="681"/>
      <c r="BZ17" s="681"/>
      <c r="CA17" s="681"/>
      <c r="CB17" s="727"/>
      <c r="CD17" s="719" t="s">
        <v>267</v>
      </c>
      <c r="CE17" s="720"/>
      <c r="CF17" s="720"/>
      <c r="CG17" s="720"/>
      <c r="CH17" s="720"/>
      <c r="CI17" s="720"/>
      <c r="CJ17" s="720"/>
      <c r="CK17" s="720"/>
      <c r="CL17" s="720"/>
      <c r="CM17" s="720"/>
      <c r="CN17" s="720"/>
      <c r="CO17" s="720"/>
      <c r="CP17" s="720"/>
      <c r="CQ17" s="721"/>
      <c r="CR17" s="680">
        <v>942185</v>
      </c>
      <c r="CS17" s="681"/>
      <c r="CT17" s="681"/>
      <c r="CU17" s="681"/>
      <c r="CV17" s="681"/>
      <c r="CW17" s="681"/>
      <c r="CX17" s="681"/>
      <c r="CY17" s="682"/>
      <c r="CZ17" s="713">
        <v>11.6</v>
      </c>
      <c r="DA17" s="713"/>
      <c r="DB17" s="713"/>
      <c r="DC17" s="713"/>
      <c r="DD17" s="686" t="s">
        <v>233</v>
      </c>
      <c r="DE17" s="681"/>
      <c r="DF17" s="681"/>
      <c r="DG17" s="681"/>
      <c r="DH17" s="681"/>
      <c r="DI17" s="681"/>
      <c r="DJ17" s="681"/>
      <c r="DK17" s="681"/>
      <c r="DL17" s="681"/>
      <c r="DM17" s="681"/>
      <c r="DN17" s="681"/>
      <c r="DO17" s="681"/>
      <c r="DP17" s="682"/>
      <c r="DQ17" s="686">
        <v>937330</v>
      </c>
      <c r="DR17" s="681"/>
      <c r="DS17" s="681"/>
      <c r="DT17" s="681"/>
      <c r="DU17" s="681"/>
      <c r="DV17" s="681"/>
      <c r="DW17" s="681"/>
      <c r="DX17" s="681"/>
      <c r="DY17" s="681"/>
      <c r="DZ17" s="681"/>
      <c r="EA17" s="681"/>
      <c r="EB17" s="681"/>
      <c r="EC17" s="727"/>
    </row>
    <row r="18" spans="2:133" ht="11.25" customHeight="1" x14ac:dyDescent="0.15">
      <c r="B18" s="677" t="s">
        <v>268</v>
      </c>
      <c r="C18" s="678"/>
      <c r="D18" s="678"/>
      <c r="E18" s="678"/>
      <c r="F18" s="678"/>
      <c r="G18" s="678"/>
      <c r="H18" s="678"/>
      <c r="I18" s="678"/>
      <c r="J18" s="678"/>
      <c r="K18" s="678"/>
      <c r="L18" s="678"/>
      <c r="M18" s="678"/>
      <c r="N18" s="678"/>
      <c r="O18" s="678"/>
      <c r="P18" s="678"/>
      <c r="Q18" s="679"/>
      <c r="R18" s="680">
        <v>3503</v>
      </c>
      <c r="S18" s="681"/>
      <c r="T18" s="681"/>
      <c r="U18" s="681"/>
      <c r="V18" s="681"/>
      <c r="W18" s="681"/>
      <c r="X18" s="681"/>
      <c r="Y18" s="682"/>
      <c r="Z18" s="713">
        <v>0</v>
      </c>
      <c r="AA18" s="713"/>
      <c r="AB18" s="713"/>
      <c r="AC18" s="713"/>
      <c r="AD18" s="714">
        <v>3503</v>
      </c>
      <c r="AE18" s="714"/>
      <c r="AF18" s="714"/>
      <c r="AG18" s="714"/>
      <c r="AH18" s="714"/>
      <c r="AI18" s="714"/>
      <c r="AJ18" s="714"/>
      <c r="AK18" s="714"/>
      <c r="AL18" s="683">
        <v>0.1</v>
      </c>
      <c r="AM18" s="684"/>
      <c r="AN18" s="684"/>
      <c r="AO18" s="715"/>
      <c r="AP18" s="677" t="s">
        <v>269</v>
      </c>
      <c r="AQ18" s="678"/>
      <c r="AR18" s="678"/>
      <c r="AS18" s="678"/>
      <c r="AT18" s="678"/>
      <c r="AU18" s="678"/>
      <c r="AV18" s="678"/>
      <c r="AW18" s="678"/>
      <c r="AX18" s="678"/>
      <c r="AY18" s="678"/>
      <c r="AZ18" s="678"/>
      <c r="BA18" s="678"/>
      <c r="BB18" s="678"/>
      <c r="BC18" s="678"/>
      <c r="BD18" s="678"/>
      <c r="BE18" s="678"/>
      <c r="BF18" s="679"/>
      <c r="BG18" s="680" t="s">
        <v>233</v>
      </c>
      <c r="BH18" s="681"/>
      <c r="BI18" s="681"/>
      <c r="BJ18" s="681"/>
      <c r="BK18" s="681"/>
      <c r="BL18" s="681"/>
      <c r="BM18" s="681"/>
      <c r="BN18" s="682"/>
      <c r="BO18" s="713" t="s">
        <v>227</v>
      </c>
      <c r="BP18" s="713"/>
      <c r="BQ18" s="713"/>
      <c r="BR18" s="713"/>
      <c r="BS18" s="686" t="s">
        <v>227</v>
      </c>
      <c r="BT18" s="681"/>
      <c r="BU18" s="681"/>
      <c r="BV18" s="681"/>
      <c r="BW18" s="681"/>
      <c r="BX18" s="681"/>
      <c r="BY18" s="681"/>
      <c r="BZ18" s="681"/>
      <c r="CA18" s="681"/>
      <c r="CB18" s="727"/>
      <c r="CD18" s="719" t="s">
        <v>270</v>
      </c>
      <c r="CE18" s="720"/>
      <c r="CF18" s="720"/>
      <c r="CG18" s="720"/>
      <c r="CH18" s="720"/>
      <c r="CI18" s="720"/>
      <c r="CJ18" s="720"/>
      <c r="CK18" s="720"/>
      <c r="CL18" s="720"/>
      <c r="CM18" s="720"/>
      <c r="CN18" s="720"/>
      <c r="CO18" s="720"/>
      <c r="CP18" s="720"/>
      <c r="CQ18" s="721"/>
      <c r="CR18" s="680" t="s">
        <v>227</v>
      </c>
      <c r="CS18" s="681"/>
      <c r="CT18" s="681"/>
      <c r="CU18" s="681"/>
      <c r="CV18" s="681"/>
      <c r="CW18" s="681"/>
      <c r="CX18" s="681"/>
      <c r="CY18" s="682"/>
      <c r="CZ18" s="713" t="s">
        <v>233</v>
      </c>
      <c r="DA18" s="713"/>
      <c r="DB18" s="713"/>
      <c r="DC18" s="713"/>
      <c r="DD18" s="686" t="s">
        <v>227</v>
      </c>
      <c r="DE18" s="681"/>
      <c r="DF18" s="681"/>
      <c r="DG18" s="681"/>
      <c r="DH18" s="681"/>
      <c r="DI18" s="681"/>
      <c r="DJ18" s="681"/>
      <c r="DK18" s="681"/>
      <c r="DL18" s="681"/>
      <c r="DM18" s="681"/>
      <c r="DN18" s="681"/>
      <c r="DO18" s="681"/>
      <c r="DP18" s="682"/>
      <c r="DQ18" s="686" t="s">
        <v>233</v>
      </c>
      <c r="DR18" s="681"/>
      <c r="DS18" s="681"/>
      <c r="DT18" s="681"/>
      <c r="DU18" s="681"/>
      <c r="DV18" s="681"/>
      <c r="DW18" s="681"/>
      <c r="DX18" s="681"/>
      <c r="DY18" s="681"/>
      <c r="DZ18" s="681"/>
      <c r="EA18" s="681"/>
      <c r="EB18" s="681"/>
      <c r="EC18" s="727"/>
    </row>
    <row r="19" spans="2:133" ht="11.25" customHeight="1" x14ac:dyDescent="0.15">
      <c r="B19" s="677" t="s">
        <v>271</v>
      </c>
      <c r="C19" s="678"/>
      <c r="D19" s="678"/>
      <c r="E19" s="678"/>
      <c r="F19" s="678"/>
      <c r="G19" s="678"/>
      <c r="H19" s="678"/>
      <c r="I19" s="678"/>
      <c r="J19" s="678"/>
      <c r="K19" s="678"/>
      <c r="L19" s="678"/>
      <c r="M19" s="678"/>
      <c r="N19" s="678"/>
      <c r="O19" s="678"/>
      <c r="P19" s="678"/>
      <c r="Q19" s="679"/>
      <c r="R19" s="680">
        <v>1316</v>
      </c>
      <c r="S19" s="681"/>
      <c r="T19" s="681"/>
      <c r="U19" s="681"/>
      <c r="V19" s="681"/>
      <c r="W19" s="681"/>
      <c r="X19" s="681"/>
      <c r="Y19" s="682"/>
      <c r="Z19" s="713">
        <v>0</v>
      </c>
      <c r="AA19" s="713"/>
      <c r="AB19" s="713"/>
      <c r="AC19" s="713"/>
      <c r="AD19" s="714">
        <v>1316</v>
      </c>
      <c r="AE19" s="714"/>
      <c r="AF19" s="714"/>
      <c r="AG19" s="714"/>
      <c r="AH19" s="714"/>
      <c r="AI19" s="714"/>
      <c r="AJ19" s="714"/>
      <c r="AK19" s="714"/>
      <c r="AL19" s="683">
        <v>0</v>
      </c>
      <c r="AM19" s="684"/>
      <c r="AN19" s="684"/>
      <c r="AO19" s="715"/>
      <c r="AP19" s="677" t="s">
        <v>272</v>
      </c>
      <c r="AQ19" s="678"/>
      <c r="AR19" s="678"/>
      <c r="AS19" s="678"/>
      <c r="AT19" s="678"/>
      <c r="AU19" s="678"/>
      <c r="AV19" s="678"/>
      <c r="AW19" s="678"/>
      <c r="AX19" s="678"/>
      <c r="AY19" s="678"/>
      <c r="AZ19" s="678"/>
      <c r="BA19" s="678"/>
      <c r="BB19" s="678"/>
      <c r="BC19" s="678"/>
      <c r="BD19" s="678"/>
      <c r="BE19" s="678"/>
      <c r="BF19" s="679"/>
      <c r="BG19" s="680">
        <v>6174</v>
      </c>
      <c r="BH19" s="681"/>
      <c r="BI19" s="681"/>
      <c r="BJ19" s="681"/>
      <c r="BK19" s="681"/>
      <c r="BL19" s="681"/>
      <c r="BM19" s="681"/>
      <c r="BN19" s="682"/>
      <c r="BO19" s="713">
        <v>0.9</v>
      </c>
      <c r="BP19" s="713"/>
      <c r="BQ19" s="713"/>
      <c r="BR19" s="713"/>
      <c r="BS19" s="686" t="s">
        <v>227</v>
      </c>
      <c r="BT19" s="681"/>
      <c r="BU19" s="681"/>
      <c r="BV19" s="681"/>
      <c r="BW19" s="681"/>
      <c r="BX19" s="681"/>
      <c r="BY19" s="681"/>
      <c r="BZ19" s="681"/>
      <c r="CA19" s="681"/>
      <c r="CB19" s="727"/>
      <c r="CD19" s="719" t="s">
        <v>273</v>
      </c>
      <c r="CE19" s="720"/>
      <c r="CF19" s="720"/>
      <c r="CG19" s="720"/>
      <c r="CH19" s="720"/>
      <c r="CI19" s="720"/>
      <c r="CJ19" s="720"/>
      <c r="CK19" s="720"/>
      <c r="CL19" s="720"/>
      <c r="CM19" s="720"/>
      <c r="CN19" s="720"/>
      <c r="CO19" s="720"/>
      <c r="CP19" s="720"/>
      <c r="CQ19" s="721"/>
      <c r="CR19" s="680" t="s">
        <v>227</v>
      </c>
      <c r="CS19" s="681"/>
      <c r="CT19" s="681"/>
      <c r="CU19" s="681"/>
      <c r="CV19" s="681"/>
      <c r="CW19" s="681"/>
      <c r="CX19" s="681"/>
      <c r="CY19" s="682"/>
      <c r="CZ19" s="713" t="s">
        <v>227</v>
      </c>
      <c r="DA19" s="713"/>
      <c r="DB19" s="713"/>
      <c r="DC19" s="713"/>
      <c r="DD19" s="686" t="s">
        <v>233</v>
      </c>
      <c r="DE19" s="681"/>
      <c r="DF19" s="681"/>
      <c r="DG19" s="681"/>
      <c r="DH19" s="681"/>
      <c r="DI19" s="681"/>
      <c r="DJ19" s="681"/>
      <c r="DK19" s="681"/>
      <c r="DL19" s="681"/>
      <c r="DM19" s="681"/>
      <c r="DN19" s="681"/>
      <c r="DO19" s="681"/>
      <c r="DP19" s="682"/>
      <c r="DQ19" s="686" t="s">
        <v>233</v>
      </c>
      <c r="DR19" s="681"/>
      <c r="DS19" s="681"/>
      <c r="DT19" s="681"/>
      <c r="DU19" s="681"/>
      <c r="DV19" s="681"/>
      <c r="DW19" s="681"/>
      <c r="DX19" s="681"/>
      <c r="DY19" s="681"/>
      <c r="DZ19" s="681"/>
      <c r="EA19" s="681"/>
      <c r="EB19" s="681"/>
      <c r="EC19" s="727"/>
    </row>
    <row r="20" spans="2:133" ht="11.25" customHeight="1" x14ac:dyDescent="0.15">
      <c r="B20" s="677" t="s">
        <v>274</v>
      </c>
      <c r="C20" s="678"/>
      <c r="D20" s="678"/>
      <c r="E20" s="678"/>
      <c r="F20" s="678"/>
      <c r="G20" s="678"/>
      <c r="H20" s="678"/>
      <c r="I20" s="678"/>
      <c r="J20" s="678"/>
      <c r="K20" s="678"/>
      <c r="L20" s="678"/>
      <c r="M20" s="678"/>
      <c r="N20" s="678"/>
      <c r="O20" s="678"/>
      <c r="P20" s="678"/>
      <c r="Q20" s="679"/>
      <c r="R20" s="680">
        <v>1353</v>
      </c>
      <c r="S20" s="681"/>
      <c r="T20" s="681"/>
      <c r="U20" s="681"/>
      <c r="V20" s="681"/>
      <c r="W20" s="681"/>
      <c r="X20" s="681"/>
      <c r="Y20" s="682"/>
      <c r="Z20" s="713">
        <v>0</v>
      </c>
      <c r="AA20" s="713"/>
      <c r="AB20" s="713"/>
      <c r="AC20" s="713"/>
      <c r="AD20" s="714">
        <v>1353</v>
      </c>
      <c r="AE20" s="714"/>
      <c r="AF20" s="714"/>
      <c r="AG20" s="714"/>
      <c r="AH20" s="714"/>
      <c r="AI20" s="714"/>
      <c r="AJ20" s="714"/>
      <c r="AK20" s="714"/>
      <c r="AL20" s="683">
        <v>0</v>
      </c>
      <c r="AM20" s="684"/>
      <c r="AN20" s="684"/>
      <c r="AO20" s="715"/>
      <c r="AP20" s="677" t="s">
        <v>275</v>
      </c>
      <c r="AQ20" s="678"/>
      <c r="AR20" s="678"/>
      <c r="AS20" s="678"/>
      <c r="AT20" s="678"/>
      <c r="AU20" s="678"/>
      <c r="AV20" s="678"/>
      <c r="AW20" s="678"/>
      <c r="AX20" s="678"/>
      <c r="AY20" s="678"/>
      <c r="AZ20" s="678"/>
      <c r="BA20" s="678"/>
      <c r="BB20" s="678"/>
      <c r="BC20" s="678"/>
      <c r="BD20" s="678"/>
      <c r="BE20" s="678"/>
      <c r="BF20" s="679"/>
      <c r="BG20" s="680">
        <v>6174</v>
      </c>
      <c r="BH20" s="681"/>
      <c r="BI20" s="681"/>
      <c r="BJ20" s="681"/>
      <c r="BK20" s="681"/>
      <c r="BL20" s="681"/>
      <c r="BM20" s="681"/>
      <c r="BN20" s="682"/>
      <c r="BO20" s="713">
        <v>0.9</v>
      </c>
      <c r="BP20" s="713"/>
      <c r="BQ20" s="713"/>
      <c r="BR20" s="713"/>
      <c r="BS20" s="686" t="s">
        <v>227</v>
      </c>
      <c r="BT20" s="681"/>
      <c r="BU20" s="681"/>
      <c r="BV20" s="681"/>
      <c r="BW20" s="681"/>
      <c r="BX20" s="681"/>
      <c r="BY20" s="681"/>
      <c r="BZ20" s="681"/>
      <c r="CA20" s="681"/>
      <c r="CB20" s="727"/>
      <c r="CD20" s="719" t="s">
        <v>276</v>
      </c>
      <c r="CE20" s="720"/>
      <c r="CF20" s="720"/>
      <c r="CG20" s="720"/>
      <c r="CH20" s="720"/>
      <c r="CI20" s="720"/>
      <c r="CJ20" s="720"/>
      <c r="CK20" s="720"/>
      <c r="CL20" s="720"/>
      <c r="CM20" s="720"/>
      <c r="CN20" s="720"/>
      <c r="CO20" s="720"/>
      <c r="CP20" s="720"/>
      <c r="CQ20" s="721"/>
      <c r="CR20" s="680">
        <v>8133816</v>
      </c>
      <c r="CS20" s="681"/>
      <c r="CT20" s="681"/>
      <c r="CU20" s="681"/>
      <c r="CV20" s="681"/>
      <c r="CW20" s="681"/>
      <c r="CX20" s="681"/>
      <c r="CY20" s="682"/>
      <c r="CZ20" s="713">
        <v>100</v>
      </c>
      <c r="DA20" s="713"/>
      <c r="DB20" s="713"/>
      <c r="DC20" s="713"/>
      <c r="DD20" s="686">
        <v>1028200</v>
      </c>
      <c r="DE20" s="681"/>
      <c r="DF20" s="681"/>
      <c r="DG20" s="681"/>
      <c r="DH20" s="681"/>
      <c r="DI20" s="681"/>
      <c r="DJ20" s="681"/>
      <c r="DK20" s="681"/>
      <c r="DL20" s="681"/>
      <c r="DM20" s="681"/>
      <c r="DN20" s="681"/>
      <c r="DO20" s="681"/>
      <c r="DP20" s="682"/>
      <c r="DQ20" s="686">
        <v>5258792</v>
      </c>
      <c r="DR20" s="681"/>
      <c r="DS20" s="681"/>
      <c r="DT20" s="681"/>
      <c r="DU20" s="681"/>
      <c r="DV20" s="681"/>
      <c r="DW20" s="681"/>
      <c r="DX20" s="681"/>
      <c r="DY20" s="681"/>
      <c r="DZ20" s="681"/>
      <c r="EA20" s="681"/>
      <c r="EB20" s="681"/>
      <c r="EC20" s="727"/>
    </row>
    <row r="21" spans="2:133" ht="11.25" customHeight="1" x14ac:dyDescent="0.15">
      <c r="B21" s="677" t="s">
        <v>277</v>
      </c>
      <c r="C21" s="678"/>
      <c r="D21" s="678"/>
      <c r="E21" s="678"/>
      <c r="F21" s="678"/>
      <c r="G21" s="678"/>
      <c r="H21" s="678"/>
      <c r="I21" s="678"/>
      <c r="J21" s="678"/>
      <c r="K21" s="678"/>
      <c r="L21" s="678"/>
      <c r="M21" s="678"/>
      <c r="N21" s="678"/>
      <c r="O21" s="678"/>
      <c r="P21" s="678"/>
      <c r="Q21" s="679"/>
      <c r="R21" s="680">
        <v>834</v>
      </c>
      <c r="S21" s="681"/>
      <c r="T21" s="681"/>
      <c r="U21" s="681"/>
      <c r="V21" s="681"/>
      <c r="W21" s="681"/>
      <c r="X21" s="681"/>
      <c r="Y21" s="682"/>
      <c r="Z21" s="713">
        <v>0</v>
      </c>
      <c r="AA21" s="713"/>
      <c r="AB21" s="713"/>
      <c r="AC21" s="713"/>
      <c r="AD21" s="714">
        <v>834</v>
      </c>
      <c r="AE21" s="714"/>
      <c r="AF21" s="714"/>
      <c r="AG21" s="714"/>
      <c r="AH21" s="714"/>
      <c r="AI21" s="714"/>
      <c r="AJ21" s="714"/>
      <c r="AK21" s="714"/>
      <c r="AL21" s="683">
        <v>0</v>
      </c>
      <c r="AM21" s="684"/>
      <c r="AN21" s="684"/>
      <c r="AO21" s="715"/>
      <c r="AP21" s="774" t="s">
        <v>278</v>
      </c>
      <c r="AQ21" s="782"/>
      <c r="AR21" s="782"/>
      <c r="AS21" s="782"/>
      <c r="AT21" s="782"/>
      <c r="AU21" s="782"/>
      <c r="AV21" s="782"/>
      <c r="AW21" s="782"/>
      <c r="AX21" s="782"/>
      <c r="AY21" s="782"/>
      <c r="AZ21" s="782"/>
      <c r="BA21" s="782"/>
      <c r="BB21" s="782"/>
      <c r="BC21" s="782"/>
      <c r="BD21" s="782"/>
      <c r="BE21" s="782"/>
      <c r="BF21" s="776"/>
      <c r="BG21" s="680">
        <v>6174</v>
      </c>
      <c r="BH21" s="681"/>
      <c r="BI21" s="681"/>
      <c r="BJ21" s="681"/>
      <c r="BK21" s="681"/>
      <c r="BL21" s="681"/>
      <c r="BM21" s="681"/>
      <c r="BN21" s="682"/>
      <c r="BO21" s="713">
        <v>0.9</v>
      </c>
      <c r="BP21" s="713"/>
      <c r="BQ21" s="713"/>
      <c r="BR21" s="713"/>
      <c r="BS21" s="686" t="s">
        <v>227</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279</v>
      </c>
      <c r="C22" s="678"/>
      <c r="D22" s="678"/>
      <c r="E22" s="678"/>
      <c r="F22" s="678"/>
      <c r="G22" s="678"/>
      <c r="H22" s="678"/>
      <c r="I22" s="678"/>
      <c r="J22" s="678"/>
      <c r="K22" s="678"/>
      <c r="L22" s="678"/>
      <c r="M22" s="678"/>
      <c r="N22" s="678"/>
      <c r="O22" s="678"/>
      <c r="P22" s="678"/>
      <c r="Q22" s="679"/>
      <c r="R22" s="680">
        <v>3906581</v>
      </c>
      <c r="S22" s="681"/>
      <c r="T22" s="681"/>
      <c r="U22" s="681"/>
      <c r="V22" s="681"/>
      <c r="W22" s="681"/>
      <c r="X22" s="681"/>
      <c r="Y22" s="682"/>
      <c r="Z22" s="713">
        <v>47.3</v>
      </c>
      <c r="AA22" s="713"/>
      <c r="AB22" s="713"/>
      <c r="AC22" s="713"/>
      <c r="AD22" s="714">
        <v>3480104</v>
      </c>
      <c r="AE22" s="714"/>
      <c r="AF22" s="714"/>
      <c r="AG22" s="714"/>
      <c r="AH22" s="714"/>
      <c r="AI22" s="714"/>
      <c r="AJ22" s="714"/>
      <c r="AK22" s="714"/>
      <c r="AL22" s="683">
        <v>78.599999999999994</v>
      </c>
      <c r="AM22" s="684"/>
      <c r="AN22" s="684"/>
      <c r="AO22" s="715"/>
      <c r="AP22" s="774" t="s">
        <v>280</v>
      </c>
      <c r="AQ22" s="782"/>
      <c r="AR22" s="782"/>
      <c r="AS22" s="782"/>
      <c r="AT22" s="782"/>
      <c r="AU22" s="782"/>
      <c r="AV22" s="782"/>
      <c r="AW22" s="782"/>
      <c r="AX22" s="782"/>
      <c r="AY22" s="782"/>
      <c r="AZ22" s="782"/>
      <c r="BA22" s="782"/>
      <c r="BB22" s="782"/>
      <c r="BC22" s="782"/>
      <c r="BD22" s="782"/>
      <c r="BE22" s="782"/>
      <c r="BF22" s="776"/>
      <c r="BG22" s="680" t="s">
        <v>227</v>
      </c>
      <c r="BH22" s="681"/>
      <c r="BI22" s="681"/>
      <c r="BJ22" s="681"/>
      <c r="BK22" s="681"/>
      <c r="BL22" s="681"/>
      <c r="BM22" s="681"/>
      <c r="BN22" s="682"/>
      <c r="BO22" s="713" t="s">
        <v>227</v>
      </c>
      <c r="BP22" s="713"/>
      <c r="BQ22" s="713"/>
      <c r="BR22" s="713"/>
      <c r="BS22" s="686" t="s">
        <v>227</v>
      </c>
      <c r="BT22" s="681"/>
      <c r="BU22" s="681"/>
      <c r="BV22" s="681"/>
      <c r="BW22" s="681"/>
      <c r="BX22" s="681"/>
      <c r="BY22" s="681"/>
      <c r="BZ22" s="681"/>
      <c r="CA22" s="681"/>
      <c r="CB22" s="727"/>
      <c r="CD22" s="784" t="s">
        <v>281</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282</v>
      </c>
      <c r="C23" s="678"/>
      <c r="D23" s="678"/>
      <c r="E23" s="678"/>
      <c r="F23" s="678"/>
      <c r="G23" s="678"/>
      <c r="H23" s="678"/>
      <c r="I23" s="678"/>
      <c r="J23" s="678"/>
      <c r="K23" s="678"/>
      <c r="L23" s="678"/>
      <c r="M23" s="678"/>
      <c r="N23" s="678"/>
      <c r="O23" s="678"/>
      <c r="P23" s="678"/>
      <c r="Q23" s="679"/>
      <c r="R23" s="680">
        <v>3480104</v>
      </c>
      <c r="S23" s="681"/>
      <c r="T23" s="681"/>
      <c r="U23" s="681"/>
      <c r="V23" s="681"/>
      <c r="W23" s="681"/>
      <c r="X23" s="681"/>
      <c r="Y23" s="682"/>
      <c r="Z23" s="713">
        <v>42.1</v>
      </c>
      <c r="AA23" s="713"/>
      <c r="AB23" s="713"/>
      <c r="AC23" s="713"/>
      <c r="AD23" s="714">
        <v>3480104</v>
      </c>
      <c r="AE23" s="714"/>
      <c r="AF23" s="714"/>
      <c r="AG23" s="714"/>
      <c r="AH23" s="714"/>
      <c r="AI23" s="714"/>
      <c r="AJ23" s="714"/>
      <c r="AK23" s="714"/>
      <c r="AL23" s="683">
        <v>78.599999999999994</v>
      </c>
      <c r="AM23" s="684"/>
      <c r="AN23" s="684"/>
      <c r="AO23" s="715"/>
      <c r="AP23" s="774" t="s">
        <v>283</v>
      </c>
      <c r="AQ23" s="782"/>
      <c r="AR23" s="782"/>
      <c r="AS23" s="782"/>
      <c r="AT23" s="782"/>
      <c r="AU23" s="782"/>
      <c r="AV23" s="782"/>
      <c r="AW23" s="782"/>
      <c r="AX23" s="782"/>
      <c r="AY23" s="782"/>
      <c r="AZ23" s="782"/>
      <c r="BA23" s="782"/>
      <c r="BB23" s="782"/>
      <c r="BC23" s="782"/>
      <c r="BD23" s="782"/>
      <c r="BE23" s="782"/>
      <c r="BF23" s="776"/>
      <c r="BG23" s="680" t="s">
        <v>233</v>
      </c>
      <c r="BH23" s="681"/>
      <c r="BI23" s="681"/>
      <c r="BJ23" s="681"/>
      <c r="BK23" s="681"/>
      <c r="BL23" s="681"/>
      <c r="BM23" s="681"/>
      <c r="BN23" s="682"/>
      <c r="BO23" s="713" t="s">
        <v>227</v>
      </c>
      <c r="BP23" s="713"/>
      <c r="BQ23" s="713"/>
      <c r="BR23" s="713"/>
      <c r="BS23" s="686" t="s">
        <v>233</v>
      </c>
      <c r="BT23" s="681"/>
      <c r="BU23" s="681"/>
      <c r="BV23" s="681"/>
      <c r="BW23" s="681"/>
      <c r="BX23" s="681"/>
      <c r="BY23" s="681"/>
      <c r="BZ23" s="681"/>
      <c r="CA23" s="681"/>
      <c r="CB23" s="727"/>
      <c r="CD23" s="784" t="s">
        <v>221</v>
      </c>
      <c r="CE23" s="785"/>
      <c r="CF23" s="785"/>
      <c r="CG23" s="785"/>
      <c r="CH23" s="785"/>
      <c r="CI23" s="785"/>
      <c r="CJ23" s="785"/>
      <c r="CK23" s="785"/>
      <c r="CL23" s="785"/>
      <c r="CM23" s="785"/>
      <c r="CN23" s="785"/>
      <c r="CO23" s="785"/>
      <c r="CP23" s="785"/>
      <c r="CQ23" s="786"/>
      <c r="CR23" s="784" t="s">
        <v>284</v>
      </c>
      <c r="CS23" s="785"/>
      <c r="CT23" s="785"/>
      <c r="CU23" s="785"/>
      <c r="CV23" s="785"/>
      <c r="CW23" s="785"/>
      <c r="CX23" s="785"/>
      <c r="CY23" s="786"/>
      <c r="CZ23" s="784" t="s">
        <v>285</v>
      </c>
      <c r="DA23" s="785"/>
      <c r="DB23" s="785"/>
      <c r="DC23" s="786"/>
      <c r="DD23" s="784" t="s">
        <v>286</v>
      </c>
      <c r="DE23" s="785"/>
      <c r="DF23" s="785"/>
      <c r="DG23" s="785"/>
      <c r="DH23" s="785"/>
      <c r="DI23" s="785"/>
      <c r="DJ23" s="785"/>
      <c r="DK23" s="786"/>
      <c r="DL23" s="793" t="s">
        <v>287</v>
      </c>
      <c r="DM23" s="794"/>
      <c r="DN23" s="794"/>
      <c r="DO23" s="794"/>
      <c r="DP23" s="794"/>
      <c r="DQ23" s="794"/>
      <c r="DR23" s="794"/>
      <c r="DS23" s="794"/>
      <c r="DT23" s="794"/>
      <c r="DU23" s="794"/>
      <c r="DV23" s="795"/>
      <c r="DW23" s="784" t="s">
        <v>288</v>
      </c>
      <c r="DX23" s="785"/>
      <c r="DY23" s="785"/>
      <c r="DZ23" s="785"/>
      <c r="EA23" s="785"/>
      <c r="EB23" s="785"/>
      <c r="EC23" s="786"/>
    </row>
    <row r="24" spans="2:133" ht="11.25" customHeight="1" x14ac:dyDescent="0.15">
      <c r="B24" s="677" t="s">
        <v>289</v>
      </c>
      <c r="C24" s="678"/>
      <c r="D24" s="678"/>
      <c r="E24" s="678"/>
      <c r="F24" s="678"/>
      <c r="G24" s="678"/>
      <c r="H24" s="678"/>
      <c r="I24" s="678"/>
      <c r="J24" s="678"/>
      <c r="K24" s="678"/>
      <c r="L24" s="678"/>
      <c r="M24" s="678"/>
      <c r="N24" s="678"/>
      <c r="O24" s="678"/>
      <c r="P24" s="678"/>
      <c r="Q24" s="679"/>
      <c r="R24" s="680">
        <v>426477</v>
      </c>
      <c r="S24" s="681"/>
      <c r="T24" s="681"/>
      <c r="U24" s="681"/>
      <c r="V24" s="681"/>
      <c r="W24" s="681"/>
      <c r="X24" s="681"/>
      <c r="Y24" s="682"/>
      <c r="Z24" s="713">
        <v>5.2</v>
      </c>
      <c r="AA24" s="713"/>
      <c r="AB24" s="713"/>
      <c r="AC24" s="713"/>
      <c r="AD24" s="714" t="s">
        <v>233</v>
      </c>
      <c r="AE24" s="714"/>
      <c r="AF24" s="714"/>
      <c r="AG24" s="714"/>
      <c r="AH24" s="714"/>
      <c r="AI24" s="714"/>
      <c r="AJ24" s="714"/>
      <c r="AK24" s="714"/>
      <c r="AL24" s="683" t="s">
        <v>227</v>
      </c>
      <c r="AM24" s="684"/>
      <c r="AN24" s="684"/>
      <c r="AO24" s="715"/>
      <c r="AP24" s="774" t="s">
        <v>290</v>
      </c>
      <c r="AQ24" s="782"/>
      <c r="AR24" s="782"/>
      <c r="AS24" s="782"/>
      <c r="AT24" s="782"/>
      <c r="AU24" s="782"/>
      <c r="AV24" s="782"/>
      <c r="AW24" s="782"/>
      <c r="AX24" s="782"/>
      <c r="AY24" s="782"/>
      <c r="AZ24" s="782"/>
      <c r="BA24" s="782"/>
      <c r="BB24" s="782"/>
      <c r="BC24" s="782"/>
      <c r="BD24" s="782"/>
      <c r="BE24" s="782"/>
      <c r="BF24" s="776"/>
      <c r="BG24" s="680" t="s">
        <v>233</v>
      </c>
      <c r="BH24" s="681"/>
      <c r="BI24" s="681"/>
      <c r="BJ24" s="681"/>
      <c r="BK24" s="681"/>
      <c r="BL24" s="681"/>
      <c r="BM24" s="681"/>
      <c r="BN24" s="682"/>
      <c r="BO24" s="713" t="s">
        <v>233</v>
      </c>
      <c r="BP24" s="713"/>
      <c r="BQ24" s="713"/>
      <c r="BR24" s="713"/>
      <c r="BS24" s="686" t="s">
        <v>227</v>
      </c>
      <c r="BT24" s="681"/>
      <c r="BU24" s="681"/>
      <c r="BV24" s="681"/>
      <c r="BW24" s="681"/>
      <c r="BX24" s="681"/>
      <c r="BY24" s="681"/>
      <c r="BZ24" s="681"/>
      <c r="CA24" s="681"/>
      <c r="CB24" s="727"/>
      <c r="CD24" s="738" t="s">
        <v>291</v>
      </c>
      <c r="CE24" s="739"/>
      <c r="CF24" s="739"/>
      <c r="CG24" s="739"/>
      <c r="CH24" s="739"/>
      <c r="CI24" s="739"/>
      <c r="CJ24" s="739"/>
      <c r="CK24" s="739"/>
      <c r="CL24" s="739"/>
      <c r="CM24" s="739"/>
      <c r="CN24" s="739"/>
      <c r="CO24" s="739"/>
      <c r="CP24" s="739"/>
      <c r="CQ24" s="740"/>
      <c r="CR24" s="735">
        <v>2688088</v>
      </c>
      <c r="CS24" s="736"/>
      <c r="CT24" s="736"/>
      <c r="CU24" s="736"/>
      <c r="CV24" s="736"/>
      <c r="CW24" s="736"/>
      <c r="CX24" s="736"/>
      <c r="CY24" s="779"/>
      <c r="CZ24" s="780">
        <v>33</v>
      </c>
      <c r="DA24" s="751"/>
      <c r="DB24" s="751"/>
      <c r="DC24" s="783"/>
      <c r="DD24" s="778">
        <v>2163182</v>
      </c>
      <c r="DE24" s="736"/>
      <c r="DF24" s="736"/>
      <c r="DG24" s="736"/>
      <c r="DH24" s="736"/>
      <c r="DI24" s="736"/>
      <c r="DJ24" s="736"/>
      <c r="DK24" s="779"/>
      <c r="DL24" s="778">
        <v>2041526</v>
      </c>
      <c r="DM24" s="736"/>
      <c r="DN24" s="736"/>
      <c r="DO24" s="736"/>
      <c r="DP24" s="736"/>
      <c r="DQ24" s="736"/>
      <c r="DR24" s="736"/>
      <c r="DS24" s="736"/>
      <c r="DT24" s="736"/>
      <c r="DU24" s="736"/>
      <c r="DV24" s="779"/>
      <c r="DW24" s="780">
        <v>44.9</v>
      </c>
      <c r="DX24" s="751"/>
      <c r="DY24" s="751"/>
      <c r="DZ24" s="751"/>
      <c r="EA24" s="751"/>
      <c r="EB24" s="751"/>
      <c r="EC24" s="781"/>
    </row>
    <row r="25" spans="2:133" ht="11.25" customHeight="1" x14ac:dyDescent="0.15">
      <c r="B25" s="677" t="s">
        <v>292</v>
      </c>
      <c r="C25" s="678"/>
      <c r="D25" s="678"/>
      <c r="E25" s="678"/>
      <c r="F25" s="678"/>
      <c r="G25" s="678"/>
      <c r="H25" s="678"/>
      <c r="I25" s="678"/>
      <c r="J25" s="678"/>
      <c r="K25" s="678"/>
      <c r="L25" s="678"/>
      <c r="M25" s="678"/>
      <c r="N25" s="678"/>
      <c r="O25" s="678"/>
      <c r="P25" s="678"/>
      <c r="Q25" s="679"/>
      <c r="R25" s="680" t="s">
        <v>227</v>
      </c>
      <c r="S25" s="681"/>
      <c r="T25" s="681"/>
      <c r="U25" s="681"/>
      <c r="V25" s="681"/>
      <c r="W25" s="681"/>
      <c r="X25" s="681"/>
      <c r="Y25" s="682"/>
      <c r="Z25" s="713" t="s">
        <v>233</v>
      </c>
      <c r="AA25" s="713"/>
      <c r="AB25" s="713"/>
      <c r="AC25" s="713"/>
      <c r="AD25" s="714" t="s">
        <v>233</v>
      </c>
      <c r="AE25" s="714"/>
      <c r="AF25" s="714"/>
      <c r="AG25" s="714"/>
      <c r="AH25" s="714"/>
      <c r="AI25" s="714"/>
      <c r="AJ25" s="714"/>
      <c r="AK25" s="714"/>
      <c r="AL25" s="683" t="s">
        <v>233</v>
      </c>
      <c r="AM25" s="684"/>
      <c r="AN25" s="684"/>
      <c r="AO25" s="715"/>
      <c r="AP25" s="774" t="s">
        <v>293</v>
      </c>
      <c r="AQ25" s="782"/>
      <c r="AR25" s="782"/>
      <c r="AS25" s="782"/>
      <c r="AT25" s="782"/>
      <c r="AU25" s="782"/>
      <c r="AV25" s="782"/>
      <c r="AW25" s="782"/>
      <c r="AX25" s="782"/>
      <c r="AY25" s="782"/>
      <c r="AZ25" s="782"/>
      <c r="BA25" s="782"/>
      <c r="BB25" s="782"/>
      <c r="BC25" s="782"/>
      <c r="BD25" s="782"/>
      <c r="BE25" s="782"/>
      <c r="BF25" s="776"/>
      <c r="BG25" s="680" t="s">
        <v>227</v>
      </c>
      <c r="BH25" s="681"/>
      <c r="BI25" s="681"/>
      <c r="BJ25" s="681"/>
      <c r="BK25" s="681"/>
      <c r="BL25" s="681"/>
      <c r="BM25" s="681"/>
      <c r="BN25" s="682"/>
      <c r="BO25" s="713" t="s">
        <v>227</v>
      </c>
      <c r="BP25" s="713"/>
      <c r="BQ25" s="713"/>
      <c r="BR25" s="713"/>
      <c r="BS25" s="686" t="s">
        <v>227</v>
      </c>
      <c r="BT25" s="681"/>
      <c r="BU25" s="681"/>
      <c r="BV25" s="681"/>
      <c r="BW25" s="681"/>
      <c r="BX25" s="681"/>
      <c r="BY25" s="681"/>
      <c r="BZ25" s="681"/>
      <c r="CA25" s="681"/>
      <c r="CB25" s="727"/>
      <c r="CD25" s="719" t="s">
        <v>294</v>
      </c>
      <c r="CE25" s="720"/>
      <c r="CF25" s="720"/>
      <c r="CG25" s="720"/>
      <c r="CH25" s="720"/>
      <c r="CI25" s="720"/>
      <c r="CJ25" s="720"/>
      <c r="CK25" s="720"/>
      <c r="CL25" s="720"/>
      <c r="CM25" s="720"/>
      <c r="CN25" s="720"/>
      <c r="CO25" s="720"/>
      <c r="CP25" s="720"/>
      <c r="CQ25" s="721"/>
      <c r="CR25" s="680">
        <v>1066424</v>
      </c>
      <c r="CS25" s="699"/>
      <c r="CT25" s="699"/>
      <c r="CU25" s="699"/>
      <c r="CV25" s="699"/>
      <c r="CW25" s="699"/>
      <c r="CX25" s="699"/>
      <c r="CY25" s="700"/>
      <c r="CZ25" s="683">
        <v>13.1</v>
      </c>
      <c r="DA25" s="701"/>
      <c r="DB25" s="701"/>
      <c r="DC25" s="702"/>
      <c r="DD25" s="686">
        <v>1035510</v>
      </c>
      <c r="DE25" s="699"/>
      <c r="DF25" s="699"/>
      <c r="DG25" s="699"/>
      <c r="DH25" s="699"/>
      <c r="DI25" s="699"/>
      <c r="DJ25" s="699"/>
      <c r="DK25" s="700"/>
      <c r="DL25" s="686">
        <v>915654</v>
      </c>
      <c r="DM25" s="699"/>
      <c r="DN25" s="699"/>
      <c r="DO25" s="699"/>
      <c r="DP25" s="699"/>
      <c r="DQ25" s="699"/>
      <c r="DR25" s="699"/>
      <c r="DS25" s="699"/>
      <c r="DT25" s="699"/>
      <c r="DU25" s="699"/>
      <c r="DV25" s="700"/>
      <c r="DW25" s="683">
        <v>20.100000000000001</v>
      </c>
      <c r="DX25" s="701"/>
      <c r="DY25" s="701"/>
      <c r="DZ25" s="701"/>
      <c r="EA25" s="701"/>
      <c r="EB25" s="701"/>
      <c r="EC25" s="722"/>
    </row>
    <row r="26" spans="2:133" ht="11.25" customHeight="1" x14ac:dyDescent="0.15">
      <c r="B26" s="677" t="s">
        <v>295</v>
      </c>
      <c r="C26" s="678"/>
      <c r="D26" s="678"/>
      <c r="E26" s="678"/>
      <c r="F26" s="678"/>
      <c r="G26" s="678"/>
      <c r="H26" s="678"/>
      <c r="I26" s="678"/>
      <c r="J26" s="678"/>
      <c r="K26" s="678"/>
      <c r="L26" s="678"/>
      <c r="M26" s="678"/>
      <c r="N26" s="678"/>
      <c r="O26" s="678"/>
      <c r="P26" s="678"/>
      <c r="Q26" s="679"/>
      <c r="R26" s="680">
        <v>4839402</v>
      </c>
      <c r="S26" s="681"/>
      <c r="T26" s="681"/>
      <c r="U26" s="681"/>
      <c r="V26" s="681"/>
      <c r="W26" s="681"/>
      <c r="X26" s="681"/>
      <c r="Y26" s="682"/>
      <c r="Z26" s="713">
        <v>58.6</v>
      </c>
      <c r="AA26" s="713"/>
      <c r="AB26" s="713"/>
      <c r="AC26" s="713"/>
      <c r="AD26" s="714">
        <v>4412925</v>
      </c>
      <c r="AE26" s="714"/>
      <c r="AF26" s="714"/>
      <c r="AG26" s="714"/>
      <c r="AH26" s="714"/>
      <c r="AI26" s="714"/>
      <c r="AJ26" s="714"/>
      <c r="AK26" s="714"/>
      <c r="AL26" s="683">
        <v>99.7</v>
      </c>
      <c r="AM26" s="684"/>
      <c r="AN26" s="684"/>
      <c r="AO26" s="715"/>
      <c r="AP26" s="774" t="s">
        <v>296</v>
      </c>
      <c r="AQ26" s="775"/>
      <c r="AR26" s="775"/>
      <c r="AS26" s="775"/>
      <c r="AT26" s="775"/>
      <c r="AU26" s="775"/>
      <c r="AV26" s="775"/>
      <c r="AW26" s="775"/>
      <c r="AX26" s="775"/>
      <c r="AY26" s="775"/>
      <c r="AZ26" s="775"/>
      <c r="BA26" s="775"/>
      <c r="BB26" s="775"/>
      <c r="BC26" s="775"/>
      <c r="BD26" s="775"/>
      <c r="BE26" s="775"/>
      <c r="BF26" s="776"/>
      <c r="BG26" s="680" t="s">
        <v>227</v>
      </c>
      <c r="BH26" s="681"/>
      <c r="BI26" s="681"/>
      <c r="BJ26" s="681"/>
      <c r="BK26" s="681"/>
      <c r="BL26" s="681"/>
      <c r="BM26" s="681"/>
      <c r="BN26" s="682"/>
      <c r="BO26" s="713" t="s">
        <v>233</v>
      </c>
      <c r="BP26" s="713"/>
      <c r="BQ26" s="713"/>
      <c r="BR26" s="713"/>
      <c r="BS26" s="686" t="s">
        <v>227</v>
      </c>
      <c r="BT26" s="681"/>
      <c r="BU26" s="681"/>
      <c r="BV26" s="681"/>
      <c r="BW26" s="681"/>
      <c r="BX26" s="681"/>
      <c r="BY26" s="681"/>
      <c r="BZ26" s="681"/>
      <c r="CA26" s="681"/>
      <c r="CB26" s="727"/>
      <c r="CD26" s="719" t="s">
        <v>297</v>
      </c>
      <c r="CE26" s="720"/>
      <c r="CF26" s="720"/>
      <c r="CG26" s="720"/>
      <c r="CH26" s="720"/>
      <c r="CI26" s="720"/>
      <c r="CJ26" s="720"/>
      <c r="CK26" s="720"/>
      <c r="CL26" s="720"/>
      <c r="CM26" s="720"/>
      <c r="CN26" s="720"/>
      <c r="CO26" s="720"/>
      <c r="CP26" s="720"/>
      <c r="CQ26" s="721"/>
      <c r="CR26" s="680">
        <v>600925</v>
      </c>
      <c r="CS26" s="681"/>
      <c r="CT26" s="681"/>
      <c r="CU26" s="681"/>
      <c r="CV26" s="681"/>
      <c r="CW26" s="681"/>
      <c r="CX26" s="681"/>
      <c r="CY26" s="682"/>
      <c r="CZ26" s="683">
        <v>7.4</v>
      </c>
      <c r="DA26" s="701"/>
      <c r="DB26" s="701"/>
      <c r="DC26" s="702"/>
      <c r="DD26" s="686">
        <v>596889</v>
      </c>
      <c r="DE26" s="681"/>
      <c r="DF26" s="681"/>
      <c r="DG26" s="681"/>
      <c r="DH26" s="681"/>
      <c r="DI26" s="681"/>
      <c r="DJ26" s="681"/>
      <c r="DK26" s="682"/>
      <c r="DL26" s="686" t="s">
        <v>227</v>
      </c>
      <c r="DM26" s="681"/>
      <c r="DN26" s="681"/>
      <c r="DO26" s="681"/>
      <c r="DP26" s="681"/>
      <c r="DQ26" s="681"/>
      <c r="DR26" s="681"/>
      <c r="DS26" s="681"/>
      <c r="DT26" s="681"/>
      <c r="DU26" s="681"/>
      <c r="DV26" s="682"/>
      <c r="DW26" s="683" t="s">
        <v>233</v>
      </c>
      <c r="DX26" s="701"/>
      <c r="DY26" s="701"/>
      <c r="DZ26" s="701"/>
      <c r="EA26" s="701"/>
      <c r="EB26" s="701"/>
      <c r="EC26" s="722"/>
    </row>
    <row r="27" spans="2:133" ht="11.25" customHeight="1" x14ac:dyDescent="0.15">
      <c r="B27" s="677" t="s">
        <v>298</v>
      </c>
      <c r="C27" s="678"/>
      <c r="D27" s="678"/>
      <c r="E27" s="678"/>
      <c r="F27" s="678"/>
      <c r="G27" s="678"/>
      <c r="H27" s="678"/>
      <c r="I27" s="678"/>
      <c r="J27" s="678"/>
      <c r="K27" s="678"/>
      <c r="L27" s="678"/>
      <c r="M27" s="678"/>
      <c r="N27" s="678"/>
      <c r="O27" s="678"/>
      <c r="P27" s="678"/>
      <c r="Q27" s="679"/>
      <c r="R27" s="680">
        <v>905</v>
      </c>
      <c r="S27" s="681"/>
      <c r="T27" s="681"/>
      <c r="U27" s="681"/>
      <c r="V27" s="681"/>
      <c r="W27" s="681"/>
      <c r="X27" s="681"/>
      <c r="Y27" s="682"/>
      <c r="Z27" s="713">
        <v>0</v>
      </c>
      <c r="AA27" s="713"/>
      <c r="AB27" s="713"/>
      <c r="AC27" s="713"/>
      <c r="AD27" s="714">
        <v>905</v>
      </c>
      <c r="AE27" s="714"/>
      <c r="AF27" s="714"/>
      <c r="AG27" s="714"/>
      <c r="AH27" s="714"/>
      <c r="AI27" s="714"/>
      <c r="AJ27" s="714"/>
      <c r="AK27" s="714"/>
      <c r="AL27" s="683">
        <v>0</v>
      </c>
      <c r="AM27" s="684"/>
      <c r="AN27" s="684"/>
      <c r="AO27" s="715"/>
      <c r="AP27" s="677" t="s">
        <v>299</v>
      </c>
      <c r="AQ27" s="678"/>
      <c r="AR27" s="678"/>
      <c r="AS27" s="678"/>
      <c r="AT27" s="678"/>
      <c r="AU27" s="678"/>
      <c r="AV27" s="678"/>
      <c r="AW27" s="678"/>
      <c r="AX27" s="678"/>
      <c r="AY27" s="678"/>
      <c r="AZ27" s="678"/>
      <c r="BA27" s="678"/>
      <c r="BB27" s="678"/>
      <c r="BC27" s="678"/>
      <c r="BD27" s="678"/>
      <c r="BE27" s="678"/>
      <c r="BF27" s="679"/>
      <c r="BG27" s="680">
        <v>685966</v>
      </c>
      <c r="BH27" s="681"/>
      <c r="BI27" s="681"/>
      <c r="BJ27" s="681"/>
      <c r="BK27" s="681"/>
      <c r="BL27" s="681"/>
      <c r="BM27" s="681"/>
      <c r="BN27" s="682"/>
      <c r="BO27" s="713">
        <v>100</v>
      </c>
      <c r="BP27" s="713"/>
      <c r="BQ27" s="713"/>
      <c r="BR27" s="713"/>
      <c r="BS27" s="686" t="s">
        <v>233</v>
      </c>
      <c r="BT27" s="681"/>
      <c r="BU27" s="681"/>
      <c r="BV27" s="681"/>
      <c r="BW27" s="681"/>
      <c r="BX27" s="681"/>
      <c r="BY27" s="681"/>
      <c r="BZ27" s="681"/>
      <c r="CA27" s="681"/>
      <c r="CB27" s="727"/>
      <c r="CD27" s="719" t="s">
        <v>300</v>
      </c>
      <c r="CE27" s="720"/>
      <c r="CF27" s="720"/>
      <c r="CG27" s="720"/>
      <c r="CH27" s="720"/>
      <c r="CI27" s="720"/>
      <c r="CJ27" s="720"/>
      <c r="CK27" s="720"/>
      <c r="CL27" s="720"/>
      <c r="CM27" s="720"/>
      <c r="CN27" s="720"/>
      <c r="CO27" s="720"/>
      <c r="CP27" s="720"/>
      <c r="CQ27" s="721"/>
      <c r="CR27" s="680">
        <v>679479</v>
      </c>
      <c r="CS27" s="699"/>
      <c r="CT27" s="699"/>
      <c r="CU27" s="699"/>
      <c r="CV27" s="699"/>
      <c r="CW27" s="699"/>
      <c r="CX27" s="699"/>
      <c r="CY27" s="700"/>
      <c r="CZ27" s="683">
        <v>8.4</v>
      </c>
      <c r="DA27" s="701"/>
      <c r="DB27" s="701"/>
      <c r="DC27" s="702"/>
      <c r="DD27" s="686">
        <v>190342</v>
      </c>
      <c r="DE27" s="699"/>
      <c r="DF27" s="699"/>
      <c r="DG27" s="699"/>
      <c r="DH27" s="699"/>
      <c r="DI27" s="699"/>
      <c r="DJ27" s="699"/>
      <c r="DK27" s="700"/>
      <c r="DL27" s="686">
        <v>188542</v>
      </c>
      <c r="DM27" s="699"/>
      <c r="DN27" s="699"/>
      <c r="DO27" s="699"/>
      <c r="DP27" s="699"/>
      <c r="DQ27" s="699"/>
      <c r="DR27" s="699"/>
      <c r="DS27" s="699"/>
      <c r="DT27" s="699"/>
      <c r="DU27" s="699"/>
      <c r="DV27" s="700"/>
      <c r="DW27" s="683">
        <v>4.0999999999999996</v>
      </c>
      <c r="DX27" s="701"/>
      <c r="DY27" s="701"/>
      <c r="DZ27" s="701"/>
      <c r="EA27" s="701"/>
      <c r="EB27" s="701"/>
      <c r="EC27" s="722"/>
    </row>
    <row r="28" spans="2:133" ht="11.25" customHeight="1" x14ac:dyDescent="0.15">
      <c r="B28" s="677" t="s">
        <v>301</v>
      </c>
      <c r="C28" s="678"/>
      <c r="D28" s="678"/>
      <c r="E28" s="678"/>
      <c r="F28" s="678"/>
      <c r="G28" s="678"/>
      <c r="H28" s="678"/>
      <c r="I28" s="678"/>
      <c r="J28" s="678"/>
      <c r="K28" s="678"/>
      <c r="L28" s="678"/>
      <c r="M28" s="678"/>
      <c r="N28" s="678"/>
      <c r="O28" s="678"/>
      <c r="P28" s="678"/>
      <c r="Q28" s="679"/>
      <c r="R28" s="680">
        <v>7298</v>
      </c>
      <c r="S28" s="681"/>
      <c r="T28" s="681"/>
      <c r="U28" s="681"/>
      <c r="V28" s="681"/>
      <c r="W28" s="681"/>
      <c r="X28" s="681"/>
      <c r="Y28" s="682"/>
      <c r="Z28" s="713">
        <v>0.1</v>
      </c>
      <c r="AA28" s="713"/>
      <c r="AB28" s="713"/>
      <c r="AC28" s="713"/>
      <c r="AD28" s="714" t="s">
        <v>227</v>
      </c>
      <c r="AE28" s="714"/>
      <c r="AF28" s="714"/>
      <c r="AG28" s="714"/>
      <c r="AH28" s="714"/>
      <c r="AI28" s="714"/>
      <c r="AJ28" s="714"/>
      <c r="AK28" s="714"/>
      <c r="AL28" s="683" t="s">
        <v>233</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302</v>
      </c>
      <c r="CE28" s="720"/>
      <c r="CF28" s="720"/>
      <c r="CG28" s="720"/>
      <c r="CH28" s="720"/>
      <c r="CI28" s="720"/>
      <c r="CJ28" s="720"/>
      <c r="CK28" s="720"/>
      <c r="CL28" s="720"/>
      <c r="CM28" s="720"/>
      <c r="CN28" s="720"/>
      <c r="CO28" s="720"/>
      <c r="CP28" s="720"/>
      <c r="CQ28" s="721"/>
      <c r="CR28" s="680">
        <v>942185</v>
      </c>
      <c r="CS28" s="681"/>
      <c r="CT28" s="681"/>
      <c r="CU28" s="681"/>
      <c r="CV28" s="681"/>
      <c r="CW28" s="681"/>
      <c r="CX28" s="681"/>
      <c r="CY28" s="682"/>
      <c r="CZ28" s="683">
        <v>11.6</v>
      </c>
      <c r="DA28" s="701"/>
      <c r="DB28" s="701"/>
      <c r="DC28" s="702"/>
      <c r="DD28" s="686">
        <v>937330</v>
      </c>
      <c r="DE28" s="681"/>
      <c r="DF28" s="681"/>
      <c r="DG28" s="681"/>
      <c r="DH28" s="681"/>
      <c r="DI28" s="681"/>
      <c r="DJ28" s="681"/>
      <c r="DK28" s="682"/>
      <c r="DL28" s="686">
        <v>937330</v>
      </c>
      <c r="DM28" s="681"/>
      <c r="DN28" s="681"/>
      <c r="DO28" s="681"/>
      <c r="DP28" s="681"/>
      <c r="DQ28" s="681"/>
      <c r="DR28" s="681"/>
      <c r="DS28" s="681"/>
      <c r="DT28" s="681"/>
      <c r="DU28" s="681"/>
      <c r="DV28" s="682"/>
      <c r="DW28" s="683">
        <v>20.6</v>
      </c>
      <c r="DX28" s="701"/>
      <c r="DY28" s="701"/>
      <c r="DZ28" s="701"/>
      <c r="EA28" s="701"/>
      <c r="EB28" s="701"/>
      <c r="EC28" s="722"/>
    </row>
    <row r="29" spans="2:133" ht="11.25" customHeight="1" x14ac:dyDescent="0.15">
      <c r="B29" s="677" t="s">
        <v>303</v>
      </c>
      <c r="C29" s="678"/>
      <c r="D29" s="678"/>
      <c r="E29" s="678"/>
      <c r="F29" s="678"/>
      <c r="G29" s="678"/>
      <c r="H29" s="678"/>
      <c r="I29" s="678"/>
      <c r="J29" s="678"/>
      <c r="K29" s="678"/>
      <c r="L29" s="678"/>
      <c r="M29" s="678"/>
      <c r="N29" s="678"/>
      <c r="O29" s="678"/>
      <c r="P29" s="678"/>
      <c r="Q29" s="679"/>
      <c r="R29" s="680">
        <v>8061</v>
      </c>
      <c r="S29" s="681"/>
      <c r="T29" s="681"/>
      <c r="U29" s="681"/>
      <c r="V29" s="681"/>
      <c r="W29" s="681"/>
      <c r="X29" s="681"/>
      <c r="Y29" s="682"/>
      <c r="Z29" s="713">
        <v>0.1</v>
      </c>
      <c r="AA29" s="713"/>
      <c r="AB29" s="713"/>
      <c r="AC29" s="713"/>
      <c r="AD29" s="714">
        <v>4824</v>
      </c>
      <c r="AE29" s="714"/>
      <c r="AF29" s="714"/>
      <c r="AG29" s="714"/>
      <c r="AH29" s="714"/>
      <c r="AI29" s="714"/>
      <c r="AJ29" s="714"/>
      <c r="AK29" s="714"/>
      <c r="AL29" s="683">
        <v>0.1</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304</v>
      </c>
      <c r="CE29" s="766"/>
      <c r="CF29" s="719" t="s">
        <v>305</v>
      </c>
      <c r="CG29" s="720"/>
      <c r="CH29" s="720"/>
      <c r="CI29" s="720"/>
      <c r="CJ29" s="720"/>
      <c r="CK29" s="720"/>
      <c r="CL29" s="720"/>
      <c r="CM29" s="720"/>
      <c r="CN29" s="720"/>
      <c r="CO29" s="720"/>
      <c r="CP29" s="720"/>
      <c r="CQ29" s="721"/>
      <c r="CR29" s="680">
        <v>941410</v>
      </c>
      <c r="CS29" s="699"/>
      <c r="CT29" s="699"/>
      <c r="CU29" s="699"/>
      <c r="CV29" s="699"/>
      <c r="CW29" s="699"/>
      <c r="CX29" s="699"/>
      <c r="CY29" s="700"/>
      <c r="CZ29" s="683">
        <v>11.6</v>
      </c>
      <c r="DA29" s="701"/>
      <c r="DB29" s="701"/>
      <c r="DC29" s="702"/>
      <c r="DD29" s="686">
        <v>936555</v>
      </c>
      <c r="DE29" s="699"/>
      <c r="DF29" s="699"/>
      <c r="DG29" s="699"/>
      <c r="DH29" s="699"/>
      <c r="DI29" s="699"/>
      <c r="DJ29" s="699"/>
      <c r="DK29" s="700"/>
      <c r="DL29" s="686">
        <v>936555</v>
      </c>
      <c r="DM29" s="699"/>
      <c r="DN29" s="699"/>
      <c r="DO29" s="699"/>
      <c r="DP29" s="699"/>
      <c r="DQ29" s="699"/>
      <c r="DR29" s="699"/>
      <c r="DS29" s="699"/>
      <c r="DT29" s="699"/>
      <c r="DU29" s="699"/>
      <c r="DV29" s="700"/>
      <c r="DW29" s="683">
        <v>20.6</v>
      </c>
      <c r="DX29" s="701"/>
      <c r="DY29" s="701"/>
      <c r="DZ29" s="701"/>
      <c r="EA29" s="701"/>
      <c r="EB29" s="701"/>
      <c r="EC29" s="722"/>
    </row>
    <row r="30" spans="2:133" ht="11.25" customHeight="1" x14ac:dyDescent="0.15">
      <c r="B30" s="677" t="s">
        <v>306</v>
      </c>
      <c r="C30" s="678"/>
      <c r="D30" s="678"/>
      <c r="E30" s="678"/>
      <c r="F30" s="678"/>
      <c r="G30" s="678"/>
      <c r="H30" s="678"/>
      <c r="I30" s="678"/>
      <c r="J30" s="678"/>
      <c r="K30" s="678"/>
      <c r="L30" s="678"/>
      <c r="M30" s="678"/>
      <c r="N30" s="678"/>
      <c r="O30" s="678"/>
      <c r="P30" s="678"/>
      <c r="Q30" s="679"/>
      <c r="R30" s="680">
        <v>10819</v>
      </c>
      <c r="S30" s="681"/>
      <c r="T30" s="681"/>
      <c r="U30" s="681"/>
      <c r="V30" s="681"/>
      <c r="W30" s="681"/>
      <c r="X30" s="681"/>
      <c r="Y30" s="682"/>
      <c r="Z30" s="713">
        <v>0.1</v>
      </c>
      <c r="AA30" s="713"/>
      <c r="AB30" s="713"/>
      <c r="AC30" s="713"/>
      <c r="AD30" s="714" t="s">
        <v>233</v>
      </c>
      <c r="AE30" s="714"/>
      <c r="AF30" s="714"/>
      <c r="AG30" s="714"/>
      <c r="AH30" s="714"/>
      <c r="AI30" s="714"/>
      <c r="AJ30" s="714"/>
      <c r="AK30" s="714"/>
      <c r="AL30" s="683" t="s">
        <v>233</v>
      </c>
      <c r="AM30" s="684"/>
      <c r="AN30" s="684"/>
      <c r="AO30" s="715"/>
      <c r="AP30" s="741" t="s">
        <v>221</v>
      </c>
      <c r="AQ30" s="742"/>
      <c r="AR30" s="742"/>
      <c r="AS30" s="742"/>
      <c r="AT30" s="742"/>
      <c r="AU30" s="742"/>
      <c r="AV30" s="742"/>
      <c r="AW30" s="742"/>
      <c r="AX30" s="742"/>
      <c r="AY30" s="742"/>
      <c r="AZ30" s="742"/>
      <c r="BA30" s="742"/>
      <c r="BB30" s="742"/>
      <c r="BC30" s="742"/>
      <c r="BD30" s="742"/>
      <c r="BE30" s="742"/>
      <c r="BF30" s="743"/>
      <c r="BG30" s="741" t="s">
        <v>307</v>
      </c>
      <c r="BH30" s="754"/>
      <c r="BI30" s="754"/>
      <c r="BJ30" s="754"/>
      <c r="BK30" s="754"/>
      <c r="BL30" s="754"/>
      <c r="BM30" s="754"/>
      <c r="BN30" s="754"/>
      <c r="BO30" s="754"/>
      <c r="BP30" s="754"/>
      <c r="BQ30" s="755"/>
      <c r="BR30" s="741" t="s">
        <v>308</v>
      </c>
      <c r="BS30" s="754"/>
      <c r="BT30" s="754"/>
      <c r="BU30" s="754"/>
      <c r="BV30" s="754"/>
      <c r="BW30" s="754"/>
      <c r="BX30" s="754"/>
      <c r="BY30" s="754"/>
      <c r="BZ30" s="754"/>
      <c r="CA30" s="754"/>
      <c r="CB30" s="755"/>
      <c r="CD30" s="767"/>
      <c r="CE30" s="768"/>
      <c r="CF30" s="719" t="s">
        <v>309</v>
      </c>
      <c r="CG30" s="720"/>
      <c r="CH30" s="720"/>
      <c r="CI30" s="720"/>
      <c r="CJ30" s="720"/>
      <c r="CK30" s="720"/>
      <c r="CL30" s="720"/>
      <c r="CM30" s="720"/>
      <c r="CN30" s="720"/>
      <c r="CO30" s="720"/>
      <c r="CP30" s="720"/>
      <c r="CQ30" s="721"/>
      <c r="CR30" s="680">
        <v>912434</v>
      </c>
      <c r="CS30" s="681"/>
      <c r="CT30" s="681"/>
      <c r="CU30" s="681"/>
      <c r="CV30" s="681"/>
      <c r="CW30" s="681"/>
      <c r="CX30" s="681"/>
      <c r="CY30" s="682"/>
      <c r="CZ30" s="683">
        <v>11.2</v>
      </c>
      <c r="DA30" s="701"/>
      <c r="DB30" s="701"/>
      <c r="DC30" s="702"/>
      <c r="DD30" s="686">
        <v>907583</v>
      </c>
      <c r="DE30" s="681"/>
      <c r="DF30" s="681"/>
      <c r="DG30" s="681"/>
      <c r="DH30" s="681"/>
      <c r="DI30" s="681"/>
      <c r="DJ30" s="681"/>
      <c r="DK30" s="682"/>
      <c r="DL30" s="686">
        <v>907583</v>
      </c>
      <c r="DM30" s="681"/>
      <c r="DN30" s="681"/>
      <c r="DO30" s="681"/>
      <c r="DP30" s="681"/>
      <c r="DQ30" s="681"/>
      <c r="DR30" s="681"/>
      <c r="DS30" s="681"/>
      <c r="DT30" s="681"/>
      <c r="DU30" s="681"/>
      <c r="DV30" s="682"/>
      <c r="DW30" s="683">
        <v>20</v>
      </c>
      <c r="DX30" s="701"/>
      <c r="DY30" s="701"/>
      <c r="DZ30" s="701"/>
      <c r="EA30" s="701"/>
      <c r="EB30" s="701"/>
      <c r="EC30" s="722"/>
    </row>
    <row r="31" spans="2:133" ht="11.25" customHeight="1" x14ac:dyDescent="0.15">
      <c r="B31" s="677" t="s">
        <v>310</v>
      </c>
      <c r="C31" s="678"/>
      <c r="D31" s="678"/>
      <c r="E31" s="678"/>
      <c r="F31" s="678"/>
      <c r="G31" s="678"/>
      <c r="H31" s="678"/>
      <c r="I31" s="678"/>
      <c r="J31" s="678"/>
      <c r="K31" s="678"/>
      <c r="L31" s="678"/>
      <c r="M31" s="678"/>
      <c r="N31" s="678"/>
      <c r="O31" s="678"/>
      <c r="P31" s="678"/>
      <c r="Q31" s="679"/>
      <c r="R31" s="680">
        <v>1606637</v>
      </c>
      <c r="S31" s="681"/>
      <c r="T31" s="681"/>
      <c r="U31" s="681"/>
      <c r="V31" s="681"/>
      <c r="W31" s="681"/>
      <c r="X31" s="681"/>
      <c r="Y31" s="682"/>
      <c r="Z31" s="713">
        <v>19.5</v>
      </c>
      <c r="AA31" s="713"/>
      <c r="AB31" s="713"/>
      <c r="AC31" s="713"/>
      <c r="AD31" s="714" t="s">
        <v>227</v>
      </c>
      <c r="AE31" s="714"/>
      <c r="AF31" s="714"/>
      <c r="AG31" s="714"/>
      <c r="AH31" s="714"/>
      <c r="AI31" s="714"/>
      <c r="AJ31" s="714"/>
      <c r="AK31" s="714"/>
      <c r="AL31" s="683" t="s">
        <v>233</v>
      </c>
      <c r="AM31" s="684"/>
      <c r="AN31" s="684"/>
      <c r="AO31" s="715"/>
      <c r="AP31" s="756" t="s">
        <v>311</v>
      </c>
      <c r="AQ31" s="757"/>
      <c r="AR31" s="757"/>
      <c r="AS31" s="757"/>
      <c r="AT31" s="762" t="s">
        <v>312</v>
      </c>
      <c r="AU31" s="231"/>
      <c r="AV31" s="231"/>
      <c r="AW31" s="231"/>
      <c r="AX31" s="746" t="s">
        <v>186</v>
      </c>
      <c r="AY31" s="747"/>
      <c r="AZ31" s="747"/>
      <c r="BA31" s="747"/>
      <c r="BB31" s="747"/>
      <c r="BC31" s="747"/>
      <c r="BD31" s="747"/>
      <c r="BE31" s="747"/>
      <c r="BF31" s="748"/>
      <c r="BG31" s="749">
        <v>99</v>
      </c>
      <c r="BH31" s="750"/>
      <c r="BI31" s="750"/>
      <c r="BJ31" s="750"/>
      <c r="BK31" s="750"/>
      <c r="BL31" s="750"/>
      <c r="BM31" s="751">
        <v>95.2</v>
      </c>
      <c r="BN31" s="750"/>
      <c r="BO31" s="750"/>
      <c r="BP31" s="750"/>
      <c r="BQ31" s="752"/>
      <c r="BR31" s="749">
        <v>98.8</v>
      </c>
      <c r="BS31" s="750"/>
      <c r="BT31" s="750"/>
      <c r="BU31" s="750"/>
      <c r="BV31" s="750"/>
      <c r="BW31" s="750"/>
      <c r="BX31" s="751">
        <v>95.3</v>
      </c>
      <c r="BY31" s="750"/>
      <c r="BZ31" s="750"/>
      <c r="CA31" s="750"/>
      <c r="CB31" s="752"/>
      <c r="CD31" s="767"/>
      <c r="CE31" s="768"/>
      <c r="CF31" s="719" t="s">
        <v>313</v>
      </c>
      <c r="CG31" s="720"/>
      <c r="CH31" s="720"/>
      <c r="CI31" s="720"/>
      <c r="CJ31" s="720"/>
      <c r="CK31" s="720"/>
      <c r="CL31" s="720"/>
      <c r="CM31" s="720"/>
      <c r="CN31" s="720"/>
      <c r="CO31" s="720"/>
      <c r="CP31" s="720"/>
      <c r="CQ31" s="721"/>
      <c r="CR31" s="680">
        <v>28976</v>
      </c>
      <c r="CS31" s="699"/>
      <c r="CT31" s="699"/>
      <c r="CU31" s="699"/>
      <c r="CV31" s="699"/>
      <c r="CW31" s="699"/>
      <c r="CX31" s="699"/>
      <c r="CY31" s="700"/>
      <c r="CZ31" s="683">
        <v>0.4</v>
      </c>
      <c r="DA31" s="701"/>
      <c r="DB31" s="701"/>
      <c r="DC31" s="702"/>
      <c r="DD31" s="686">
        <v>28972</v>
      </c>
      <c r="DE31" s="699"/>
      <c r="DF31" s="699"/>
      <c r="DG31" s="699"/>
      <c r="DH31" s="699"/>
      <c r="DI31" s="699"/>
      <c r="DJ31" s="699"/>
      <c r="DK31" s="700"/>
      <c r="DL31" s="686">
        <v>28972</v>
      </c>
      <c r="DM31" s="699"/>
      <c r="DN31" s="699"/>
      <c r="DO31" s="699"/>
      <c r="DP31" s="699"/>
      <c r="DQ31" s="699"/>
      <c r="DR31" s="699"/>
      <c r="DS31" s="699"/>
      <c r="DT31" s="699"/>
      <c r="DU31" s="699"/>
      <c r="DV31" s="700"/>
      <c r="DW31" s="683">
        <v>0.6</v>
      </c>
      <c r="DX31" s="701"/>
      <c r="DY31" s="701"/>
      <c r="DZ31" s="701"/>
      <c r="EA31" s="701"/>
      <c r="EB31" s="701"/>
      <c r="EC31" s="722"/>
    </row>
    <row r="32" spans="2:133" ht="11.25" customHeight="1" x14ac:dyDescent="0.15">
      <c r="B32" s="771" t="s">
        <v>314</v>
      </c>
      <c r="C32" s="772"/>
      <c r="D32" s="772"/>
      <c r="E32" s="772"/>
      <c r="F32" s="772"/>
      <c r="G32" s="772"/>
      <c r="H32" s="772"/>
      <c r="I32" s="772"/>
      <c r="J32" s="772"/>
      <c r="K32" s="772"/>
      <c r="L32" s="772"/>
      <c r="M32" s="772"/>
      <c r="N32" s="772"/>
      <c r="O32" s="772"/>
      <c r="P32" s="772"/>
      <c r="Q32" s="773"/>
      <c r="R32" s="680" t="s">
        <v>227</v>
      </c>
      <c r="S32" s="681"/>
      <c r="T32" s="681"/>
      <c r="U32" s="681"/>
      <c r="V32" s="681"/>
      <c r="W32" s="681"/>
      <c r="X32" s="681"/>
      <c r="Y32" s="682"/>
      <c r="Z32" s="713" t="s">
        <v>233</v>
      </c>
      <c r="AA32" s="713"/>
      <c r="AB32" s="713"/>
      <c r="AC32" s="713"/>
      <c r="AD32" s="714" t="s">
        <v>233</v>
      </c>
      <c r="AE32" s="714"/>
      <c r="AF32" s="714"/>
      <c r="AG32" s="714"/>
      <c r="AH32" s="714"/>
      <c r="AI32" s="714"/>
      <c r="AJ32" s="714"/>
      <c r="AK32" s="714"/>
      <c r="AL32" s="683" t="s">
        <v>233</v>
      </c>
      <c r="AM32" s="684"/>
      <c r="AN32" s="684"/>
      <c r="AO32" s="715"/>
      <c r="AP32" s="758"/>
      <c r="AQ32" s="759"/>
      <c r="AR32" s="759"/>
      <c r="AS32" s="759"/>
      <c r="AT32" s="763"/>
      <c r="AU32" s="230" t="s">
        <v>315</v>
      </c>
      <c r="AV32" s="230"/>
      <c r="AW32" s="230"/>
      <c r="AX32" s="677" t="s">
        <v>316</v>
      </c>
      <c r="AY32" s="678"/>
      <c r="AZ32" s="678"/>
      <c r="BA32" s="678"/>
      <c r="BB32" s="678"/>
      <c r="BC32" s="678"/>
      <c r="BD32" s="678"/>
      <c r="BE32" s="678"/>
      <c r="BF32" s="679"/>
      <c r="BG32" s="753">
        <v>99.6</v>
      </c>
      <c r="BH32" s="699"/>
      <c r="BI32" s="699"/>
      <c r="BJ32" s="699"/>
      <c r="BK32" s="699"/>
      <c r="BL32" s="699"/>
      <c r="BM32" s="684">
        <v>98.6</v>
      </c>
      <c r="BN32" s="745"/>
      <c r="BO32" s="745"/>
      <c r="BP32" s="745"/>
      <c r="BQ32" s="726"/>
      <c r="BR32" s="753">
        <v>99.1</v>
      </c>
      <c r="BS32" s="699"/>
      <c r="BT32" s="699"/>
      <c r="BU32" s="699"/>
      <c r="BV32" s="699"/>
      <c r="BW32" s="699"/>
      <c r="BX32" s="684">
        <v>98.4</v>
      </c>
      <c r="BY32" s="745"/>
      <c r="BZ32" s="745"/>
      <c r="CA32" s="745"/>
      <c r="CB32" s="726"/>
      <c r="CD32" s="769"/>
      <c r="CE32" s="770"/>
      <c r="CF32" s="719" t="s">
        <v>317</v>
      </c>
      <c r="CG32" s="720"/>
      <c r="CH32" s="720"/>
      <c r="CI32" s="720"/>
      <c r="CJ32" s="720"/>
      <c r="CK32" s="720"/>
      <c r="CL32" s="720"/>
      <c r="CM32" s="720"/>
      <c r="CN32" s="720"/>
      <c r="CO32" s="720"/>
      <c r="CP32" s="720"/>
      <c r="CQ32" s="721"/>
      <c r="CR32" s="680">
        <v>775</v>
      </c>
      <c r="CS32" s="681"/>
      <c r="CT32" s="681"/>
      <c r="CU32" s="681"/>
      <c r="CV32" s="681"/>
      <c r="CW32" s="681"/>
      <c r="CX32" s="681"/>
      <c r="CY32" s="682"/>
      <c r="CZ32" s="683">
        <v>0</v>
      </c>
      <c r="DA32" s="701"/>
      <c r="DB32" s="701"/>
      <c r="DC32" s="702"/>
      <c r="DD32" s="686">
        <v>775</v>
      </c>
      <c r="DE32" s="681"/>
      <c r="DF32" s="681"/>
      <c r="DG32" s="681"/>
      <c r="DH32" s="681"/>
      <c r="DI32" s="681"/>
      <c r="DJ32" s="681"/>
      <c r="DK32" s="682"/>
      <c r="DL32" s="686">
        <v>775</v>
      </c>
      <c r="DM32" s="681"/>
      <c r="DN32" s="681"/>
      <c r="DO32" s="681"/>
      <c r="DP32" s="681"/>
      <c r="DQ32" s="681"/>
      <c r="DR32" s="681"/>
      <c r="DS32" s="681"/>
      <c r="DT32" s="681"/>
      <c r="DU32" s="681"/>
      <c r="DV32" s="682"/>
      <c r="DW32" s="683">
        <v>0</v>
      </c>
      <c r="DX32" s="701"/>
      <c r="DY32" s="701"/>
      <c r="DZ32" s="701"/>
      <c r="EA32" s="701"/>
      <c r="EB32" s="701"/>
      <c r="EC32" s="722"/>
    </row>
    <row r="33" spans="2:133" ht="11.25" customHeight="1" x14ac:dyDescent="0.15">
      <c r="B33" s="677" t="s">
        <v>318</v>
      </c>
      <c r="C33" s="678"/>
      <c r="D33" s="678"/>
      <c r="E33" s="678"/>
      <c r="F33" s="678"/>
      <c r="G33" s="678"/>
      <c r="H33" s="678"/>
      <c r="I33" s="678"/>
      <c r="J33" s="678"/>
      <c r="K33" s="678"/>
      <c r="L33" s="678"/>
      <c r="M33" s="678"/>
      <c r="N33" s="678"/>
      <c r="O33" s="678"/>
      <c r="P33" s="678"/>
      <c r="Q33" s="679"/>
      <c r="R33" s="680">
        <v>547672</v>
      </c>
      <c r="S33" s="681"/>
      <c r="T33" s="681"/>
      <c r="U33" s="681"/>
      <c r="V33" s="681"/>
      <c r="W33" s="681"/>
      <c r="X33" s="681"/>
      <c r="Y33" s="682"/>
      <c r="Z33" s="713">
        <v>6.6</v>
      </c>
      <c r="AA33" s="713"/>
      <c r="AB33" s="713"/>
      <c r="AC33" s="713"/>
      <c r="AD33" s="714" t="s">
        <v>233</v>
      </c>
      <c r="AE33" s="714"/>
      <c r="AF33" s="714"/>
      <c r="AG33" s="714"/>
      <c r="AH33" s="714"/>
      <c r="AI33" s="714"/>
      <c r="AJ33" s="714"/>
      <c r="AK33" s="714"/>
      <c r="AL33" s="683" t="s">
        <v>233</v>
      </c>
      <c r="AM33" s="684"/>
      <c r="AN33" s="684"/>
      <c r="AO33" s="715"/>
      <c r="AP33" s="760"/>
      <c r="AQ33" s="761"/>
      <c r="AR33" s="761"/>
      <c r="AS33" s="761"/>
      <c r="AT33" s="764"/>
      <c r="AU33" s="232"/>
      <c r="AV33" s="232"/>
      <c r="AW33" s="232"/>
      <c r="AX33" s="661" t="s">
        <v>319</v>
      </c>
      <c r="AY33" s="662"/>
      <c r="AZ33" s="662"/>
      <c r="BA33" s="662"/>
      <c r="BB33" s="662"/>
      <c r="BC33" s="662"/>
      <c r="BD33" s="662"/>
      <c r="BE33" s="662"/>
      <c r="BF33" s="663"/>
      <c r="BG33" s="744">
        <v>98.3</v>
      </c>
      <c r="BH33" s="665"/>
      <c r="BI33" s="665"/>
      <c r="BJ33" s="665"/>
      <c r="BK33" s="665"/>
      <c r="BL33" s="665"/>
      <c r="BM33" s="707">
        <v>91.8</v>
      </c>
      <c r="BN33" s="665"/>
      <c r="BO33" s="665"/>
      <c r="BP33" s="665"/>
      <c r="BQ33" s="709"/>
      <c r="BR33" s="744">
        <v>98.3</v>
      </c>
      <c r="BS33" s="665"/>
      <c r="BT33" s="665"/>
      <c r="BU33" s="665"/>
      <c r="BV33" s="665"/>
      <c r="BW33" s="665"/>
      <c r="BX33" s="707">
        <v>92</v>
      </c>
      <c r="BY33" s="665"/>
      <c r="BZ33" s="665"/>
      <c r="CA33" s="665"/>
      <c r="CB33" s="709"/>
      <c r="CD33" s="719" t="s">
        <v>320</v>
      </c>
      <c r="CE33" s="720"/>
      <c r="CF33" s="720"/>
      <c r="CG33" s="720"/>
      <c r="CH33" s="720"/>
      <c r="CI33" s="720"/>
      <c r="CJ33" s="720"/>
      <c r="CK33" s="720"/>
      <c r="CL33" s="720"/>
      <c r="CM33" s="720"/>
      <c r="CN33" s="720"/>
      <c r="CO33" s="720"/>
      <c r="CP33" s="720"/>
      <c r="CQ33" s="721"/>
      <c r="CR33" s="680">
        <v>4415708</v>
      </c>
      <c r="CS33" s="699"/>
      <c r="CT33" s="699"/>
      <c r="CU33" s="699"/>
      <c r="CV33" s="699"/>
      <c r="CW33" s="699"/>
      <c r="CX33" s="699"/>
      <c r="CY33" s="700"/>
      <c r="CZ33" s="683">
        <v>54.3</v>
      </c>
      <c r="DA33" s="701"/>
      <c r="DB33" s="701"/>
      <c r="DC33" s="702"/>
      <c r="DD33" s="686">
        <v>3019733</v>
      </c>
      <c r="DE33" s="699"/>
      <c r="DF33" s="699"/>
      <c r="DG33" s="699"/>
      <c r="DH33" s="699"/>
      <c r="DI33" s="699"/>
      <c r="DJ33" s="699"/>
      <c r="DK33" s="700"/>
      <c r="DL33" s="686">
        <v>2353148</v>
      </c>
      <c r="DM33" s="699"/>
      <c r="DN33" s="699"/>
      <c r="DO33" s="699"/>
      <c r="DP33" s="699"/>
      <c r="DQ33" s="699"/>
      <c r="DR33" s="699"/>
      <c r="DS33" s="699"/>
      <c r="DT33" s="699"/>
      <c r="DU33" s="699"/>
      <c r="DV33" s="700"/>
      <c r="DW33" s="683">
        <v>51.8</v>
      </c>
      <c r="DX33" s="701"/>
      <c r="DY33" s="701"/>
      <c r="DZ33" s="701"/>
      <c r="EA33" s="701"/>
      <c r="EB33" s="701"/>
      <c r="EC33" s="722"/>
    </row>
    <row r="34" spans="2:133" ht="11.25" customHeight="1" x14ac:dyDescent="0.15">
      <c r="B34" s="677" t="s">
        <v>321</v>
      </c>
      <c r="C34" s="678"/>
      <c r="D34" s="678"/>
      <c r="E34" s="678"/>
      <c r="F34" s="678"/>
      <c r="G34" s="678"/>
      <c r="H34" s="678"/>
      <c r="I34" s="678"/>
      <c r="J34" s="678"/>
      <c r="K34" s="678"/>
      <c r="L34" s="678"/>
      <c r="M34" s="678"/>
      <c r="N34" s="678"/>
      <c r="O34" s="678"/>
      <c r="P34" s="678"/>
      <c r="Q34" s="679"/>
      <c r="R34" s="680">
        <v>11587</v>
      </c>
      <c r="S34" s="681"/>
      <c r="T34" s="681"/>
      <c r="U34" s="681"/>
      <c r="V34" s="681"/>
      <c r="W34" s="681"/>
      <c r="X34" s="681"/>
      <c r="Y34" s="682"/>
      <c r="Z34" s="713">
        <v>0.1</v>
      </c>
      <c r="AA34" s="713"/>
      <c r="AB34" s="713"/>
      <c r="AC34" s="713"/>
      <c r="AD34" s="714">
        <v>8412</v>
      </c>
      <c r="AE34" s="714"/>
      <c r="AF34" s="714"/>
      <c r="AG34" s="714"/>
      <c r="AH34" s="714"/>
      <c r="AI34" s="714"/>
      <c r="AJ34" s="714"/>
      <c r="AK34" s="714"/>
      <c r="AL34" s="683">
        <v>0.2</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322</v>
      </c>
      <c r="CE34" s="720"/>
      <c r="CF34" s="720"/>
      <c r="CG34" s="720"/>
      <c r="CH34" s="720"/>
      <c r="CI34" s="720"/>
      <c r="CJ34" s="720"/>
      <c r="CK34" s="720"/>
      <c r="CL34" s="720"/>
      <c r="CM34" s="720"/>
      <c r="CN34" s="720"/>
      <c r="CO34" s="720"/>
      <c r="CP34" s="720"/>
      <c r="CQ34" s="721"/>
      <c r="CR34" s="680">
        <v>1043025</v>
      </c>
      <c r="CS34" s="681"/>
      <c r="CT34" s="681"/>
      <c r="CU34" s="681"/>
      <c r="CV34" s="681"/>
      <c r="CW34" s="681"/>
      <c r="CX34" s="681"/>
      <c r="CY34" s="682"/>
      <c r="CZ34" s="683">
        <v>12.8</v>
      </c>
      <c r="DA34" s="701"/>
      <c r="DB34" s="701"/>
      <c r="DC34" s="702"/>
      <c r="DD34" s="686">
        <v>769179</v>
      </c>
      <c r="DE34" s="681"/>
      <c r="DF34" s="681"/>
      <c r="DG34" s="681"/>
      <c r="DH34" s="681"/>
      <c r="DI34" s="681"/>
      <c r="DJ34" s="681"/>
      <c r="DK34" s="682"/>
      <c r="DL34" s="686">
        <v>543562</v>
      </c>
      <c r="DM34" s="681"/>
      <c r="DN34" s="681"/>
      <c r="DO34" s="681"/>
      <c r="DP34" s="681"/>
      <c r="DQ34" s="681"/>
      <c r="DR34" s="681"/>
      <c r="DS34" s="681"/>
      <c r="DT34" s="681"/>
      <c r="DU34" s="681"/>
      <c r="DV34" s="682"/>
      <c r="DW34" s="683">
        <v>12</v>
      </c>
      <c r="DX34" s="701"/>
      <c r="DY34" s="701"/>
      <c r="DZ34" s="701"/>
      <c r="EA34" s="701"/>
      <c r="EB34" s="701"/>
      <c r="EC34" s="722"/>
    </row>
    <row r="35" spans="2:133" ht="11.25" customHeight="1" x14ac:dyDescent="0.15">
      <c r="B35" s="677" t="s">
        <v>323</v>
      </c>
      <c r="C35" s="678"/>
      <c r="D35" s="678"/>
      <c r="E35" s="678"/>
      <c r="F35" s="678"/>
      <c r="G35" s="678"/>
      <c r="H35" s="678"/>
      <c r="I35" s="678"/>
      <c r="J35" s="678"/>
      <c r="K35" s="678"/>
      <c r="L35" s="678"/>
      <c r="M35" s="678"/>
      <c r="N35" s="678"/>
      <c r="O35" s="678"/>
      <c r="P35" s="678"/>
      <c r="Q35" s="679"/>
      <c r="R35" s="680">
        <v>36582</v>
      </c>
      <c r="S35" s="681"/>
      <c r="T35" s="681"/>
      <c r="U35" s="681"/>
      <c r="V35" s="681"/>
      <c r="W35" s="681"/>
      <c r="X35" s="681"/>
      <c r="Y35" s="682"/>
      <c r="Z35" s="713">
        <v>0.4</v>
      </c>
      <c r="AA35" s="713"/>
      <c r="AB35" s="713"/>
      <c r="AC35" s="713"/>
      <c r="AD35" s="714" t="s">
        <v>227</v>
      </c>
      <c r="AE35" s="714"/>
      <c r="AF35" s="714"/>
      <c r="AG35" s="714"/>
      <c r="AH35" s="714"/>
      <c r="AI35" s="714"/>
      <c r="AJ35" s="714"/>
      <c r="AK35" s="714"/>
      <c r="AL35" s="683" t="s">
        <v>227</v>
      </c>
      <c r="AM35" s="684"/>
      <c r="AN35" s="684"/>
      <c r="AO35" s="715"/>
      <c r="AP35" s="235"/>
      <c r="AQ35" s="741" t="s">
        <v>324</v>
      </c>
      <c r="AR35" s="742"/>
      <c r="AS35" s="742"/>
      <c r="AT35" s="742"/>
      <c r="AU35" s="742"/>
      <c r="AV35" s="742"/>
      <c r="AW35" s="742"/>
      <c r="AX35" s="742"/>
      <c r="AY35" s="742"/>
      <c r="AZ35" s="742"/>
      <c r="BA35" s="742"/>
      <c r="BB35" s="742"/>
      <c r="BC35" s="742"/>
      <c r="BD35" s="742"/>
      <c r="BE35" s="742"/>
      <c r="BF35" s="743"/>
      <c r="BG35" s="741" t="s">
        <v>325</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326</v>
      </c>
      <c r="CE35" s="720"/>
      <c r="CF35" s="720"/>
      <c r="CG35" s="720"/>
      <c r="CH35" s="720"/>
      <c r="CI35" s="720"/>
      <c r="CJ35" s="720"/>
      <c r="CK35" s="720"/>
      <c r="CL35" s="720"/>
      <c r="CM35" s="720"/>
      <c r="CN35" s="720"/>
      <c r="CO35" s="720"/>
      <c r="CP35" s="720"/>
      <c r="CQ35" s="721"/>
      <c r="CR35" s="680">
        <v>185856</v>
      </c>
      <c r="CS35" s="699"/>
      <c r="CT35" s="699"/>
      <c r="CU35" s="699"/>
      <c r="CV35" s="699"/>
      <c r="CW35" s="699"/>
      <c r="CX35" s="699"/>
      <c r="CY35" s="700"/>
      <c r="CZ35" s="683">
        <v>2.2999999999999998</v>
      </c>
      <c r="DA35" s="701"/>
      <c r="DB35" s="701"/>
      <c r="DC35" s="702"/>
      <c r="DD35" s="686">
        <v>168280</v>
      </c>
      <c r="DE35" s="699"/>
      <c r="DF35" s="699"/>
      <c r="DG35" s="699"/>
      <c r="DH35" s="699"/>
      <c r="DI35" s="699"/>
      <c r="DJ35" s="699"/>
      <c r="DK35" s="700"/>
      <c r="DL35" s="686">
        <v>157310</v>
      </c>
      <c r="DM35" s="699"/>
      <c r="DN35" s="699"/>
      <c r="DO35" s="699"/>
      <c r="DP35" s="699"/>
      <c r="DQ35" s="699"/>
      <c r="DR35" s="699"/>
      <c r="DS35" s="699"/>
      <c r="DT35" s="699"/>
      <c r="DU35" s="699"/>
      <c r="DV35" s="700"/>
      <c r="DW35" s="683">
        <v>3.5</v>
      </c>
      <c r="DX35" s="701"/>
      <c r="DY35" s="701"/>
      <c r="DZ35" s="701"/>
      <c r="EA35" s="701"/>
      <c r="EB35" s="701"/>
      <c r="EC35" s="722"/>
    </row>
    <row r="36" spans="2:133" ht="11.25" customHeight="1" x14ac:dyDescent="0.15">
      <c r="B36" s="677" t="s">
        <v>327</v>
      </c>
      <c r="C36" s="678"/>
      <c r="D36" s="678"/>
      <c r="E36" s="678"/>
      <c r="F36" s="678"/>
      <c r="G36" s="678"/>
      <c r="H36" s="678"/>
      <c r="I36" s="678"/>
      <c r="J36" s="678"/>
      <c r="K36" s="678"/>
      <c r="L36" s="678"/>
      <c r="M36" s="678"/>
      <c r="N36" s="678"/>
      <c r="O36" s="678"/>
      <c r="P36" s="678"/>
      <c r="Q36" s="679"/>
      <c r="R36" s="680">
        <v>86375</v>
      </c>
      <c r="S36" s="681"/>
      <c r="T36" s="681"/>
      <c r="U36" s="681"/>
      <c r="V36" s="681"/>
      <c r="W36" s="681"/>
      <c r="X36" s="681"/>
      <c r="Y36" s="682"/>
      <c r="Z36" s="713">
        <v>1</v>
      </c>
      <c r="AA36" s="713"/>
      <c r="AB36" s="713"/>
      <c r="AC36" s="713"/>
      <c r="AD36" s="714" t="s">
        <v>233</v>
      </c>
      <c r="AE36" s="714"/>
      <c r="AF36" s="714"/>
      <c r="AG36" s="714"/>
      <c r="AH36" s="714"/>
      <c r="AI36" s="714"/>
      <c r="AJ36" s="714"/>
      <c r="AK36" s="714"/>
      <c r="AL36" s="683" t="s">
        <v>227</v>
      </c>
      <c r="AM36" s="684"/>
      <c r="AN36" s="684"/>
      <c r="AO36" s="715"/>
      <c r="AP36" s="235"/>
      <c r="AQ36" s="732" t="s">
        <v>328</v>
      </c>
      <c r="AR36" s="733"/>
      <c r="AS36" s="733"/>
      <c r="AT36" s="733"/>
      <c r="AU36" s="733"/>
      <c r="AV36" s="733"/>
      <c r="AW36" s="733"/>
      <c r="AX36" s="733"/>
      <c r="AY36" s="734"/>
      <c r="AZ36" s="735">
        <v>1108831</v>
      </c>
      <c r="BA36" s="736"/>
      <c r="BB36" s="736"/>
      <c r="BC36" s="736"/>
      <c r="BD36" s="736"/>
      <c r="BE36" s="736"/>
      <c r="BF36" s="737"/>
      <c r="BG36" s="738" t="s">
        <v>329</v>
      </c>
      <c r="BH36" s="739"/>
      <c r="BI36" s="739"/>
      <c r="BJ36" s="739"/>
      <c r="BK36" s="739"/>
      <c r="BL36" s="739"/>
      <c r="BM36" s="739"/>
      <c r="BN36" s="739"/>
      <c r="BO36" s="739"/>
      <c r="BP36" s="739"/>
      <c r="BQ36" s="739"/>
      <c r="BR36" s="739"/>
      <c r="BS36" s="739"/>
      <c r="BT36" s="739"/>
      <c r="BU36" s="740"/>
      <c r="BV36" s="735">
        <v>24366</v>
      </c>
      <c r="BW36" s="736"/>
      <c r="BX36" s="736"/>
      <c r="BY36" s="736"/>
      <c r="BZ36" s="736"/>
      <c r="CA36" s="736"/>
      <c r="CB36" s="737"/>
      <c r="CD36" s="719" t="s">
        <v>330</v>
      </c>
      <c r="CE36" s="720"/>
      <c r="CF36" s="720"/>
      <c r="CG36" s="720"/>
      <c r="CH36" s="720"/>
      <c r="CI36" s="720"/>
      <c r="CJ36" s="720"/>
      <c r="CK36" s="720"/>
      <c r="CL36" s="720"/>
      <c r="CM36" s="720"/>
      <c r="CN36" s="720"/>
      <c r="CO36" s="720"/>
      <c r="CP36" s="720"/>
      <c r="CQ36" s="721"/>
      <c r="CR36" s="680">
        <v>2118941</v>
      </c>
      <c r="CS36" s="681"/>
      <c r="CT36" s="681"/>
      <c r="CU36" s="681"/>
      <c r="CV36" s="681"/>
      <c r="CW36" s="681"/>
      <c r="CX36" s="681"/>
      <c r="CY36" s="682"/>
      <c r="CZ36" s="683">
        <v>26.1</v>
      </c>
      <c r="DA36" s="701"/>
      <c r="DB36" s="701"/>
      <c r="DC36" s="702"/>
      <c r="DD36" s="686">
        <v>1153720</v>
      </c>
      <c r="DE36" s="681"/>
      <c r="DF36" s="681"/>
      <c r="DG36" s="681"/>
      <c r="DH36" s="681"/>
      <c r="DI36" s="681"/>
      <c r="DJ36" s="681"/>
      <c r="DK36" s="682"/>
      <c r="DL36" s="686">
        <v>1044484</v>
      </c>
      <c r="DM36" s="681"/>
      <c r="DN36" s="681"/>
      <c r="DO36" s="681"/>
      <c r="DP36" s="681"/>
      <c r="DQ36" s="681"/>
      <c r="DR36" s="681"/>
      <c r="DS36" s="681"/>
      <c r="DT36" s="681"/>
      <c r="DU36" s="681"/>
      <c r="DV36" s="682"/>
      <c r="DW36" s="683">
        <v>23</v>
      </c>
      <c r="DX36" s="701"/>
      <c r="DY36" s="701"/>
      <c r="DZ36" s="701"/>
      <c r="EA36" s="701"/>
      <c r="EB36" s="701"/>
      <c r="EC36" s="722"/>
    </row>
    <row r="37" spans="2:133" ht="11.25" customHeight="1" x14ac:dyDescent="0.15">
      <c r="B37" s="677" t="s">
        <v>331</v>
      </c>
      <c r="C37" s="678"/>
      <c r="D37" s="678"/>
      <c r="E37" s="678"/>
      <c r="F37" s="678"/>
      <c r="G37" s="678"/>
      <c r="H37" s="678"/>
      <c r="I37" s="678"/>
      <c r="J37" s="678"/>
      <c r="K37" s="678"/>
      <c r="L37" s="678"/>
      <c r="M37" s="678"/>
      <c r="N37" s="678"/>
      <c r="O37" s="678"/>
      <c r="P37" s="678"/>
      <c r="Q37" s="679"/>
      <c r="R37" s="680">
        <v>48762</v>
      </c>
      <c r="S37" s="681"/>
      <c r="T37" s="681"/>
      <c r="U37" s="681"/>
      <c r="V37" s="681"/>
      <c r="W37" s="681"/>
      <c r="X37" s="681"/>
      <c r="Y37" s="682"/>
      <c r="Z37" s="713">
        <v>0.6</v>
      </c>
      <c r="AA37" s="713"/>
      <c r="AB37" s="713"/>
      <c r="AC37" s="713"/>
      <c r="AD37" s="714" t="s">
        <v>233</v>
      </c>
      <c r="AE37" s="714"/>
      <c r="AF37" s="714"/>
      <c r="AG37" s="714"/>
      <c r="AH37" s="714"/>
      <c r="AI37" s="714"/>
      <c r="AJ37" s="714"/>
      <c r="AK37" s="714"/>
      <c r="AL37" s="683" t="s">
        <v>233</v>
      </c>
      <c r="AM37" s="684"/>
      <c r="AN37" s="684"/>
      <c r="AO37" s="715"/>
      <c r="AQ37" s="723" t="s">
        <v>332</v>
      </c>
      <c r="AR37" s="724"/>
      <c r="AS37" s="724"/>
      <c r="AT37" s="724"/>
      <c r="AU37" s="724"/>
      <c r="AV37" s="724"/>
      <c r="AW37" s="724"/>
      <c r="AX37" s="724"/>
      <c r="AY37" s="725"/>
      <c r="AZ37" s="680">
        <v>209543</v>
      </c>
      <c r="BA37" s="681"/>
      <c r="BB37" s="681"/>
      <c r="BC37" s="681"/>
      <c r="BD37" s="699"/>
      <c r="BE37" s="699"/>
      <c r="BF37" s="726"/>
      <c r="BG37" s="719" t="s">
        <v>333</v>
      </c>
      <c r="BH37" s="720"/>
      <c r="BI37" s="720"/>
      <c r="BJ37" s="720"/>
      <c r="BK37" s="720"/>
      <c r="BL37" s="720"/>
      <c r="BM37" s="720"/>
      <c r="BN37" s="720"/>
      <c r="BO37" s="720"/>
      <c r="BP37" s="720"/>
      <c r="BQ37" s="720"/>
      <c r="BR37" s="720"/>
      <c r="BS37" s="720"/>
      <c r="BT37" s="720"/>
      <c r="BU37" s="721"/>
      <c r="BV37" s="680">
        <v>24366</v>
      </c>
      <c r="BW37" s="681"/>
      <c r="BX37" s="681"/>
      <c r="BY37" s="681"/>
      <c r="BZ37" s="681"/>
      <c r="CA37" s="681"/>
      <c r="CB37" s="727"/>
      <c r="CD37" s="719" t="s">
        <v>334</v>
      </c>
      <c r="CE37" s="720"/>
      <c r="CF37" s="720"/>
      <c r="CG37" s="720"/>
      <c r="CH37" s="720"/>
      <c r="CI37" s="720"/>
      <c r="CJ37" s="720"/>
      <c r="CK37" s="720"/>
      <c r="CL37" s="720"/>
      <c r="CM37" s="720"/>
      <c r="CN37" s="720"/>
      <c r="CO37" s="720"/>
      <c r="CP37" s="720"/>
      <c r="CQ37" s="721"/>
      <c r="CR37" s="680">
        <v>652110</v>
      </c>
      <c r="CS37" s="699"/>
      <c r="CT37" s="699"/>
      <c r="CU37" s="699"/>
      <c r="CV37" s="699"/>
      <c r="CW37" s="699"/>
      <c r="CX37" s="699"/>
      <c r="CY37" s="700"/>
      <c r="CZ37" s="683">
        <v>8</v>
      </c>
      <c r="DA37" s="701"/>
      <c r="DB37" s="701"/>
      <c r="DC37" s="702"/>
      <c r="DD37" s="686">
        <v>652110</v>
      </c>
      <c r="DE37" s="699"/>
      <c r="DF37" s="699"/>
      <c r="DG37" s="699"/>
      <c r="DH37" s="699"/>
      <c r="DI37" s="699"/>
      <c r="DJ37" s="699"/>
      <c r="DK37" s="700"/>
      <c r="DL37" s="686">
        <v>652110</v>
      </c>
      <c r="DM37" s="699"/>
      <c r="DN37" s="699"/>
      <c r="DO37" s="699"/>
      <c r="DP37" s="699"/>
      <c r="DQ37" s="699"/>
      <c r="DR37" s="699"/>
      <c r="DS37" s="699"/>
      <c r="DT37" s="699"/>
      <c r="DU37" s="699"/>
      <c r="DV37" s="700"/>
      <c r="DW37" s="683">
        <v>14.3</v>
      </c>
      <c r="DX37" s="701"/>
      <c r="DY37" s="701"/>
      <c r="DZ37" s="701"/>
      <c r="EA37" s="701"/>
      <c r="EB37" s="701"/>
      <c r="EC37" s="722"/>
    </row>
    <row r="38" spans="2:133" ht="11.25" customHeight="1" x14ac:dyDescent="0.15">
      <c r="B38" s="677" t="s">
        <v>335</v>
      </c>
      <c r="C38" s="678"/>
      <c r="D38" s="678"/>
      <c r="E38" s="678"/>
      <c r="F38" s="678"/>
      <c r="G38" s="678"/>
      <c r="H38" s="678"/>
      <c r="I38" s="678"/>
      <c r="J38" s="678"/>
      <c r="K38" s="678"/>
      <c r="L38" s="678"/>
      <c r="M38" s="678"/>
      <c r="N38" s="678"/>
      <c r="O38" s="678"/>
      <c r="P38" s="678"/>
      <c r="Q38" s="679"/>
      <c r="R38" s="680">
        <v>121392</v>
      </c>
      <c r="S38" s="681"/>
      <c r="T38" s="681"/>
      <c r="U38" s="681"/>
      <c r="V38" s="681"/>
      <c r="W38" s="681"/>
      <c r="X38" s="681"/>
      <c r="Y38" s="682"/>
      <c r="Z38" s="713">
        <v>1.5</v>
      </c>
      <c r="AA38" s="713"/>
      <c r="AB38" s="713"/>
      <c r="AC38" s="713"/>
      <c r="AD38" s="714">
        <v>10</v>
      </c>
      <c r="AE38" s="714"/>
      <c r="AF38" s="714"/>
      <c r="AG38" s="714"/>
      <c r="AH38" s="714"/>
      <c r="AI38" s="714"/>
      <c r="AJ38" s="714"/>
      <c r="AK38" s="714"/>
      <c r="AL38" s="683">
        <v>0</v>
      </c>
      <c r="AM38" s="684"/>
      <c r="AN38" s="684"/>
      <c r="AO38" s="715"/>
      <c r="AQ38" s="723" t="s">
        <v>336</v>
      </c>
      <c r="AR38" s="724"/>
      <c r="AS38" s="724"/>
      <c r="AT38" s="724"/>
      <c r="AU38" s="724"/>
      <c r="AV38" s="724"/>
      <c r="AW38" s="724"/>
      <c r="AX38" s="724"/>
      <c r="AY38" s="725"/>
      <c r="AZ38" s="680">
        <v>125001</v>
      </c>
      <c r="BA38" s="681"/>
      <c r="BB38" s="681"/>
      <c r="BC38" s="681"/>
      <c r="BD38" s="699"/>
      <c r="BE38" s="699"/>
      <c r="BF38" s="726"/>
      <c r="BG38" s="719" t="s">
        <v>337</v>
      </c>
      <c r="BH38" s="720"/>
      <c r="BI38" s="720"/>
      <c r="BJ38" s="720"/>
      <c r="BK38" s="720"/>
      <c r="BL38" s="720"/>
      <c r="BM38" s="720"/>
      <c r="BN38" s="720"/>
      <c r="BO38" s="720"/>
      <c r="BP38" s="720"/>
      <c r="BQ38" s="720"/>
      <c r="BR38" s="720"/>
      <c r="BS38" s="720"/>
      <c r="BT38" s="720"/>
      <c r="BU38" s="721"/>
      <c r="BV38" s="680">
        <v>1533</v>
      </c>
      <c r="BW38" s="681"/>
      <c r="BX38" s="681"/>
      <c r="BY38" s="681"/>
      <c r="BZ38" s="681"/>
      <c r="CA38" s="681"/>
      <c r="CB38" s="727"/>
      <c r="CD38" s="719" t="s">
        <v>338</v>
      </c>
      <c r="CE38" s="720"/>
      <c r="CF38" s="720"/>
      <c r="CG38" s="720"/>
      <c r="CH38" s="720"/>
      <c r="CI38" s="720"/>
      <c r="CJ38" s="720"/>
      <c r="CK38" s="720"/>
      <c r="CL38" s="720"/>
      <c r="CM38" s="720"/>
      <c r="CN38" s="720"/>
      <c r="CO38" s="720"/>
      <c r="CP38" s="720"/>
      <c r="CQ38" s="721"/>
      <c r="CR38" s="680">
        <v>831613</v>
      </c>
      <c r="CS38" s="681"/>
      <c r="CT38" s="681"/>
      <c r="CU38" s="681"/>
      <c r="CV38" s="681"/>
      <c r="CW38" s="681"/>
      <c r="CX38" s="681"/>
      <c r="CY38" s="682"/>
      <c r="CZ38" s="683">
        <v>10.199999999999999</v>
      </c>
      <c r="DA38" s="701"/>
      <c r="DB38" s="701"/>
      <c r="DC38" s="702"/>
      <c r="DD38" s="686">
        <v>699484</v>
      </c>
      <c r="DE38" s="681"/>
      <c r="DF38" s="681"/>
      <c r="DG38" s="681"/>
      <c r="DH38" s="681"/>
      <c r="DI38" s="681"/>
      <c r="DJ38" s="681"/>
      <c r="DK38" s="682"/>
      <c r="DL38" s="686">
        <v>607792</v>
      </c>
      <c r="DM38" s="681"/>
      <c r="DN38" s="681"/>
      <c r="DO38" s="681"/>
      <c r="DP38" s="681"/>
      <c r="DQ38" s="681"/>
      <c r="DR38" s="681"/>
      <c r="DS38" s="681"/>
      <c r="DT38" s="681"/>
      <c r="DU38" s="681"/>
      <c r="DV38" s="682"/>
      <c r="DW38" s="683">
        <v>13.4</v>
      </c>
      <c r="DX38" s="701"/>
      <c r="DY38" s="701"/>
      <c r="DZ38" s="701"/>
      <c r="EA38" s="701"/>
      <c r="EB38" s="701"/>
      <c r="EC38" s="722"/>
    </row>
    <row r="39" spans="2:133" ht="11.25" customHeight="1" x14ac:dyDescent="0.15">
      <c r="B39" s="677" t="s">
        <v>339</v>
      </c>
      <c r="C39" s="678"/>
      <c r="D39" s="678"/>
      <c r="E39" s="678"/>
      <c r="F39" s="678"/>
      <c r="G39" s="678"/>
      <c r="H39" s="678"/>
      <c r="I39" s="678"/>
      <c r="J39" s="678"/>
      <c r="K39" s="678"/>
      <c r="L39" s="678"/>
      <c r="M39" s="678"/>
      <c r="N39" s="678"/>
      <c r="O39" s="678"/>
      <c r="P39" s="678"/>
      <c r="Q39" s="679"/>
      <c r="R39" s="680">
        <v>931900</v>
      </c>
      <c r="S39" s="681"/>
      <c r="T39" s="681"/>
      <c r="U39" s="681"/>
      <c r="V39" s="681"/>
      <c r="W39" s="681"/>
      <c r="X39" s="681"/>
      <c r="Y39" s="682"/>
      <c r="Z39" s="713">
        <v>11.3</v>
      </c>
      <c r="AA39" s="713"/>
      <c r="AB39" s="713"/>
      <c r="AC39" s="713"/>
      <c r="AD39" s="714" t="s">
        <v>227</v>
      </c>
      <c r="AE39" s="714"/>
      <c r="AF39" s="714"/>
      <c r="AG39" s="714"/>
      <c r="AH39" s="714"/>
      <c r="AI39" s="714"/>
      <c r="AJ39" s="714"/>
      <c r="AK39" s="714"/>
      <c r="AL39" s="683" t="s">
        <v>233</v>
      </c>
      <c r="AM39" s="684"/>
      <c r="AN39" s="684"/>
      <c r="AO39" s="715"/>
      <c r="AQ39" s="723" t="s">
        <v>340</v>
      </c>
      <c r="AR39" s="724"/>
      <c r="AS39" s="724"/>
      <c r="AT39" s="724"/>
      <c r="AU39" s="724"/>
      <c r="AV39" s="724"/>
      <c r="AW39" s="724"/>
      <c r="AX39" s="724"/>
      <c r="AY39" s="725"/>
      <c r="AZ39" s="680">
        <v>67675</v>
      </c>
      <c r="BA39" s="681"/>
      <c r="BB39" s="681"/>
      <c r="BC39" s="681"/>
      <c r="BD39" s="699"/>
      <c r="BE39" s="699"/>
      <c r="BF39" s="726"/>
      <c r="BG39" s="719" t="s">
        <v>341</v>
      </c>
      <c r="BH39" s="720"/>
      <c r="BI39" s="720"/>
      <c r="BJ39" s="720"/>
      <c r="BK39" s="720"/>
      <c r="BL39" s="720"/>
      <c r="BM39" s="720"/>
      <c r="BN39" s="720"/>
      <c r="BO39" s="720"/>
      <c r="BP39" s="720"/>
      <c r="BQ39" s="720"/>
      <c r="BR39" s="720"/>
      <c r="BS39" s="720"/>
      <c r="BT39" s="720"/>
      <c r="BU39" s="721"/>
      <c r="BV39" s="680">
        <v>2422</v>
      </c>
      <c r="BW39" s="681"/>
      <c r="BX39" s="681"/>
      <c r="BY39" s="681"/>
      <c r="BZ39" s="681"/>
      <c r="CA39" s="681"/>
      <c r="CB39" s="727"/>
      <c r="CD39" s="719" t="s">
        <v>342</v>
      </c>
      <c r="CE39" s="720"/>
      <c r="CF39" s="720"/>
      <c r="CG39" s="720"/>
      <c r="CH39" s="720"/>
      <c r="CI39" s="720"/>
      <c r="CJ39" s="720"/>
      <c r="CK39" s="720"/>
      <c r="CL39" s="720"/>
      <c r="CM39" s="720"/>
      <c r="CN39" s="720"/>
      <c r="CO39" s="720"/>
      <c r="CP39" s="720"/>
      <c r="CQ39" s="721"/>
      <c r="CR39" s="680">
        <v>230627</v>
      </c>
      <c r="CS39" s="699"/>
      <c r="CT39" s="699"/>
      <c r="CU39" s="699"/>
      <c r="CV39" s="699"/>
      <c r="CW39" s="699"/>
      <c r="CX39" s="699"/>
      <c r="CY39" s="700"/>
      <c r="CZ39" s="683">
        <v>2.8</v>
      </c>
      <c r="DA39" s="701"/>
      <c r="DB39" s="701"/>
      <c r="DC39" s="702"/>
      <c r="DD39" s="686">
        <v>227787</v>
      </c>
      <c r="DE39" s="699"/>
      <c r="DF39" s="699"/>
      <c r="DG39" s="699"/>
      <c r="DH39" s="699"/>
      <c r="DI39" s="699"/>
      <c r="DJ39" s="699"/>
      <c r="DK39" s="700"/>
      <c r="DL39" s="686" t="s">
        <v>227</v>
      </c>
      <c r="DM39" s="699"/>
      <c r="DN39" s="699"/>
      <c r="DO39" s="699"/>
      <c r="DP39" s="699"/>
      <c r="DQ39" s="699"/>
      <c r="DR39" s="699"/>
      <c r="DS39" s="699"/>
      <c r="DT39" s="699"/>
      <c r="DU39" s="699"/>
      <c r="DV39" s="700"/>
      <c r="DW39" s="683" t="s">
        <v>233</v>
      </c>
      <c r="DX39" s="701"/>
      <c r="DY39" s="701"/>
      <c r="DZ39" s="701"/>
      <c r="EA39" s="701"/>
      <c r="EB39" s="701"/>
      <c r="EC39" s="722"/>
    </row>
    <row r="40" spans="2:133" ht="11.25" customHeight="1" x14ac:dyDescent="0.15">
      <c r="B40" s="677" t="s">
        <v>343</v>
      </c>
      <c r="C40" s="678"/>
      <c r="D40" s="678"/>
      <c r="E40" s="678"/>
      <c r="F40" s="678"/>
      <c r="G40" s="678"/>
      <c r="H40" s="678"/>
      <c r="I40" s="678"/>
      <c r="J40" s="678"/>
      <c r="K40" s="678"/>
      <c r="L40" s="678"/>
      <c r="M40" s="678"/>
      <c r="N40" s="678"/>
      <c r="O40" s="678"/>
      <c r="P40" s="678"/>
      <c r="Q40" s="679"/>
      <c r="R40" s="680" t="s">
        <v>227</v>
      </c>
      <c r="S40" s="681"/>
      <c r="T40" s="681"/>
      <c r="U40" s="681"/>
      <c r="V40" s="681"/>
      <c r="W40" s="681"/>
      <c r="X40" s="681"/>
      <c r="Y40" s="682"/>
      <c r="Z40" s="713" t="s">
        <v>227</v>
      </c>
      <c r="AA40" s="713"/>
      <c r="AB40" s="713"/>
      <c r="AC40" s="713"/>
      <c r="AD40" s="714" t="s">
        <v>227</v>
      </c>
      <c r="AE40" s="714"/>
      <c r="AF40" s="714"/>
      <c r="AG40" s="714"/>
      <c r="AH40" s="714"/>
      <c r="AI40" s="714"/>
      <c r="AJ40" s="714"/>
      <c r="AK40" s="714"/>
      <c r="AL40" s="683" t="s">
        <v>227</v>
      </c>
      <c r="AM40" s="684"/>
      <c r="AN40" s="684"/>
      <c r="AO40" s="715"/>
      <c r="AQ40" s="723" t="s">
        <v>344</v>
      </c>
      <c r="AR40" s="724"/>
      <c r="AS40" s="724"/>
      <c r="AT40" s="724"/>
      <c r="AU40" s="724"/>
      <c r="AV40" s="724"/>
      <c r="AW40" s="724"/>
      <c r="AX40" s="724"/>
      <c r="AY40" s="725"/>
      <c r="AZ40" s="680">
        <v>6781</v>
      </c>
      <c r="BA40" s="681"/>
      <c r="BB40" s="681"/>
      <c r="BC40" s="681"/>
      <c r="BD40" s="699"/>
      <c r="BE40" s="699"/>
      <c r="BF40" s="726"/>
      <c r="BG40" s="728" t="s">
        <v>345</v>
      </c>
      <c r="BH40" s="729"/>
      <c r="BI40" s="729"/>
      <c r="BJ40" s="729"/>
      <c r="BK40" s="729"/>
      <c r="BL40" s="236"/>
      <c r="BM40" s="720" t="s">
        <v>346</v>
      </c>
      <c r="BN40" s="720"/>
      <c r="BO40" s="720"/>
      <c r="BP40" s="720"/>
      <c r="BQ40" s="720"/>
      <c r="BR40" s="720"/>
      <c r="BS40" s="720"/>
      <c r="BT40" s="720"/>
      <c r="BU40" s="721"/>
      <c r="BV40" s="680">
        <v>83</v>
      </c>
      <c r="BW40" s="681"/>
      <c r="BX40" s="681"/>
      <c r="BY40" s="681"/>
      <c r="BZ40" s="681"/>
      <c r="CA40" s="681"/>
      <c r="CB40" s="727"/>
      <c r="CD40" s="719" t="s">
        <v>347</v>
      </c>
      <c r="CE40" s="720"/>
      <c r="CF40" s="720"/>
      <c r="CG40" s="720"/>
      <c r="CH40" s="720"/>
      <c r="CI40" s="720"/>
      <c r="CJ40" s="720"/>
      <c r="CK40" s="720"/>
      <c r="CL40" s="720"/>
      <c r="CM40" s="720"/>
      <c r="CN40" s="720"/>
      <c r="CO40" s="720"/>
      <c r="CP40" s="720"/>
      <c r="CQ40" s="721"/>
      <c r="CR40" s="680">
        <v>5646</v>
      </c>
      <c r="CS40" s="681"/>
      <c r="CT40" s="681"/>
      <c r="CU40" s="681"/>
      <c r="CV40" s="681"/>
      <c r="CW40" s="681"/>
      <c r="CX40" s="681"/>
      <c r="CY40" s="682"/>
      <c r="CZ40" s="683">
        <v>0.1</v>
      </c>
      <c r="DA40" s="701"/>
      <c r="DB40" s="701"/>
      <c r="DC40" s="702"/>
      <c r="DD40" s="686">
        <v>1283</v>
      </c>
      <c r="DE40" s="681"/>
      <c r="DF40" s="681"/>
      <c r="DG40" s="681"/>
      <c r="DH40" s="681"/>
      <c r="DI40" s="681"/>
      <c r="DJ40" s="681"/>
      <c r="DK40" s="682"/>
      <c r="DL40" s="686" t="s">
        <v>227</v>
      </c>
      <c r="DM40" s="681"/>
      <c r="DN40" s="681"/>
      <c r="DO40" s="681"/>
      <c r="DP40" s="681"/>
      <c r="DQ40" s="681"/>
      <c r="DR40" s="681"/>
      <c r="DS40" s="681"/>
      <c r="DT40" s="681"/>
      <c r="DU40" s="681"/>
      <c r="DV40" s="682"/>
      <c r="DW40" s="683" t="s">
        <v>227</v>
      </c>
      <c r="DX40" s="701"/>
      <c r="DY40" s="701"/>
      <c r="DZ40" s="701"/>
      <c r="EA40" s="701"/>
      <c r="EB40" s="701"/>
      <c r="EC40" s="722"/>
    </row>
    <row r="41" spans="2:133" ht="11.25" customHeight="1" x14ac:dyDescent="0.15">
      <c r="B41" s="677" t="s">
        <v>348</v>
      </c>
      <c r="C41" s="678"/>
      <c r="D41" s="678"/>
      <c r="E41" s="678"/>
      <c r="F41" s="678"/>
      <c r="G41" s="678"/>
      <c r="H41" s="678"/>
      <c r="I41" s="678"/>
      <c r="J41" s="678"/>
      <c r="K41" s="678"/>
      <c r="L41" s="678"/>
      <c r="M41" s="678"/>
      <c r="N41" s="678"/>
      <c r="O41" s="678"/>
      <c r="P41" s="678"/>
      <c r="Q41" s="679"/>
      <c r="R41" s="680" t="s">
        <v>227</v>
      </c>
      <c r="S41" s="681"/>
      <c r="T41" s="681"/>
      <c r="U41" s="681"/>
      <c r="V41" s="681"/>
      <c r="W41" s="681"/>
      <c r="X41" s="681"/>
      <c r="Y41" s="682"/>
      <c r="Z41" s="713" t="s">
        <v>233</v>
      </c>
      <c r="AA41" s="713"/>
      <c r="AB41" s="713"/>
      <c r="AC41" s="713"/>
      <c r="AD41" s="714" t="s">
        <v>233</v>
      </c>
      <c r="AE41" s="714"/>
      <c r="AF41" s="714"/>
      <c r="AG41" s="714"/>
      <c r="AH41" s="714"/>
      <c r="AI41" s="714"/>
      <c r="AJ41" s="714"/>
      <c r="AK41" s="714"/>
      <c r="AL41" s="683" t="s">
        <v>233</v>
      </c>
      <c r="AM41" s="684"/>
      <c r="AN41" s="684"/>
      <c r="AO41" s="715"/>
      <c r="AQ41" s="723" t="s">
        <v>349</v>
      </c>
      <c r="AR41" s="724"/>
      <c r="AS41" s="724"/>
      <c r="AT41" s="724"/>
      <c r="AU41" s="724"/>
      <c r="AV41" s="724"/>
      <c r="AW41" s="724"/>
      <c r="AX41" s="724"/>
      <c r="AY41" s="725"/>
      <c r="AZ41" s="680">
        <v>247337</v>
      </c>
      <c r="BA41" s="681"/>
      <c r="BB41" s="681"/>
      <c r="BC41" s="681"/>
      <c r="BD41" s="699"/>
      <c r="BE41" s="699"/>
      <c r="BF41" s="726"/>
      <c r="BG41" s="728"/>
      <c r="BH41" s="729"/>
      <c r="BI41" s="729"/>
      <c r="BJ41" s="729"/>
      <c r="BK41" s="729"/>
      <c r="BL41" s="236"/>
      <c r="BM41" s="720" t="s">
        <v>350</v>
      </c>
      <c r="BN41" s="720"/>
      <c r="BO41" s="720"/>
      <c r="BP41" s="720"/>
      <c r="BQ41" s="720"/>
      <c r="BR41" s="720"/>
      <c r="BS41" s="720"/>
      <c r="BT41" s="720"/>
      <c r="BU41" s="721"/>
      <c r="BV41" s="680" t="s">
        <v>233</v>
      </c>
      <c r="BW41" s="681"/>
      <c r="BX41" s="681"/>
      <c r="BY41" s="681"/>
      <c r="BZ41" s="681"/>
      <c r="CA41" s="681"/>
      <c r="CB41" s="727"/>
      <c r="CD41" s="719" t="s">
        <v>351</v>
      </c>
      <c r="CE41" s="720"/>
      <c r="CF41" s="720"/>
      <c r="CG41" s="720"/>
      <c r="CH41" s="720"/>
      <c r="CI41" s="720"/>
      <c r="CJ41" s="720"/>
      <c r="CK41" s="720"/>
      <c r="CL41" s="720"/>
      <c r="CM41" s="720"/>
      <c r="CN41" s="720"/>
      <c r="CO41" s="720"/>
      <c r="CP41" s="720"/>
      <c r="CQ41" s="721"/>
      <c r="CR41" s="680" t="s">
        <v>233</v>
      </c>
      <c r="CS41" s="699"/>
      <c r="CT41" s="699"/>
      <c r="CU41" s="699"/>
      <c r="CV41" s="699"/>
      <c r="CW41" s="699"/>
      <c r="CX41" s="699"/>
      <c r="CY41" s="700"/>
      <c r="CZ41" s="683" t="s">
        <v>233</v>
      </c>
      <c r="DA41" s="701"/>
      <c r="DB41" s="701"/>
      <c r="DC41" s="702"/>
      <c r="DD41" s="686" t="s">
        <v>227</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352</v>
      </c>
      <c r="C42" s="678"/>
      <c r="D42" s="678"/>
      <c r="E42" s="678"/>
      <c r="F42" s="678"/>
      <c r="G42" s="678"/>
      <c r="H42" s="678"/>
      <c r="I42" s="678"/>
      <c r="J42" s="678"/>
      <c r="K42" s="678"/>
      <c r="L42" s="678"/>
      <c r="M42" s="678"/>
      <c r="N42" s="678"/>
      <c r="O42" s="678"/>
      <c r="P42" s="678"/>
      <c r="Q42" s="679"/>
      <c r="R42" s="680">
        <v>118400</v>
      </c>
      <c r="S42" s="681"/>
      <c r="T42" s="681"/>
      <c r="U42" s="681"/>
      <c r="V42" s="681"/>
      <c r="W42" s="681"/>
      <c r="X42" s="681"/>
      <c r="Y42" s="682"/>
      <c r="Z42" s="713">
        <v>1.4</v>
      </c>
      <c r="AA42" s="713"/>
      <c r="AB42" s="713"/>
      <c r="AC42" s="713"/>
      <c r="AD42" s="714" t="s">
        <v>227</v>
      </c>
      <c r="AE42" s="714"/>
      <c r="AF42" s="714"/>
      <c r="AG42" s="714"/>
      <c r="AH42" s="714"/>
      <c r="AI42" s="714"/>
      <c r="AJ42" s="714"/>
      <c r="AK42" s="714"/>
      <c r="AL42" s="683" t="s">
        <v>227</v>
      </c>
      <c r="AM42" s="684"/>
      <c r="AN42" s="684"/>
      <c r="AO42" s="715"/>
      <c r="AQ42" s="716" t="s">
        <v>353</v>
      </c>
      <c r="AR42" s="717"/>
      <c r="AS42" s="717"/>
      <c r="AT42" s="717"/>
      <c r="AU42" s="717"/>
      <c r="AV42" s="717"/>
      <c r="AW42" s="717"/>
      <c r="AX42" s="717"/>
      <c r="AY42" s="718"/>
      <c r="AZ42" s="664">
        <v>452494</v>
      </c>
      <c r="BA42" s="703"/>
      <c r="BB42" s="703"/>
      <c r="BC42" s="703"/>
      <c r="BD42" s="665"/>
      <c r="BE42" s="665"/>
      <c r="BF42" s="709"/>
      <c r="BG42" s="730"/>
      <c r="BH42" s="731"/>
      <c r="BI42" s="731"/>
      <c r="BJ42" s="731"/>
      <c r="BK42" s="731"/>
      <c r="BL42" s="237"/>
      <c r="BM42" s="710" t="s">
        <v>354</v>
      </c>
      <c r="BN42" s="710"/>
      <c r="BO42" s="710"/>
      <c r="BP42" s="710"/>
      <c r="BQ42" s="710"/>
      <c r="BR42" s="710"/>
      <c r="BS42" s="710"/>
      <c r="BT42" s="710"/>
      <c r="BU42" s="711"/>
      <c r="BV42" s="664">
        <v>308</v>
      </c>
      <c r="BW42" s="703"/>
      <c r="BX42" s="703"/>
      <c r="BY42" s="703"/>
      <c r="BZ42" s="703"/>
      <c r="CA42" s="703"/>
      <c r="CB42" s="712"/>
      <c r="CD42" s="677" t="s">
        <v>355</v>
      </c>
      <c r="CE42" s="678"/>
      <c r="CF42" s="678"/>
      <c r="CG42" s="678"/>
      <c r="CH42" s="678"/>
      <c r="CI42" s="678"/>
      <c r="CJ42" s="678"/>
      <c r="CK42" s="678"/>
      <c r="CL42" s="678"/>
      <c r="CM42" s="678"/>
      <c r="CN42" s="678"/>
      <c r="CO42" s="678"/>
      <c r="CP42" s="678"/>
      <c r="CQ42" s="679"/>
      <c r="CR42" s="680">
        <v>1030020</v>
      </c>
      <c r="CS42" s="681"/>
      <c r="CT42" s="681"/>
      <c r="CU42" s="681"/>
      <c r="CV42" s="681"/>
      <c r="CW42" s="681"/>
      <c r="CX42" s="681"/>
      <c r="CY42" s="682"/>
      <c r="CZ42" s="683">
        <v>12.7</v>
      </c>
      <c r="DA42" s="684"/>
      <c r="DB42" s="684"/>
      <c r="DC42" s="685"/>
      <c r="DD42" s="686">
        <v>75877</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356</v>
      </c>
      <c r="C43" s="662"/>
      <c r="D43" s="662"/>
      <c r="E43" s="662"/>
      <c r="F43" s="662"/>
      <c r="G43" s="662"/>
      <c r="H43" s="662"/>
      <c r="I43" s="662"/>
      <c r="J43" s="662"/>
      <c r="K43" s="662"/>
      <c r="L43" s="662"/>
      <c r="M43" s="662"/>
      <c r="N43" s="662"/>
      <c r="O43" s="662"/>
      <c r="P43" s="662"/>
      <c r="Q43" s="663"/>
      <c r="R43" s="664">
        <v>8257392</v>
      </c>
      <c r="S43" s="703"/>
      <c r="T43" s="703"/>
      <c r="U43" s="703"/>
      <c r="V43" s="703"/>
      <c r="W43" s="703"/>
      <c r="X43" s="703"/>
      <c r="Y43" s="704"/>
      <c r="Z43" s="705">
        <v>100</v>
      </c>
      <c r="AA43" s="705"/>
      <c r="AB43" s="705"/>
      <c r="AC43" s="705"/>
      <c r="AD43" s="706">
        <v>4427076</v>
      </c>
      <c r="AE43" s="706"/>
      <c r="AF43" s="706"/>
      <c r="AG43" s="706"/>
      <c r="AH43" s="706"/>
      <c r="AI43" s="706"/>
      <c r="AJ43" s="706"/>
      <c r="AK43" s="706"/>
      <c r="AL43" s="667">
        <v>100</v>
      </c>
      <c r="AM43" s="707"/>
      <c r="AN43" s="707"/>
      <c r="AO43" s="708"/>
      <c r="BV43" s="238"/>
      <c r="BW43" s="238"/>
      <c r="BX43" s="238"/>
      <c r="BY43" s="238"/>
      <c r="BZ43" s="238"/>
      <c r="CA43" s="238"/>
      <c r="CB43" s="238"/>
      <c r="CD43" s="677" t="s">
        <v>357</v>
      </c>
      <c r="CE43" s="678"/>
      <c r="CF43" s="678"/>
      <c r="CG43" s="678"/>
      <c r="CH43" s="678"/>
      <c r="CI43" s="678"/>
      <c r="CJ43" s="678"/>
      <c r="CK43" s="678"/>
      <c r="CL43" s="678"/>
      <c r="CM43" s="678"/>
      <c r="CN43" s="678"/>
      <c r="CO43" s="678"/>
      <c r="CP43" s="678"/>
      <c r="CQ43" s="679"/>
      <c r="CR43" s="680">
        <v>6089</v>
      </c>
      <c r="CS43" s="699"/>
      <c r="CT43" s="699"/>
      <c r="CU43" s="699"/>
      <c r="CV43" s="699"/>
      <c r="CW43" s="699"/>
      <c r="CX43" s="699"/>
      <c r="CY43" s="700"/>
      <c r="CZ43" s="683">
        <v>0.1</v>
      </c>
      <c r="DA43" s="701"/>
      <c r="DB43" s="701"/>
      <c r="DC43" s="702"/>
      <c r="DD43" s="686">
        <v>6089</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304</v>
      </c>
      <c r="CE44" s="694"/>
      <c r="CF44" s="677" t="s">
        <v>358</v>
      </c>
      <c r="CG44" s="678"/>
      <c r="CH44" s="678"/>
      <c r="CI44" s="678"/>
      <c r="CJ44" s="678"/>
      <c r="CK44" s="678"/>
      <c r="CL44" s="678"/>
      <c r="CM44" s="678"/>
      <c r="CN44" s="678"/>
      <c r="CO44" s="678"/>
      <c r="CP44" s="678"/>
      <c r="CQ44" s="679"/>
      <c r="CR44" s="680">
        <v>1028200</v>
      </c>
      <c r="CS44" s="681"/>
      <c r="CT44" s="681"/>
      <c r="CU44" s="681"/>
      <c r="CV44" s="681"/>
      <c r="CW44" s="681"/>
      <c r="CX44" s="681"/>
      <c r="CY44" s="682"/>
      <c r="CZ44" s="683">
        <v>12.6</v>
      </c>
      <c r="DA44" s="684"/>
      <c r="DB44" s="684"/>
      <c r="DC44" s="685"/>
      <c r="DD44" s="686">
        <v>74757</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360</v>
      </c>
      <c r="CG45" s="678"/>
      <c r="CH45" s="678"/>
      <c r="CI45" s="678"/>
      <c r="CJ45" s="678"/>
      <c r="CK45" s="678"/>
      <c r="CL45" s="678"/>
      <c r="CM45" s="678"/>
      <c r="CN45" s="678"/>
      <c r="CO45" s="678"/>
      <c r="CP45" s="678"/>
      <c r="CQ45" s="679"/>
      <c r="CR45" s="680">
        <v>366763</v>
      </c>
      <c r="CS45" s="699"/>
      <c r="CT45" s="699"/>
      <c r="CU45" s="699"/>
      <c r="CV45" s="699"/>
      <c r="CW45" s="699"/>
      <c r="CX45" s="699"/>
      <c r="CY45" s="700"/>
      <c r="CZ45" s="683">
        <v>4.5</v>
      </c>
      <c r="DA45" s="701"/>
      <c r="DB45" s="701"/>
      <c r="DC45" s="702"/>
      <c r="DD45" s="686">
        <v>3478</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362</v>
      </c>
      <c r="CG46" s="678"/>
      <c r="CH46" s="678"/>
      <c r="CI46" s="678"/>
      <c r="CJ46" s="678"/>
      <c r="CK46" s="678"/>
      <c r="CL46" s="678"/>
      <c r="CM46" s="678"/>
      <c r="CN46" s="678"/>
      <c r="CO46" s="678"/>
      <c r="CP46" s="678"/>
      <c r="CQ46" s="679"/>
      <c r="CR46" s="680">
        <v>567448</v>
      </c>
      <c r="CS46" s="681"/>
      <c r="CT46" s="681"/>
      <c r="CU46" s="681"/>
      <c r="CV46" s="681"/>
      <c r="CW46" s="681"/>
      <c r="CX46" s="681"/>
      <c r="CY46" s="682"/>
      <c r="CZ46" s="683">
        <v>7</v>
      </c>
      <c r="DA46" s="684"/>
      <c r="DB46" s="684"/>
      <c r="DC46" s="685"/>
      <c r="DD46" s="686">
        <v>65890</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364</v>
      </c>
      <c r="CG47" s="678"/>
      <c r="CH47" s="678"/>
      <c r="CI47" s="678"/>
      <c r="CJ47" s="678"/>
      <c r="CK47" s="678"/>
      <c r="CL47" s="678"/>
      <c r="CM47" s="678"/>
      <c r="CN47" s="678"/>
      <c r="CO47" s="678"/>
      <c r="CP47" s="678"/>
      <c r="CQ47" s="679"/>
      <c r="CR47" s="680">
        <v>1820</v>
      </c>
      <c r="CS47" s="699"/>
      <c r="CT47" s="699"/>
      <c r="CU47" s="699"/>
      <c r="CV47" s="699"/>
      <c r="CW47" s="699"/>
      <c r="CX47" s="699"/>
      <c r="CY47" s="700"/>
      <c r="CZ47" s="683">
        <v>0</v>
      </c>
      <c r="DA47" s="701"/>
      <c r="DB47" s="701"/>
      <c r="DC47" s="702"/>
      <c r="DD47" s="686">
        <v>1120</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365</v>
      </c>
      <c r="CG48" s="678"/>
      <c r="CH48" s="678"/>
      <c r="CI48" s="678"/>
      <c r="CJ48" s="678"/>
      <c r="CK48" s="678"/>
      <c r="CL48" s="678"/>
      <c r="CM48" s="678"/>
      <c r="CN48" s="678"/>
      <c r="CO48" s="678"/>
      <c r="CP48" s="678"/>
      <c r="CQ48" s="679"/>
      <c r="CR48" s="680" t="s">
        <v>233</v>
      </c>
      <c r="CS48" s="681"/>
      <c r="CT48" s="681"/>
      <c r="CU48" s="681"/>
      <c r="CV48" s="681"/>
      <c r="CW48" s="681"/>
      <c r="CX48" s="681"/>
      <c r="CY48" s="682"/>
      <c r="CZ48" s="683" t="s">
        <v>227</v>
      </c>
      <c r="DA48" s="684"/>
      <c r="DB48" s="684"/>
      <c r="DC48" s="685"/>
      <c r="DD48" s="686" t="s">
        <v>233</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366</v>
      </c>
      <c r="CE49" s="662"/>
      <c r="CF49" s="662"/>
      <c r="CG49" s="662"/>
      <c r="CH49" s="662"/>
      <c r="CI49" s="662"/>
      <c r="CJ49" s="662"/>
      <c r="CK49" s="662"/>
      <c r="CL49" s="662"/>
      <c r="CM49" s="662"/>
      <c r="CN49" s="662"/>
      <c r="CO49" s="662"/>
      <c r="CP49" s="662"/>
      <c r="CQ49" s="663"/>
      <c r="CR49" s="664">
        <v>8133816</v>
      </c>
      <c r="CS49" s="665"/>
      <c r="CT49" s="665"/>
      <c r="CU49" s="665"/>
      <c r="CV49" s="665"/>
      <c r="CW49" s="665"/>
      <c r="CX49" s="665"/>
      <c r="CY49" s="666"/>
      <c r="CZ49" s="667">
        <v>100</v>
      </c>
      <c r="DA49" s="668"/>
      <c r="DB49" s="668"/>
      <c r="DC49" s="669"/>
      <c r="DD49" s="670">
        <v>5258792</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e0/2kwXs0XN7mcnRZnJYMm2HATkwbuVRjPupT50/d1qlG/JeKObwIv9Kf1nGuuI7sB7M42doh5o2xaJ9hk0oZw==" saltValue="vfKuTaZOpfVt91uLXyjv4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5" zoomScaleNormal="55" zoomScaleSheetLayoutView="70" workbookViewId="0">
      <selection activeCell="BQ103" sqref="BQ103:DZ103"/>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368</v>
      </c>
      <c r="DK2" s="1206"/>
      <c r="DL2" s="1206"/>
      <c r="DM2" s="1206"/>
      <c r="DN2" s="1206"/>
      <c r="DO2" s="1207"/>
      <c r="DP2" s="251"/>
      <c r="DQ2" s="1205" t="s">
        <v>369</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370</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372</v>
      </c>
      <c r="B5" s="1091"/>
      <c r="C5" s="1091"/>
      <c r="D5" s="1091"/>
      <c r="E5" s="1091"/>
      <c r="F5" s="1091"/>
      <c r="G5" s="1091"/>
      <c r="H5" s="1091"/>
      <c r="I5" s="1091"/>
      <c r="J5" s="1091"/>
      <c r="K5" s="1091"/>
      <c r="L5" s="1091"/>
      <c r="M5" s="1091"/>
      <c r="N5" s="1091"/>
      <c r="O5" s="1091"/>
      <c r="P5" s="1092"/>
      <c r="Q5" s="1096" t="s">
        <v>373</v>
      </c>
      <c r="R5" s="1097"/>
      <c r="S5" s="1097"/>
      <c r="T5" s="1097"/>
      <c r="U5" s="1098"/>
      <c r="V5" s="1096" t="s">
        <v>374</v>
      </c>
      <c r="W5" s="1097"/>
      <c r="X5" s="1097"/>
      <c r="Y5" s="1097"/>
      <c r="Z5" s="1098"/>
      <c r="AA5" s="1096" t="s">
        <v>375</v>
      </c>
      <c r="AB5" s="1097"/>
      <c r="AC5" s="1097"/>
      <c r="AD5" s="1097"/>
      <c r="AE5" s="1097"/>
      <c r="AF5" s="1208" t="s">
        <v>376</v>
      </c>
      <c r="AG5" s="1097"/>
      <c r="AH5" s="1097"/>
      <c r="AI5" s="1097"/>
      <c r="AJ5" s="1112"/>
      <c r="AK5" s="1097" t="s">
        <v>377</v>
      </c>
      <c r="AL5" s="1097"/>
      <c r="AM5" s="1097"/>
      <c r="AN5" s="1097"/>
      <c r="AO5" s="1098"/>
      <c r="AP5" s="1096" t="s">
        <v>378</v>
      </c>
      <c r="AQ5" s="1097"/>
      <c r="AR5" s="1097"/>
      <c r="AS5" s="1097"/>
      <c r="AT5" s="1098"/>
      <c r="AU5" s="1096" t="s">
        <v>379</v>
      </c>
      <c r="AV5" s="1097"/>
      <c r="AW5" s="1097"/>
      <c r="AX5" s="1097"/>
      <c r="AY5" s="1112"/>
      <c r="AZ5" s="258"/>
      <c r="BA5" s="258"/>
      <c r="BB5" s="258"/>
      <c r="BC5" s="258"/>
      <c r="BD5" s="258"/>
      <c r="BE5" s="259"/>
      <c r="BF5" s="259"/>
      <c r="BG5" s="259"/>
      <c r="BH5" s="259"/>
      <c r="BI5" s="259"/>
      <c r="BJ5" s="259"/>
      <c r="BK5" s="259"/>
      <c r="BL5" s="259"/>
      <c r="BM5" s="259"/>
      <c r="BN5" s="259"/>
      <c r="BO5" s="259"/>
      <c r="BP5" s="259"/>
      <c r="BQ5" s="1090" t="s">
        <v>380</v>
      </c>
      <c r="BR5" s="1091"/>
      <c r="BS5" s="1091"/>
      <c r="BT5" s="1091"/>
      <c r="BU5" s="1091"/>
      <c r="BV5" s="1091"/>
      <c r="BW5" s="1091"/>
      <c r="BX5" s="1091"/>
      <c r="BY5" s="1091"/>
      <c r="BZ5" s="1091"/>
      <c r="CA5" s="1091"/>
      <c r="CB5" s="1091"/>
      <c r="CC5" s="1091"/>
      <c r="CD5" s="1091"/>
      <c r="CE5" s="1091"/>
      <c r="CF5" s="1091"/>
      <c r="CG5" s="1092"/>
      <c r="CH5" s="1096" t="s">
        <v>381</v>
      </c>
      <c r="CI5" s="1097"/>
      <c r="CJ5" s="1097"/>
      <c r="CK5" s="1097"/>
      <c r="CL5" s="1098"/>
      <c r="CM5" s="1096" t="s">
        <v>382</v>
      </c>
      <c r="CN5" s="1097"/>
      <c r="CO5" s="1097"/>
      <c r="CP5" s="1097"/>
      <c r="CQ5" s="1098"/>
      <c r="CR5" s="1096" t="s">
        <v>383</v>
      </c>
      <c r="CS5" s="1097"/>
      <c r="CT5" s="1097"/>
      <c r="CU5" s="1097"/>
      <c r="CV5" s="1098"/>
      <c r="CW5" s="1096" t="s">
        <v>384</v>
      </c>
      <c r="CX5" s="1097"/>
      <c r="CY5" s="1097"/>
      <c r="CZ5" s="1097"/>
      <c r="DA5" s="1098"/>
      <c r="DB5" s="1096" t="s">
        <v>385</v>
      </c>
      <c r="DC5" s="1097"/>
      <c r="DD5" s="1097"/>
      <c r="DE5" s="1097"/>
      <c r="DF5" s="1098"/>
      <c r="DG5" s="1193" t="s">
        <v>386</v>
      </c>
      <c r="DH5" s="1194"/>
      <c r="DI5" s="1194"/>
      <c r="DJ5" s="1194"/>
      <c r="DK5" s="1195"/>
      <c r="DL5" s="1193" t="s">
        <v>387</v>
      </c>
      <c r="DM5" s="1194"/>
      <c r="DN5" s="1194"/>
      <c r="DO5" s="1194"/>
      <c r="DP5" s="1195"/>
      <c r="DQ5" s="1096" t="s">
        <v>388</v>
      </c>
      <c r="DR5" s="1097"/>
      <c r="DS5" s="1097"/>
      <c r="DT5" s="1097"/>
      <c r="DU5" s="1098"/>
      <c r="DV5" s="1096" t="s">
        <v>379</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389</v>
      </c>
      <c r="C7" s="1146"/>
      <c r="D7" s="1146"/>
      <c r="E7" s="1146"/>
      <c r="F7" s="1146"/>
      <c r="G7" s="1146"/>
      <c r="H7" s="1146"/>
      <c r="I7" s="1146"/>
      <c r="J7" s="1146"/>
      <c r="K7" s="1146"/>
      <c r="L7" s="1146"/>
      <c r="M7" s="1146"/>
      <c r="N7" s="1146"/>
      <c r="O7" s="1146"/>
      <c r="P7" s="1147"/>
      <c r="Q7" s="1199">
        <v>8257</v>
      </c>
      <c r="R7" s="1200"/>
      <c r="S7" s="1200"/>
      <c r="T7" s="1200"/>
      <c r="U7" s="1200"/>
      <c r="V7" s="1200">
        <v>8134</v>
      </c>
      <c r="W7" s="1200"/>
      <c r="X7" s="1200"/>
      <c r="Y7" s="1200"/>
      <c r="Z7" s="1200"/>
      <c r="AA7" s="1200">
        <v>124</v>
      </c>
      <c r="AB7" s="1200"/>
      <c r="AC7" s="1200"/>
      <c r="AD7" s="1200"/>
      <c r="AE7" s="1201"/>
      <c r="AF7" s="1202">
        <v>89</v>
      </c>
      <c r="AG7" s="1203"/>
      <c r="AH7" s="1203"/>
      <c r="AI7" s="1203"/>
      <c r="AJ7" s="1204"/>
      <c r="AK7" s="1186">
        <v>77</v>
      </c>
      <c r="AL7" s="1187"/>
      <c r="AM7" s="1187"/>
      <c r="AN7" s="1187"/>
      <c r="AO7" s="1187"/>
      <c r="AP7" s="1187">
        <v>8344</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t="s">
        <v>600</v>
      </c>
      <c r="BS7" s="1190" t="s">
        <v>597</v>
      </c>
      <c r="BT7" s="1191"/>
      <c r="BU7" s="1191"/>
      <c r="BV7" s="1191"/>
      <c r="BW7" s="1191"/>
      <c r="BX7" s="1191"/>
      <c r="BY7" s="1191"/>
      <c r="BZ7" s="1191"/>
      <c r="CA7" s="1191"/>
      <c r="CB7" s="1191"/>
      <c r="CC7" s="1191"/>
      <c r="CD7" s="1191"/>
      <c r="CE7" s="1191"/>
      <c r="CF7" s="1191"/>
      <c r="CG7" s="1192"/>
      <c r="CH7" s="1183">
        <v>-1</v>
      </c>
      <c r="CI7" s="1184"/>
      <c r="CJ7" s="1184"/>
      <c r="CK7" s="1184"/>
      <c r="CL7" s="1185"/>
      <c r="CM7" s="1183">
        <v>-58</v>
      </c>
      <c r="CN7" s="1184"/>
      <c r="CO7" s="1184"/>
      <c r="CP7" s="1184"/>
      <c r="CQ7" s="1185"/>
      <c r="CR7" s="1183">
        <v>51</v>
      </c>
      <c r="CS7" s="1184"/>
      <c r="CT7" s="1184"/>
      <c r="CU7" s="1184"/>
      <c r="CV7" s="1185"/>
      <c r="CW7" s="1183" t="s">
        <v>577</v>
      </c>
      <c r="CX7" s="1184"/>
      <c r="CY7" s="1184"/>
      <c r="CZ7" s="1184"/>
      <c r="DA7" s="1185"/>
      <c r="DB7" s="1183">
        <v>30</v>
      </c>
      <c r="DC7" s="1184"/>
      <c r="DD7" s="1184"/>
      <c r="DE7" s="1184"/>
      <c r="DF7" s="1185"/>
      <c r="DG7" s="1183" t="s">
        <v>602</v>
      </c>
      <c r="DH7" s="1184"/>
      <c r="DI7" s="1184"/>
      <c r="DJ7" s="1184"/>
      <c r="DK7" s="1185"/>
      <c r="DL7" s="1183">
        <v>63</v>
      </c>
      <c r="DM7" s="1184"/>
      <c r="DN7" s="1184"/>
      <c r="DO7" s="1184"/>
      <c r="DP7" s="1185"/>
      <c r="DQ7" s="1183">
        <v>32</v>
      </c>
      <c r="DR7" s="1184"/>
      <c r="DS7" s="1184"/>
      <c r="DT7" s="1184"/>
      <c r="DU7" s="1185"/>
      <c r="DV7" s="1210"/>
      <c r="DW7" s="1211"/>
      <c r="DX7" s="1211"/>
      <c r="DY7" s="1211"/>
      <c r="DZ7" s="1212"/>
      <c r="EA7" s="256"/>
    </row>
    <row r="8" spans="1:131" s="257" customFormat="1" ht="26.25" customHeight="1" x14ac:dyDescent="0.15">
      <c r="A8" s="263">
        <v>2</v>
      </c>
      <c r="B8" s="1132"/>
      <c r="C8" s="1133"/>
      <c r="D8" s="1133"/>
      <c r="E8" s="1133"/>
      <c r="F8" s="1133"/>
      <c r="G8" s="1133"/>
      <c r="H8" s="1133"/>
      <c r="I8" s="1133"/>
      <c r="J8" s="1133"/>
      <c r="K8" s="1133"/>
      <c r="L8" s="1133"/>
      <c r="M8" s="1133"/>
      <c r="N8" s="1133"/>
      <c r="O8" s="1133"/>
      <c r="P8" s="1134"/>
      <c r="Q8" s="1138"/>
      <c r="R8" s="1139"/>
      <c r="S8" s="1139"/>
      <c r="T8" s="1139"/>
      <c r="U8" s="1139"/>
      <c r="V8" s="1139"/>
      <c r="W8" s="1139"/>
      <c r="X8" s="1139"/>
      <c r="Y8" s="1139"/>
      <c r="Z8" s="1139"/>
      <c r="AA8" s="1139"/>
      <c r="AB8" s="1139"/>
      <c r="AC8" s="1139"/>
      <c r="AD8" s="1139"/>
      <c r="AE8" s="1140"/>
      <c r="AF8" s="1114"/>
      <c r="AG8" s="1115"/>
      <c r="AH8" s="1115"/>
      <c r="AI8" s="1115"/>
      <c r="AJ8" s="1116"/>
      <c r="AK8" s="1181"/>
      <c r="AL8" s="1182"/>
      <c r="AM8" s="1182"/>
      <c r="AN8" s="1182"/>
      <c r="AO8" s="1182"/>
      <c r="AP8" s="1182"/>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t="s">
        <v>600</v>
      </c>
      <c r="BS8" s="1109" t="s">
        <v>598</v>
      </c>
      <c r="BT8" s="1110"/>
      <c r="BU8" s="1110"/>
      <c r="BV8" s="1110"/>
      <c r="BW8" s="1110"/>
      <c r="BX8" s="1110"/>
      <c r="BY8" s="1110"/>
      <c r="BZ8" s="1110"/>
      <c r="CA8" s="1110"/>
      <c r="CB8" s="1110"/>
      <c r="CC8" s="1110"/>
      <c r="CD8" s="1110"/>
      <c r="CE8" s="1110"/>
      <c r="CF8" s="1110"/>
      <c r="CG8" s="1111"/>
      <c r="CH8" s="1084">
        <v>1</v>
      </c>
      <c r="CI8" s="1085"/>
      <c r="CJ8" s="1085"/>
      <c r="CK8" s="1085"/>
      <c r="CL8" s="1086"/>
      <c r="CM8" s="1084">
        <v>-70</v>
      </c>
      <c r="CN8" s="1085"/>
      <c r="CO8" s="1085"/>
      <c r="CP8" s="1085"/>
      <c r="CQ8" s="1086"/>
      <c r="CR8" s="1084">
        <v>42</v>
      </c>
      <c r="CS8" s="1085"/>
      <c r="CT8" s="1085"/>
      <c r="CU8" s="1085"/>
      <c r="CV8" s="1086"/>
      <c r="CW8" s="1084" t="s">
        <v>601</v>
      </c>
      <c r="CX8" s="1085"/>
      <c r="CY8" s="1085"/>
      <c r="CZ8" s="1085"/>
      <c r="DA8" s="1086"/>
      <c r="DB8" s="1084" t="s">
        <v>576</v>
      </c>
      <c r="DC8" s="1085"/>
      <c r="DD8" s="1085"/>
      <c r="DE8" s="1085"/>
      <c r="DF8" s="1086"/>
      <c r="DG8" s="1084" t="s">
        <v>578</v>
      </c>
      <c r="DH8" s="1085"/>
      <c r="DI8" s="1085"/>
      <c r="DJ8" s="1085"/>
      <c r="DK8" s="1086"/>
      <c r="DL8" s="1084">
        <v>30</v>
      </c>
      <c r="DM8" s="1085"/>
      <c r="DN8" s="1085"/>
      <c r="DO8" s="1085"/>
      <c r="DP8" s="1086"/>
      <c r="DQ8" s="1084">
        <v>27</v>
      </c>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t="s">
        <v>599</v>
      </c>
      <c r="BT9" s="1110"/>
      <c r="BU9" s="1110"/>
      <c r="BV9" s="1110"/>
      <c r="BW9" s="1110"/>
      <c r="BX9" s="1110"/>
      <c r="BY9" s="1110"/>
      <c r="BZ9" s="1110"/>
      <c r="CA9" s="1110"/>
      <c r="CB9" s="1110"/>
      <c r="CC9" s="1110"/>
      <c r="CD9" s="1110"/>
      <c r="CE9" s="1110"/>
      <c r="CF9" s="1110"/>
      <c r="CG9" s="1111"/>
      <c r="CH9" s="1084">
        <v>4</v>
      </c>
      <c r="CI9" s="1085"/>
      <c r="CJ9" s="1085"/>
      <c r="CK9" s="1085"/>
      <c r="CL9" s="1086"/>
      <c r="CM9" s="1084">
        <v>29</v>
      </c>
      <c r="CN9" s="1085"/>
      <c r="CO9" s="1085"/>
      <c r="CP9" s="1085"/>
      <c r="CQ9" s="1086"/>
      <c r="CR9" s="1084">
        <v>30</v>
      </c>
      <c r="CS9" s="1085"/>
      <c r="CT9" s="1085"/>
      <c r="CU9" s="1085"/>
      <c r="CV9" s="1086"/>
      <c r="CW9" s="1084">
        <v>2</v>
      </c>
      <c r="CX9" s="1085"/>
      <c r="CY9" s="1085"/>
      <c r="CZ9" s="1085"/>
      <c r="DA9" s="1086"/>
      <c r="DB9" s="1084" t="s">
        <v>577</v>
      </c>
      <c r="DC9" s="1085"/>
      <c r="DD9" s="1085"/>
      <c r="DE9" s="1085"/>
      <c r="DF9" s="1086"/>
      <c r="DG9" s="1084" t="s">
        <v>603</v>
      </c>
      <c r="DH9" s="1085"/>
      <c r="DI9" s="1085"/>
      <c r="DJ9" s="1085"/>
      <c r="DK9" s="1086"/>
      <c r="DL9" s="1084" t="s">
        <v>592</v>
      </c>
      <c r="DM9" s="1085"/>
      <c r="DN9" s="1085"/>
      <c r="DO9" s="1085"/>
      <c r="DP9" s="1086"/>
      <c r="DQ9" s="1084" t="s">
        <v>577</v>
      </c>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390</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391</v>
      </c>
      <c r="B23" s="1039" t="s">
        <v>392</v>
      </c>
      <c r="C23" s="1040"/>
      <c r="D23" s="1040"/>
      <c r="E23" s="1040"/>
      <c r="F23" s="1040"/>
      <c r="G23" s="1040"/>
      <c r="H23" s="1040"/>
      <c r="I23" s="1040"/>
      <c r="J23" s="1040"/>
      <c r="K23" s="1040"/>
      <c r="L23" s="1040"/>
      <c r="M23" s="1040"/>
      <c r="N23" s="1040"/>
      <c r="O23" s="1040"/>
      <c r="P23" s="1041"/>
      <c r="Q23" s="1163">
        <v>8257</v>
      </c>
      <c r="R23" s="1164"/>
      <c r="S23" s="1164"/>
      <c r="T23" s="1164"/>
      <c r="U23" s="1164"/>
      <c r="V23" s="1164">
        <v>8134</v>
      </c>
      <c r="W23" s="1164"/>
      <c r="X23" s="1164"/>
      <c r="Y23" s="1164"/>
      <c r="Z23" s="1164"/>
      <c r="AA23" s="1164">
        <v>124</v>
      </c>
      <c r="AB23" s="1164"/>
      <c r="AC23" s="1164"/>
      <c r="AD23" s="1164"/>
      <c r="AE23" s="1165"/>
      <c r="AF23" s="1166">
        <v>89</v>
      </c>
      <c r="AG23" s="1164"/>
      <c r="AH23" s="1164"/>
      <c r="AI23" s="1164"/>
      <c r="AJ23" s="1167"/>
      <c r="AK23" s="1168"/>
      <c r="AL23" s="1169"/>
      <c r="AM23" s="1169"/>
      <c r="AN23" s="1169"/>
      <c r="AO23" s="1169"/>
      <c r="AP23" s="1164">
        <v>8344</v>
      </c>
      <c r="AQ23" s="1164"/>
      <c r="AR23" s="1164"/>
      <c r="AS23" s="1164"/>
      <c r="AT23" s="1164"/>
      <c r="AU23" s="1170"/>
      <c r="AV23" s="1170"/>
      <c r="AW23" s="1170"/>
      <c r="AX23" s="1170"/>
      <c r="AY23" s="1171"/>
      <c r="AZ23" s="1160" t="s">
        <v>393</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394</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395</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372</v>
      </c>
      <c r="B26" s="1091"/>
      <c r="C26" s="1091"/>
      <c r="D26" s="1091"/>
      <c r="E26" s="1091"/>
      <c r="F26" s="1091"/>
      <c r="G26" s="1091"/>
      <c r="H26" s="1091"/>
      <c r="I26" s="1091"/>
      <c r="J26" s="1091"/>
      <c r="K26" s="1091"/>
      <c r="L26" s="1091"/>
      <c r="M26" s="1091"/>
      <c r="N26" s="1091"/>
      <c r="O26" s="1091"/>
      <c r="P26" s="1092"/>
      <c r="Q26" s="1096" t="s">
        <v>396</v>
      </c>
      <c r="R26" s="1097"/>
      <c r="S26" s="1097"/>
      <c r="T26" s="1097"/>
      <c r="U26" s="1098"/>
      <c r="V26" s="1096" t="s">
        <v>397</v>
      </c>
      <c r="W26" s="1097"/>
      <c r="X26" s="1097"/>
      <c r="Y26" s="1097"/>
      <c r="Z26" s="1098"/>
      <c r="AA26" s="1096" t="s">
        <v>398</v>
      </c>
      <c r="AB26" s="1097"/>
      <c r="AC26" s="1097"/>
      <c r="AD26" s="1097"/>
      <c r="AE26" s="1097"/>
      <c r="AF26" s="1154" t="s">
        <v>399</v>
      </c>
      <c r="AG26" s="1103"/>
      <c r="AH26" s="1103"/>
      <c r="AI26" s="1103"/>
      <c r="AJ26" s="1155"/>
      <c r="AK26" s="1097" t="s">
        <v>400</v>
      </c>
      <c r="AL26" s="1097"/>
      <c r="AM26" s="1097"/>
      <c r="AN26" s="1097"/>
      <c r="AO26" s="1098"/>
      <c r="AP26" s="1096" t="s">
        <v>401</v>
      </c>
      <c r="AQ26" s="1097"/>
      <c r="AR26" s="1097"/>
      <c r="AS26" s="1097"/>
      <c r="AT26" s="1098"/>
      <c r="AU26" s="1096" t="s">
        <v>402</v>
      </c>
      <c r="AV26" s="1097"/>
      <c r="AW26" s="1097"/>
      <c r="AX26" s="1097"/>
      <c r="AY26" s="1098"/>
      <c r="AZ26" s="1096" t="s">
        <v>403</v>
      </c>
      <c r="BA26" s="1097"/>
      <c r="BB26" s="1097"/>
      <c r="BC26" s="1097"/>
      <c r="BD26" s="1098"/>
      <c r="BE26" s="1096" t="s">
        <v>379</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404</v>
      </c>
      <c r="C28" s="1146"/>
      <c r="D28" s="1146"/>
      <c r="E28" s="1146"/>
      <c r="F28" s="1146"/>
      <c r="G28" s="1146"/>
      <c r="H28" s="1146"/>
      <c r="I28" s="1146"/>
      <c r="J28" s="1146"/>
      <c r="K28" s="1146"/>
      <c r="L28" s="1146"/>
      <c r="M28" s="1146"/>
      <c r="N28" s="1146"/>
      <c r="O28" s="1146"/>
      <c r="P28" s="1147"/>
      <c r="Q28" s="1148">
        <v>1204</v>
      </c>
      <c r="R28" s="1149"/>
      <c r="S28" s="1149"/>
      <c r="T28" s="1149"/>
      <c r="U28" s="1149"/>
      <c r="V28" s="1149">
        <v>1180</v>
      </c>
      <c r="W28" s="1149"/>
      <c r="X28" s="1149"/>
      <c r="Y28" s="1149"/>
      <c r="Z28" s="1149"/>
      <c r="AA28" s="1149">
        <v>24</v>
      </c>
      <c r="AB28" s="1149"/>
      <c r="AC28" s="1149"/>
      <c r="AD28" s="1149"/>
      <c r="AE28" s="1150"/>
      <c r="AF28" s="1151">
        <v>24</v>
      </c>
      <c r="AG28" s="1149"/>
      <c r="AH28" s="1149"/>
      <c r="AI28" s="1149"/>
      <c r="AJ28" s="1152"/>
      <c r="AK28" s="1153">
        <v>173</v>
      </c>
      <c r="AL28" s="1141"/>
      <c r="AM28" s="1141"/>
      <c r="AN28" s="1141"/>
      <c r="AO28" s="1141"/>
      <c r="AP28" s="1141" t="s">
        <v>576</v>
      </c>
      <c r="AQ28" s="1141"/>
      <c r="AR28" s="1141"/>
      <c r="AS28" s="1141"/>
      <c r="AT28" s="1141"/>
      <c r="AU28" s="1141" t="s">
        <v>577</v>
      </c>
      <c r="AV28" s="1141"/>
      <c r="AW28" s="1141"/>
      <c r="AX28" s="1141"/>
      <c r="AY28" s="1141"/>
      <c r="AZ28" s="1142" t="s">
        <v>578</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405</v>
      </c>
      <c r="C29" s="1133"/>
      <c r="D29" s="1133"/>
      <c r="E29" s="1133"/>
      <c r="F29" s="1133"/>
      <c r="G29" s="1133"/>
      <c r="H29" s="1133"/>
      <c r="I29" s="1133"/>
      <c r="J29" s="1133"/>
      <c r="K29" s="1133"/>
      <c r="L29" s="1133"/>
      <c r="M29" s="1133"/>
      <c r="N29" s="1133"/>
      <c r="O29" s="1133"/>
      <c r="P29" s="1134"/>
      <c r="Q29" s="1138">
        <v>233</v>
      </c>
      <c r="R29" s="1139"/>
      <c r="S29" s="1139"/>
      <c r="T29" s="1139"/>
      <c r="U29" s="1139"/>
      <c r="V29" s="1139">
        <v>228</v>
      </c>
      <c r="W29" s="1139"/>
      <c r="X29" s="1139"/>
      <c r="Y29" s="1139"/>
      <c r="Z29" s="1139"/>
      <c r="AA29" s="1139">
        <v>5</v>
      </c>
      <c r="AB29" s="1139"/>
      <c r="AC29" s="1139"/>
      <c r="AD29" s="1139"/>
      <c r="AE29" s="1140"/>
      <c r="AF29" s="1114">
        <v>5</v>
      </c>
      <c r="AG29" s="1115"/>
      <c r="AH29" s="1115"/>
      <c r="AI29" s="1115"/>
      <c r="AJ29" s="1116"/>
      <c r="AK29" s="1075">
        <v>89</v>
      </c>
      <c r="AL29" s="1066"/>
      <c r="AM29" s="1066"/>
      <c r="AN29" s="1066"/>
      <c r="AO29" s="1066"/>
      <c r="AP29" s="1066">
        <v>646</v>
      </c>
      <c r="AQ29" s="1066"/>
      <c r="AR29" s="1066"/>
      <c r="AS29" s="1066"/>
      <c r="AT29" s="1066"/>
      <c r="AU29" s="1066">
        <v>205</v>
      </c>
      <c r="AV29" s="1066"/>
      <c r="AW29" s="1066"/>
      <c r="AX29" s="1066"/>
      <c r="AY29" s="1066"/>
      <c r="AZ29" s="1137" t="s">
        <v>579</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406</v>
      </c>
      <c r="C30" s="1133"/>
      <c r="D30" s="1133"/>
      <c r="E30" s="1133"/>
      <c r="F30" s="1133"/>
      <c r="G30" s="1133"/>
      <c r="H30" s="1133"/>
      <c r="I30" s="1133"/>
      <c r="J30" s="1133"/>
      <c r="K30" s="1133"/>
      <c r="L30" s="1133"/>
      <c r="M30" s="1133"/>
      <c r="N30" s="1133"/>
      <c r="O30" s="1133"/>
      <c r="P30" s="1134"/>
      <c r="Q30" s="1138">
        <v>138</v>
      </c>
      <c r="R30" s="1139"/>
      <c r="S30" s="1139"/>
      <c r="T30" s="1139"/>
      <c r="U30" s="1139"/>
      <c r="V30" s="1139">
        <v>136</v>
      </c>
      <c r="W30" s="1139"/>
      <c r="X30" s="1139"/>
      <c r="Y30" s="1139"/>
      <c r="Z30" s="1139"/>
      <c r="AA30" s="1139">
        <v>2</v>
      </c>
      <c r="AB30" s="1139"/>
      <c r="AC30" s="1139"/>
      <c r="AD30" s="1139"/>
      <c r="AE30" s="1140"/>
      <c r="AF30" s="1114">
        <v>2</v>
      </c>
      <c r="AG30" s="1115"/>
      <c r="AH30" s="1115"/>
      <c r="AI30" s="1115"/>
      <c r="AJ30" s="1116"/>
      <c r="AK30" s="1075">
        <v>288</v>
      </c>
      <c r="AL30" s="1066"/>
      <c r="AM30" s="1066"/>
      <c r="AN30" s="1066"/>
      <c r="AO30" s="1066"/>
      <c r="AP30" s="1066" t="s">
        <v>578</v>
      </c>
      <c r="AQ30" s="1066"/>
      <c r="AR30" s="1066"/>
      <c r="AS30" s="1066"/>
      <c r="AT30" s="1066"/>
      <c r="AU30" s="1066" t="s">
        <v>577</v>
      </c>
      <c r="AV30" s="1066"/>
      <c r="AW30" s="1066"/>
      <c r="AX30" s="1066"/>
      <c r="AY30" s="1066"/>
      <c r="AZ30" s="1137" t="s">
        <v>577</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407</v>
      </c>
      <c r="C31" s="1133"/>
      <c r="D31" s="1133"/>
      <c r="E31" s="1133"/>
      <c r="F31" s="1133"/>
      <c r="G31" s="1133"/>
      <c r="H31" s="1133"/>
      <c r="I31" s="1133"/>
      <c r="J31" s="1133"/>
      <c r="K31" s="1133"/>
      <c r="L31" s="1133"/>
      <c r="M31" s="1133"/>
      <c r="N31" s="1133"/>
      <c r="O31" s="1133"/>
      <c r="P31" s="1134"/>
      <c r="Q31" s="1138">
        <v>1551</v>
      </c>
      <c r="R31" s="1139"/>
      <c r="S31" s="1139"/>
      <c r="T31" s="1139"/>
      <c r="U31" s="1139"/>
      <c r="V31" s="1139">
        <v>1529</v>
      </c>
      <c r="W31" s="1139"/>
      <c r="X31" s="1139"/>
      <c r="Y31" s="1139"/>
      <c r="Z31" s="1139"/>
      <c r="AA31" s="1139">
        <v>22</v>
      </c>
      <c r="AB31" s="1139"/>
      <c r="AC31" s="1139"/>
      <c r="AD31" s="1139"/>
      <c r="AE31" s="1140"/>
      <c r="AF31" s="1114">
        <v>22</v>
      </c>
      <c r="AG31" s="1115"/>
      <c r="AH31" s="1115"/>
      <c r="AI31" s="1115"/>
      <c r="AJ31" s="1116"/>
      <c r="AK31" s="1075">
        <v>288</v>
      </c>
      <c r="AL31" s="1066"/>
      <c r="AM31" s="1066"/>
      <c r="AN31" s="1066"/>
      <c r="AO31" s="1066"/>
      <c r="AP31" s="1066" t="s">
        <v>577</v>
      </c>
      <c r="AQ31" s="1066"/>
      <c r="AR31" s="1066"/>
      <c r="AS31" s="1066"/>
      <c r="AT31" s="1066"/>
      <c r="AU31" s="1066" t="s">
        <v>580</v>
      </c>
      <c r="AV31" s="1066"/>
      <c r="AW31" s="1066"/>
      <c r="AX31" s="1066"/>
      <c r="AY31" s="1066"/>
      <c r="AZ31" s="1137" t="s">
        <v>577</v>
      </c>
      <c r="BA31" s="1137"/>
      <c r="BB31" s="1137"/>
      <c r="BC31" s="1137"/>
      <c r="BD31" s="1137"/>
      <c r="BE31" s="1127"/>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408</v>
      </c>
      <c r="C32" s="1133"/>
      <c r="D32" s="1133"/>
      <c r="E32" s="1133"/>
      <c r="F32" s="1133"/>
      <c r="G32" s="1133"/>
      <c r="H32" s="1133"/>
      <c r="I32" s="1133"/>
      <c r="J32" s="1133"/>
      <c r="K32" s="1133"/>
      <c r="L32" s="1133"/>
      <c r="M32" s="1133"/>
      <c r="N32" s="1133"/>
      <c r="O32" s="1133"/>
      <c r="P32" s="1134"/>
      <c r="Q32" s="1138">
        <v>19</v>
      </c>
      <c r="R32" s="1139"/>
      <c r="S32" s="1139"/>
      <c r="T32" s="1139"/>
      <c r="U32" s="1139"/>
      <c r="V32" s="1139">
        <v>17</v>
      </c>
      <c r="W32" s="1139"/>
      <c r="X32" s="1139"/>
      <c r="Y32" s="1139"/>
      <c r="Z32" s="1139"/>
      <c r="AA32" s="1139">
        <v>2</v>
      </c>
      <c r="AB32" s="1139"/>
      <c r="AC32" s="1139"/>
      <c r="AD32" s="1139"/>
      <c r="AE32" s="1140"/>
      <c r="AF32" s="1114">
        <v>2</v>
      </c>
      <c r="AG32" s="1115"/>
      <c r="AH32" s="1115"/>
      <c r="AI32" s="1115"/>
      <c r="AJ32" s="1116"/>
      <c r="AK32" s="1075">
        <v>7</v>
      </c>
      <c r="AL32" s="1066"/>
      <c r="AM32" s="1066"/>
      <c r="AN32" s="1066"/>
      <c r="AO32" s="1066"/>
      <c r="AP32" s="1066" t="s">
        <v>577</v>
      </c>
      <c r="AQ32" s="1066"/>
      <c r="AR32" s="1066"/>
      <c r="AS32" s="1066"/>
      <c r="AT32" s="1066"/>
      <c r="AU32" s="1066" t="s">
        <v>578</v>
      </c>
      <c r="AV32" s="1066"/>
      <c r="AW32" s="1066"/>
      <c r="AX32" s="1066"/>
      <c r="AY32" s="1066"/>
      <c r="AZ32" s="1137" t="s">
        <v>577</v>
      </c>
      <c r="BA32" s="1137"/>
      <c r="BB32" s="1137"/>
      <c r="BC32" s="1137"/>
      <c r="BD32" s="1137"/>
      <c r="BE32" s="1127"/>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409</v>
      </c>
      <c r="C33" s="1133"/>
      <c r="D33" s="1133"/>
      <c r="E33" s="1133"/>
      <c r="F33" s="1133"/>
      <c r="G33" s="1133"/>
      <c r="H33" s="1133"/>
      <c r="I33" s="1133"/>
      <c r="J33" s="1133"/>
      <c r="K33" s="1133"/>
      <c r="L33" s="1133"/>
      <c r="M33" s="1133"/>
      <c r="N33" s="1133"/>
      <c r="O33" s="1133"/>
      <c r="P33" s="1134"/>
      <c r="Q33" s="1138">
        <v>453</v>
      </c>
      <c r="R33" s="1139"/>
      <c r="S33" s="1139"/>
      <c r="T33" s="1139"/>
      <c r="U33" s="1139"/>
      <c r="V33" s="1139">
        <v>446</v>
      </c>
      <c r="W33" s="1139"/>
      <c r="X33" s="1139"/>
      <c r="Y33" s="1139"/>
      <c r="Z33" s="1139"/>
      <c r="AA33" s="1139">
        <v>7</v>
      </c>
      <c r="AB33" s="1139"/>
      <c r="AC33" s="1139"/>
      <c r="AD33" s="1139"/>
      <c r="AE33" s="1140"/>
      <c r="AF33" s="1114">
        <v>98</v>
      </c>
      <c r="AG33" s="1115"/>
      <c r="AH33" s="1115"/>
      <c r="AI33" s="1115"/>
      <c r="AJ33" s="1116"/>
      <c r="AK33" s="1075">
        <v>210</v>
      </c>
      <c r="AL33" s="1066"/>
      <c r="AM33" s="1066"/>
      <c r="AN33" s="1066"/>
      <c r="AO33" s="1066"/>
      <c r="AP33" s="1066">
        <v>2305</v>
      </c>
      <c r="AQ33" s="1066"/>
      <c r="AR33" s="1066"/>
      <c r="AS33" s="1066"/>
      <c r="AT33" s="1066"/>
      <c r="AU33" s="1066">
        <v>2017</v>
      </c>
      <c r="AV33" s="1066"/>
      <c r="AW33" s="1066"/>
      <c r="AX33" s="1066"/>
      <c r="AY33" s="1066"/>
      <c r="AZ33" s="1137" t="s">
        <v>576</v>
      </c>
      <c r="BA33" s="1137"/>
      <c r="BB33" s="1137"/>
      <c r="BC33" s="1137"/>
      <c r="BD33" s="1137"/>
      <c r="BE33" s="1127" t="s">
        <v>410</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t="s">
        <v>411</v>
      </c>
      <c r="C34" s="1133"/>
      <c r="D34" s="1133"/>
      <c r="E34" s="1133"/>
      <c r="F34" s="1133"/>
      <c r="G34" s="1133"/>
      <c r="H34" s="1133"/>
      <c r="I34" s="1133"/>
      <c r="J34" s="1133"/>
      <c r="K34" s="1133"/>
      <c r="L34" s="1133"/>
      <c r="M34" s="1133"/>
      <c r="N34" s="1133"/>
      <c r="O34" s="1133"/>
      <c r="P34" s="1134"/>
      <c r="Q34" s="1138">
        <v>186</v>
      </c>
      <c r="R34" s="1139"/>
      <c r="S34" s="1139"/>
      <c r="T34" s="1139"/>
      <c r="U34" s="1139"/>
      <c r="V34" s="1139">
        <v>180</v>
      </c>
      <c r="W34" s="1139"/>
      <c r="X34" s="1139"/>
      <c r="Y34" s="1139"/>
      <c r="Z34" s="1139"/>
      <c r="AA34" s="1139">
        <v>6</v>
      </c>
      <c r="AB34" s="1139"/>
      <c r="AC34" s="1139"/>
      <c r="AD34" s="1139"/>
      <c r="AE34" s="1140"/>
      <c r="AF34" s="1114">
        <v>6</v>
      </c>
      <c r="AG34" s="1115"/>
      <c r="AH34" s="1115"/>
      <c r="AI34" s="1115"/>
      <c r="AJ34" s="1116"/>
      <c r="AK34" s="1075">
        <v>125</v>
      </c>
      <c r="AL34" s="1066"/>
      <c r="AM34" s="1066"/>
      <c r="AN34" s="1066"/>
      <c r="AO34" s="1066"/>
      <c r="AP34" s="1066">
        <v>1466</v>
      </c>
      <c r="AQ34" s="1066"/>
      <c r="AR34" s="1066"/>
      <c r="AS34" s="1066"/>
      <c r="AT34" s="1066"/>
      <c r="AU34" s="1066">
        <v>1466</v>
      </c>
      <c r="AV34" s="1066"/>
      <c r="AW34" s="1066"/>
      <c r="AX34" s="1066"/>
      <c r="AY34" s="1066"/>
      <c r="AZ34" s="1137" t="s">
        <v>576</v>
      </c>
      <c r="BA34" s="1137"/>
      <c r="BB34" s="1137"/>
      <c r="BC34" s="1137"/>
      <c r="BD34" s="1137"/>
      <c r="BE34" s="1127" t="s">
        <v>412</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413</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391</v>
      </c>
      <c r="B63" s="1039" t="s">
        <v>414</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159</v>
      </c>
      <c r="AG63" s="1054"/>
      <c r="AH63" s="1054"/>
      <c r="AI63" s="1054"/>
      <c r="AJ63" s="1125"/>
      <c r="AK63" s="1126"/>
      <c r="AL63" s="1058"/>
      <c r="AM63" s="1058"/>
      <c r="AN63" s="1058"/>
      <c r="AO63" s="1058"/>
      <c r="AP63" s="1054">
        <v>4417</v>
      </c>
      <c r="AQ63" s="1054"/>
      <c r="AR63" s="1054"/>
      <c r="AS63" s="1054"/>
      <c r="AT63" s="1054"/>
      <c r="AU63" s="1054">
        <v>3688</v>
      </c>
      <c r="AV63" s="1054"/>
      <c r="AW63" s="1054"/>
      <c r="AX63" s="1054"/>
      <c r="AY63" s="1054"/>
      <c r="AZ63" s="1120"/>
      <c r="BA63" s="1120"/>
      <c r="BB63" s="1120"/>
      <c r="BC63" s="1120"/>
      <c r="BD63" s="1120"/>
      <c r="BE63" s="1055"/>
      <c r="BF63" s="1055"/>
      <c r="BG63" s="1055"/>
      <c r="BH63" s="1055"/>
      <c r="BI63" s="1056"/>
      <c r="BJ63" s="1121" t="s">
        <v>393</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415</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416</v>
      </c>
      <c r="B66" s="1091"/>
      <c r="C66" s="1091"/>
      <c r="D66" s="1091"/>
      <c r="E66" s="1091"/>
      <c r="F66" s="1091"/>
      <c r="G66" s="1091"/>
      <c r="H66" s="1091"/>
      <c r="I66" s="1091"/>
      <c r="J66" s="1091"/>
      <c r="K66" s="1091"/>
      <c r="L66" s="1091"/>
      <c r="M66" s="1091"/>
      <c r="N66" s="1091"/>
      <c r="O66" s="1091"/>
      <c r="P66" s="1092"/>
      <c r="Q66" s="1096" t="s">
        <v>396</v>
      </c>
      <c r="R66" s="1097"/>
      <c r="S66" s="1097"/>
      <c r="T66" s="1097"/>
      <c r="U66" s="1098"/>
      <c r="V66" s="1096" t="s">
        <v>397</v>
      </c>
      <c r="W66" s="1097"/>
      <c r="X66" s="1097"/>
      <c r="Y66" s="1097"/>
      <c r="Z66" s="1098"/>
      <c r="AA66" s="1096" t="s">
        <v>417</v>
      </c>
      <c r="AB66" s="1097"/>
      <c r="AC66" s="1097"/>
      <c r="AD66" s="1097"/>
      <c r="AE66" s="1098"/>
      <c r="AF66" s="1102" t="s">
        <v>418</v>
      </c>
      <c r="AG66" s="1103"/>
      <c r="AH66" s="1103"/>
      <c r="AI66" s="1103"/>
      <c r="AJ66" s="1104"/>
      <c r="AK66" s="1096" t="s">
        <v>400</v>
      </c>
      <c r="AL66" s="1091"/>
      <c r="AM66" s="1091"/>
      <c r="AN66" s="1091"/>
      <c r="AO66" s="1092"/>
      <c r="AP66" s="1096" t="s">
        <v>419</v>
      </c>
      <c r="AQ66" s="1097"/>
      <c r="AR66" s="1097"/>
      <c r="AS66" s="1097"/>
      <c r="AT66" s="1098"/>
      <c r="AU66" s="1096" t="s">
        <v>420</v>
      </c>
      <c r="AV66" s="1097"/>
      <c r="AW66" s="1097"/>
      <c r="AX66" s="1097"/>
      <c r="AY66" s="1098"/>
      <c r="AZ66" s="1096" t="s">
        <v>379</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581</v>
      </c>
      <c r="C68" s="1081"/>
      <c r="D68" s="1081"/>
      <c r="E68" s="1081"/>
      <c r="F68" s="1081"/>
      <c r="G68" s="1081"/>
      <c r="H68" s="1081"/>
      <c r="I68" s="1081"/>
      <c r="J68" s="1081"/>
      <c r="K68" s="1081"/>
      <c r="L68" s="1081"/>
      <c r="M68" s="1081"/>
      <c r="N68" s="1081"/>
      <c r="O68" s="1081"/>
      <c r="P68" s="1082"/>
      <c r="Q68" s="1083">
        <v>704</v>
      </c>
      <c r="R68" s="1077"/>
      <c r="S68" s="1077"/>
      <c r="T68" s="1077"/>
      <c r="U68" s="1077"/>
      <c r="V68" s="1077">
        <v>685</v>
      </c>
      <c r="W68" s="1077"/>
      <c r="X68" s="1077"/>
      <c r="Y68" s="1077"/>
      <c r="Z68" s="1077"/>
      <c r="AA68" s="1077">
        <v>19</v>
      </c>
      <c r="AB68" s="1077"/>
      <c r="AC68" s="1077"/>
      <c r="AD68" s="1077"/>
      <c r="AE68" s="1077"/>
      <c r="AF68" s="1077">
        <v>19</v>
      </c>
      <c r="AG68" s="1077"/>
      <c r="AH68" s="1077"/>
      <c r="AI68" s="1077"/>
      <c r="AJ68" s="1077"/>
      <c r="AK68" s="1077">
        <v>14</v>
      </c>
      <c r="AL68" s="1077"/>
      <c r="AM68" s="1077"/>
      <c r="AN68" s="1077"/>
      <c r="AO68" s="1077"/>
      <c r="AP68" s="1077" t="s">
        <v>577</v>
      </c>
      <c r="AQ68" s="1077"/>
      <c r="AR68" s="1077"/>
      <c r="AS68" s="1077"/>
      <c r="AT68" s="1077"/>
      <c r="AU68" s="1077" t="s">
        <v>577</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582</v>
      </c>
      <c r="C69" s="1070"/>
      <c r="D69" s="1070"/>
      <c r="E69" s="1070"/>
      <c r="F69" s="1070"/>
      <c r="G69" s="1070"/>
      <c r="H69" s="1070"/>
      <c r="I69" s="1070"/>
      <c r="J69" s="1070"/>
      <c r="K69" s="1070"/>
      <c r="L69" s="1070"/>
      <c r="M69" s="1070"/>
      <c r="N69" s="1070"/>
      <c r="O69" s="1070"/>
      <c r="P69" s="1071"/>
      <c r="Q69" s="1072">
        <v>9867</v>
      </c>
      <c r="R69" s="1066"/>
      <c r="S69" s="1066"/>
      <c r="T69" s="1066"/>
      <c r="U69" s="1066"/>
      <c r="V69" s="1066">
        <v>6844</v>
      </c>
      <c r="W69" s="1066"/>
      <c r="X69" s="1066"/>
      <c r="Y69" s="1066"/>
      <c r="Z69" s="1066"/>
      <c r="AA69" s="1066">
        <v>3023</v>
      </c>
      <c r="AB69" s="1066"/>
      <c r="AC69" s="1066"/>
      <c r="AD69" s="1066"/>
      <c r="AE69" s="1066"/>
      <c r="AF69" s="1066">
        <v>3023</v>
      </c>
      <c r="AG69" s="1066"/>
      <c r="AH69" s="1066"/>
      <c r="AI69" s="1066"/>
      <c r="AJ69" s="1066"/>
      <c r="AK69" s="1066" t="s">
        <v>591</v>
      </c>
      <c r="AL69" s="1066"/>
      <c r="AM69" s="1066"/>
      <c r="AN69" s="1066"/>
      <c r="AO69" s="1066"/>
      <c r="AP69" s="1066" t="s">
        <v>592</v>
      </c>
      <c r="AQ69" s="1066"/>
      <c r="AR69" s="1066"/>
      <c r="AS69" s="1066"/>
      <c r="AT69" s="1066"/>
      <c r="AU69" s="1066" t="s">
        <v>577</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583</v>
      </c>
      <c r="C70" s="1070"/>
      <c r="D70" s="1070"/>
      <c r="E70" s="1070"/>
      <c r="F70" s="1070"/>
      <c r="G70" s="1070"/>
      <c r="H70" s="1070"/>
      <c r="I70" s="1070"/>
      <c r="J70" s="1070"/>
      <c r="K70" s="1070"/>
      <c r="L70" s="1070"/>
      <c r="M70" s="1070"/>
      <c r="N70" s="1070"/>
      <c r="O70" s="1070"/>
      <c r="P70" s="1071"/>
      <c r="Q70" s="1072">
        <v>446</v>
      </c>
      <c r="R70" s="1066"/>
      <c r="S70" s="1066"/>
      <c r="T70" s="1066"/>
      <c r="U70" s="1066"/>
      <c r="V70" s="1066">
        <v>418</v>
      </c>
      <c r="W70" s="1066"/>
      <c r="X70" s="1066"/>
      <c r="Y70" s="1066"/>
      <c r="Z70" s="1066"/>
      <c r="AA70" s="1066">
        <v>28</v>
      </c>
      <c r="AB70" s="1066"/>
      <c r="AC70" s="1066"/>
      <c r="AD70" s="1066"/>
      <c r="AE70" s="1066"/>
      <c r="AF70" s="1066">
        <v>28</v>
      </c>
      <c r="AG70" s="1066"/>
      <c r="AH70" s="1066"/>
      <c r="AI70" s="1066"/>
      <c r="AJ70" s="1066"/>
      <c r="AK70" s="1066" t="s">
        <v>592</v>
      </c>
      <c r="AL70" s="1066"/>
      <c r="AM70" s="1066"/>
      <c r="AN70" s="1066"/>
      <c r="AO70" s="1066"/>
      <c r="AP70" s="1066">
        <v>324</v>
      </c>
      <c r="AQ70" s="1066"/>
      <c r="AR70" s="1066"/>
      <c r="AS70" s="1066"/>
      <c r="AT70" s="1066"/>
      <c r="AU70" s="1066">
        <v>162</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584</v>
      </c>
      <c r="C71" s="1070"/>
      <c r="D71" s="1070"/>
      <c r="E71" s="1070"/>
      <c r="F71" s="1070"/>
      <c r="G71" s="1070"/>
      <c r="H71" s="1070"/>
      <c r="I71" s="1070"/>
      <c r="J71" s="1070"/>
      <c r="K71" s="1070"/>
      <c r="L71" s="1070"/>
      <c r="M71" s="1070"/>
      <c r="N71" s="1070"/>
      <c r="O71" s="1070"/>
      <c r="P71" s="1071"/>
      <c r="Q71" s="1072">
        <v>245</v>
      </c>
      <c r="R71" s="1066"/>
      <c r="S71" s="1066"/>
      <c r="T71" s="1066"/>
      <c r="U71" s="1066"/>
      <c r="V71" s="1066">
        <v>236</v>
      </c>
      <c r="W71" s="1066"/>
      <c r="X71" s="1066"/>
      <c r="Y71" s="1066"/>
      <c r="Z71" s="1066"/>
      <c r="AA71" s="1066">
        <v>9</v>
      </c>
      <c r="AB71" s="1066"/>
      <c r="AC71" s="1066"/>
      <c r="AD71" s="1066"/>
      <c r="AE71" s="1066"/>
      <c r="AF71" s="1066">
        <v>9</v>
      </c>
      <c r="AG71" s="1066"/>
      <c r="AH71" s="1066"/>
      <c r="AI71" s="1066"/>
      <c r="AJ71" s="1066"/>
      <c r="AK71" s="1066">
        <v>7</v>
      </c>
      <c r="AL71" s="1066"/>
      <c r="AM71" s="1066"/>
      <c r="AN71" s="1066"/>
      <c r="AO71" s="1066"/>
      <c r="AP71" s="1066" t="s">
        <v>577</v>
      </c>
      <c r="AQ71" s="1066"/>
      <c r="AR71" s="1066"/>
      <c r="AS71" s="1066"/>
      <c r="AT71" s="1066"/>
      <c r="AU71" s="1066" t="s">
        <v>577</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585</v>
      </c>
      <c r="C72" s="1070"/>
      <c r="D72" s="1070"/>
      <c r="E72" s="1070"/>
      <c r="F72" s="1070"/>
      <c r="G72" s="1070"/>
      <c r="H72" s="1070"/>
      <c r="I72" s="1070"/>
      <c r="J72" s="1070"/>
      <c r="K72" s="1070"/>
      <c r="L72" s="1070"/>
      <c r="M72" s="1070"/>
      <c r="N72" s="1070"/>
      <c r="O72" s="1070"/>
      <c r="P72" s="1071"/>
      <c r="Q72" s="1072">
        <v>148</v>
      </c>
      <c r="R72" s="1066"/>
      <c r="S72" s="1066"/>
      <c r="T72" s="1066"/>
      <c r="U72" s="1066"/>
      <c r="V72" s="1066">
        <v>143</v>
      </c>
      <c r="W72" s="1066"/>
      <c r="X72" s="1066"/>
      <c r="Y72" s="1066"/>
      <c r="Z72" s="1066"/>
      <c r="AA72" s="1066">
        <v>6</v>
      </c>
      <c r="AB72" s="1066"/>
      <c r="AC72" s="1066"/>
      <c r="AD72" s="1066"/>
      <c r="AE72" s="1066"/>
      <c r="AF72" s="1066">
        <v>6</v>
      </c>
      <c r="AG72" s="1066"/>
      <c r="AH72" s="1066"/>
      <c r="AI72" s="1066"/>
      <c r="AJ72" s="1066"/>
      <c r="AK72" s="1066">
        <v>12</v>
      </c>
      <c r="AL72" s="1066"/>
      <c r="AM72" s="1066"/>
      <c r="AN72" s="1066"/>
      <c r="AO72" s="1066"/>
      <c r="AP72" s="1066" t="s">
        <v>577</v>
      </c>
      <c r="AQ72" s="1066"/>
      <c r="AR72" s="1066"/>
      <c r="AS72" s="1066"/>
      <c r="AT72" s="1066"/>
      <c r="AU72" s="1066" t="s">
        <v>576</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586</v>
      </c>
      <c r="C73" s="1070"/>
      <c r="D73" s="1070"/>
      <c r="E73" s="1070"/>
      <c r="F73" s="1070"/>
      <c r="G73" s="1070"/>
      <c r="H73" s="1070"/>
      <c r="I73" s="1070"/>
      <c r="J73" s="1070"/>
      <c r="K73" s="1070"/>
      <c r="L73" s="1070"/>
      <c r="M73" s="1070"/>
      <c r="N73" s="1070"/>
      <c r="O73" s="1070"/>
      <c r="P73" s="1071"/>
      <c r="Q73" s="1072">
        <v>780</v>
      </c>
      <c r="R73" s="1066"/>
      <c r="S73" s="1066"/>
      <c r="T73" s="1066"/>
      <c r="U73" s="1066"/>
      <c r="V73" s="1066">
        <v>742</v>
      </c>
      <c r="W73" s="1066"/>
      <c r="X73" s="1066"/>
      <c r="Y73" s="1066"/>
      <c r="Z73" s="1066"/>
      <c r="AA73" s="1066">
        <v>38</v>
      </c>
      <c r="AB73" s="1066"/>
      <c r="AC73" s="1066"/>
      <c r="AD73" s="1066"/>
      <c r="AE73" s="1066"/>
      <c r="AF73" s="1066">
        <v>38</v>
      </c>
      <c r="AG73" s="1066"/>
      <c r="AH73" s="1066"/>
      <c r="AI73" s="1066"/>
      <c r="AJ73" s="1066"/>
      <c r="AK73" s="1066">
        <v>14</v>
      </c>
      <c r="AL73" s="1066"/>
      <c r="AM73" s="1066"/>
      <c r="AN73" s="1066"/>
      <c r="AO73" s="1066"/>
      <c r="AP73" s="1066" t="s">
        <v>593</v>
      </c>
      <c r="AQ73" s="1066"/>
      <c r="AR73" s="1066"/>
      <c r="AS73" s="1066"/>
      <c r="AT73" s="1066"/>
      <c r="AU73" s="1066" t="s">
        <v>595</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587</v>
      </c>
      <c r="C74" s="1070"/>
      <c r="D74" s="1070"/>
      <c r="E74" s="1070"/>
      <c r="F74" s="1070"/>
      <c r="G74" s="1070"/>
      <c r="H74" s="1070"/>
      <c r="I74" s="1070"/>
      <c r="J74" s="1070"/>
      <c r="K74" s="1070"/>
      <c r="L74" s="1070"/>
      <c r="M74" s="1070"/>
      <c r="N74" s="1070"/>
      <c r="O74" s="1070"/>
      <c r="P74" s="1071"/>
      <c r="Q74" s="1072">
        <v>616</v>
      </c>
      <c r="R74" s="1066"/>
      <c r="S74" s="1066"/>
      <c r="T74" s="1066"/>
      <c r="U74" s="1066"/>
      <c r="V74" s="1066">
        <v>603</v>
      </c>
      <c r="W74" s="1066"/>
      <c r="X74" s="1066"/>
      <c r="Y74" s="1066"/>
      <c r="Z74" s="1066"/>
      <c r="AA74" s="1066">
        <v>13</v>
      </c>
      <c r="AB74" s="1066"/>
      <c r="AC74" s="1066"/>
      <c r="AD74" s="1066"/>
      <c r="AE74" s="1066"/>
      <c r="AF74" s="1066">
        <v>13</v>
      </c>
      <c r="AG74" s="1066"/>
      <c r="AH74" s="1066"/>
      <c r="AI74" s="1066"/>
      <c r="AJ74" s="1066"/>
      <c r="AK74" s="1066">
        <v>523</v>
      </c>
      <c r="AL74" s="1066"/>
      <c r="AM74" s="1066"/>
      <c r="AN74" s="1066"/>
      <c r="AO74" s="1066"/>
      <c r="AP74" s="1066" t="s">
        <v>577</v>
      </c>
      <c r="AQ74" s="1066"/>
      <c r="AR74" s="1066"/>
      <c r="AS74" s="1066"/>
      <c r="AT74" s="1066"/>
      <c r="AU74" s="1066" t="s">
        <v>596</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t="s">
        <v>588</v>
      </c>
      <c r="C75" s="1070"/>
      <c r="D75" s="1070"/>
      <c r="E75" s="1070"/>
      <c r="F75" s="1070"/>
      <c r="G75" s="1070"/>
      <c r="H75" s="1070"/>
      <c r="I75" s="1070"/>
      <c r="J75" s="1070"/>
      <c r="K75" s="1070"/>
      <c r="L75" s="1070"/>
      <c r="M75" s="1070"/>
      <c r="N75" s="1070"/>
      <c r="O75" s="1070"/>
      <c r="P75" s="1071"/>
      <c r="Q75" s="1073">
        <v>15236</v>
      </c>
      <c r="R75" s="1074"/>
      <c r="S75" s="1074"/>
      <c r="T75" s="1074"/>
      <c r="U75" s="1075"/>
      <c r="V75" s="1076">
        <v>14827</v>
      </c>
      <c r="W75" s="1074"/>
      <c r="X75" s="1074"/>
      <c r="Y75" s="1074"/>
      <c r="Z75" s="1075"/>
      <c r="AA75" s="1076">
        <v>408</v>
      </c>
      <c r="AB75" s="1074"/>
      <c r="AC75" s="1074"/>
      <c r="AD75" s="1074"/>
      <c r="AE75" s="1075"/>
      <c r="AF75" s="1076">
        <v>3295</v>
      </c>
      <c r="AG75" s="1074"/>
      <c r="AH75" s="1074"/>
      <c r="AI75" s="1074"/>
      <c r="AJ75" s="1075"/>
      <c r="AK75" s="1076">
        <v>2270</v>
      </c>
      <c r="AL75" s="1074"/>
      <c r="AM75" s="1074"/>
      <c r="AN75" s="1074"/>
      <c r="AO75" s="1075"/>
      <c r="AP75" s="1076">
        <v>5882</v>
      </c>
      <c r="AQ75" s="1074"/>
      <c r="AR75" s="1074"/>
      <c r="AS75" s="1074"/>
      <c r="AT75" s="1075"/>
      <c r="AU75" s="1076">
        <v>61</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t="s">
        <v>589</v>
      </c>
      <c r="C76" s="1070"/>
      <c r="D76" s="1070"/>
      <c r="E76" s="1070"/>
      <c r="F76" s="1070"/>
      <c r="G76" s="1070"/>
      <c r="H76" s="1070"/>
      <c r="I76" s="1070"/>
      <c r="J76" s="1070"/>
      <c r="K76" s="1070"/>
      <c r="L76" s="1070"/>
      <c r="M76" s="1070"/>
      <c r="N76" s="1070"/>
      <c r="O76" s="1070"/>
      <c r="P76" s="1071"/>
      <c r="Q76" s="1073">
        <v>534</v>
      </c>
      <c r="R76" s="1074"/>
      <c r="S76" s="1074"/>
      <c r="T76" s="1074"/>
      <c r="U76" s="1075"/>
      <c r="V76" s="1076">
        <v>508</v>
      </c>
      <c r="W76" s="1074"/>
      <c r="X76" s="1074"/>
      <c r="Y76" s="1074"/>
      <c r="Z76" s="1075"/>
      <c r="AA76" s="1076">
        <v>26</v>
      </c>
      <c r="AB76" s="1074"/>
      <c r="AC76" s="1074"/>
      <c r="AD76" s="1074"/>
      <c r="AE76" s="1075"/>
      <c r="AF76" s="1076">
        <v>26</v>
      </c>
      <c r="AG76" s="1074"/>
      <c r="AH76" s="1074"/>
      <c r="AI76" s="1074"/>
      <c r="AJ76" s="1075"/>
      <c r="AK76" s="1076">
        <v>5</v>
      </c>
      <c r="AL76" s="1074"/>
      <c r="AM76" s="1074"/>
      <c r="AN76" s="1074"/>
      <c r="AO76" s="1075"/>
      <c r="AP76" s="1076" t="s">
        <v>594</v>
      </c>
      <c r="AQ76" s="1074"/>
      <c r="AR76" s="1074"/>
      <c r="AS76" s="1074"/>
      <c r="AT76" s="1075"/>
      <c r="AU76" s="1076" t="s">
        <v>578</v>
      </c>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t="s">
        <v>590</v>
      </c>
      <c r="C77" s="1070"/>
      <c r="D77" s="1070"/>
      <c r="E77" s="1070"/>
      <c r="F77" s="1070"/>
      <c r="G77" s="1070"/>
      <c r="H77" s="1070"/>
      <c r="I77" s="1070"/>
      <c r="J77" s="1070"/>
      <c r="K77" s="1070"/>
      <c r="L77" s="1070"/>
      <c r="M77" s="1070"/>
      <c r="N77" s="1070"/>
      <c r="O77" s="1070"/>
      <c r="P77" s="1071"/>
      <c r="Q77" s="1073">
        <v>171935</v>
      </c>
      <c r="R77" s="1074"/>
      <c r="S77" s="1074"/>
      <c r="T77" s="1074"/>
      <c r="U77" s="1075"/>
      <c r="V77" s="1076">
        <v>162213</v>
      </c>
      <c r="W77" s="1074"/>
      <c r="X77" s="1074"/>
      <c r="Y77" s="1074"/>
      <c r="Z77" s="1075"/>
      <c r="AA77" s="1076">
        <v>9722</v>
      </c>
      <c r="AB77" s="1074"/>
      <c r="AC77" s="1074"/>
      <c r="AD77" s="1074"/>
      <c r="AE77" s="1075"/>
      <c r="AF77" s="1076">
        <v>9719</v>
      </c>
      <c r="AG77" s="1074"/>
      <c r="AH77" s="1074"/>
      <c r="AI77" s="1074"/>
      <c r="AJ77" s="1075"/>
      <c r="AK77" s="1076">
        <v>4660</v>
      </c>
      <c r="AL77" s="1074"/>
      <c r="AM77" s="1074"/>
      <c r="AN77" s="1074"/>
      <c r="AO77" s="1075"/>
      <c r="AP77" s="1076" t="s">
        <v>577</v>
      </c>
      <c r="AQ77" s="1074"/>
      <c r="AR77" s="1074"/>
      <c r="AS77" s="1074"/>
      <c r="AT77" s="1075"/>
      <c r="AU77" s="1076" t="s">
        <v>576</v>
      </c>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391</v>
      </c>
      <c r="B88" s="1039" t="s">
        <v>421</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16175</v>
      </c>
      <c r="AG88" s="1054"/>
      <c r="AH88" s="1054"/>
      <c r="AI88" s="1054"/>
      <c r="AJ88" s="1054"/>
      <c r="AK88" s="1058"/>
      <c r="AL88" s="1058"/>
      <c r="AM88" s="1058"/>
      <c r="AN88" s="1058"/>
      <c r="AO88" s="1058"/>
      <c r="AP88" s="1054">
        <v>6206</v>
      </c>
      <c r="AQ88" s="1054"/>
      <c r="AR88" s="1054"/>
      <c r="AS88" s="1054"/>
      <c r="AT88" s="1054"/>
      <c r="AU88" s="1054">
        <v>222</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1039" t="s">
        <v>422</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123</v>
      </c>
      <c r="CS102" s="1046"/>
      <c r="CT102" s="1046"/>
      <c r="CU102" s="1046"/>
      <c r="CV102" s="1047"/>
      <c r="CW102" s="1045">
        <v>2</v>
      </c>
      <c r="CX102" s="1046"/>
      <c r="CY102" s="1046"/>
      <c r="CZ102" s="1046"/>
      <c r="DA102" s="1047"/>
      <c r="DB102" s="1045">
        <v>30</v>
      </c>
      <c r="DC102" s="1046"/>
      <c r="DD102" s="1046"/>
      <c r="DE102" s="1046"/>
      <c r="DF102" s="1047"/>
      <c r="DG102" s="1045" t="s">
        <v>604</v>
      </c>
      <c r="DH102" s="1046"/>
      <c r="DI102" s="1046"/>
      <c r="DJ102" s="1046"/>
      <c r="DK102" s="1047"/>
      <c r="DL102" s="1045">
        <v>93</v>
      </c>
      <c r="DM102" s="1046"/>
      <c r="DN102" s="1046"/>
      <c r="DO102" s="1046"/>
      <c r="DP102" s="1047"/>
      <c r="DQ102" s="1045">
        <v>59</v>
      </c>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423</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424</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427</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428</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429</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430</v>
      </c>
      <c r="AB109" s="989"/>
      <c r="AC109" s="989"/>
      <c r="AD109" s="989"/>
      <c r="AE109" s="990"/>
      <c r="AF109" s="991" t="s">
        <v>431</v>
      </c>
      <c r="AG109" s="989"/>
      <c r="AH109" s="989"/>
      <c r="AI109" s="989"/>
      <c r="AJ109" s="990"/>
      <c r="AK109" s="991" t="s">
        <v>307</v>
      </c>
      <c r="AL109" s="989"/>
      <c r="AM109" s="989"/>
      <c r="AN109" s="989"/>
      <c r="AO109" s="990"/>
      <c r="AP109" s="991" t="s">
        <v>432</v>
      </c>
      <c r="AQ109" s="989"/>
      <c r="AR109" s="989"/>
      <c r="AS109" s="989"/>
      <c r="AT109" s="1020"/>
      <c r="AU109" s="988" t="s">
        <v>429</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430</v>
      </c>
      <c r="BR109" s="989"/>
      <c r="BS109" s="989"/>
      <c r="BT109" s="989"/>
      <c r="BU109" s="990"/>
      <c r="BV109" s="991" t="s">
        <v>431</v>
      </c>
      <c r="BW109" s="989"/>
      <c r="BX109" s="989"/>
      <c r="BY109" s="989"/>
      <c r="BZ109" s="990"/>
      <c r="CA109" s="991" t="s">
        <v>307</v>
      </c>
      <c r="CB109" s="989"/>
      <c r="CC109" s="989"/>
      <c r="CD109" s="989"/>
      <c r="CE109" s="990"/>
      <c r="CF109" s="1027" t="s">
        <v>432</v>
      </c>
      <c r="CG109" s="1027"/>
      <c r="CH109" s="1027"/>
      <c r="CI109" s="1027"/>
      <c r="CJ109" s="1027"/>
      <c r="CK109" s="991" t="s">
        <v>433</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430</v>
      </c>
      <c r="DH109" s="989"/>
      <c r="DI109" s="989"/>
      <c r="DJ109" s="989"/>
      <c r="DK109" s="990"/>
      <c r="DL109" s="991" t="s">
        <v>431</v>
      </c>
      <c r="DM109" s="989"/>
      <c r="DN109" s="989"/>
      <c r="DO109" s="989"/>
      <c r="DP109" s="990"/>
      <c r="DQ109" s="991" t="s">
        <v>307</v>
      </c>
      <c r="DR109" s="989"/>
      <c r="DS109" s="989"/>
      <c r="DT109" s="989"/>
      <c r="DU109" s="990"/>
      <c r="DV109" s="991" t="s">
        <v>432</v>
      </c>
      <c r="DW109" s="989"/>
      <c r="DX109" s="989"/>
      <c r="DY109" s="989"/>
      <c r="DZ109" s="1020"/>
    </row>
    <row r="110" spans="1:131" s="248" customFormat="1" ht="26.25" customHeight="1" x14ac:dyDescent="0.15">
      <c r="A110" s="891" t="s">
        <v>434</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1082980</v>
      </c>
      <c r="AB110" s="982"/>
      <c r="AC110" s="982"/>
      <c r="AD110" s="982"/>
      <c r="AE110" s="983"/>
      <c r="AF110" s="984">
        <v>1004619</v>
      </c>
      <c r="AG110" s="982"/>
      <c r="AH110" s="982"/>
      <c r="AI110" s="982"/>
      <c r="AJ110" s="983"/>
      <c r="AK110" s="984">
        <v>941410</v>
      </c>
      <c r="AL110" s="982"/>
      <c r="AM110" s="982"/>
      <c r="AN110" s="982"/>
      <c r="AO110" s="983"/>
      <c r="AP110" s="985">
        <v>25.9</v>
      </c>
      <c r="AQ110" s="986"/>
      <c r="AR110" s="986"/>
      <c r="AS110" s="986"/>
      <c r="AT110" s="987"/>
      <c r="AU110" s="1021" t="s">
        <v>73</v>
      </c>
      <c r="AV110" s="1022"/>
      <c r="AW110" s="1022"/>
      <c r="AX110" s="1022"/>
      <c r="AY110" s="1022"/>
      <c r="AZ110" s="947" t="s">
        <v>435</v>
      </c>
      <c r="BA110" s="892"/>
      <c r="BB110" s="892"/>
      <c r="BC110" s="892"/>
      <c r="BD110" s="892"/>
      <c r="BE110" s="892"/>
      <c r="BF110" s="892"/>
      <c r="BG110" s="892"/>
      <c r="BH110" s="892"/>
      <c r="BI110" s="892"/>
      <c r="BJ110" s="892"/>
      <c r="BK110" s="892"/>
      <c r="BL110" s="892"/>
      <c r="BM110" s="892"/>
      <c r="BN110" s="892"/>
      <c r="BO110" s="892"/>
      <c r="BP110" s="893"/>
      <c r="BQ110" s="948">
        <v>8678507</v>
      </c>
      <c r="BR110" s="929"/>
      <c r="BS110" s="929"/>
      <c r="BT110" s="929"/>
      <c r="BU110" s="929"/>
      <c r="BV110" s="929">
        <v>8324684</v>
      </c>
      <c r="BW110" s="929"/>
      <c r="BX110" s="929"/>
      <c r="BY110" s="929"/>
      <c r="BZ110" s="929"/>
      <c r="CA110" s="929">
        <v>8344150</v>
      </c>
      <c r="CB110" s="929"/>
      <c r="CC110" s="929"/>
      <c r="CD110" s="929"/>
      <c r="CE110" s="929"/>
      <c r="CF110" s="953">
        <v>229.9</v>
      </c>
      <c r="CG110" s="954"/>
      <c r="CH110" s="954"/>
      <c r="CI110" s="954"/>
      <c r="CJ110" s="954"/>
      <c r="CK110" s="1017" t="s">
        <v>436</v>
      </c>
      <c r="CL110" s="903"/>
      <c r="CM110" s="978" t="s">
        <v>437</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233</v>
      </c>
      <c r="DH110" s="929"/>
      <c r="DI110" s="929"/>
      <c r="DJ110" s="929"/>
      <c r="DK110" s="929"/>
      <c r="DL110" s="929" t="s">
        <v>438</v>
      </c>
      <c r="DM110" s="929"/>
      <c r="DN110" s="929"/>
      <c r="DO110" s="929"/>
      <c r="DP110" s="929"/>
      <c r="DQ110" s="929" t="s">
        <v>233</v>
      </c>
      <c r="DR110" s="929"/>
      <c r="DS110" s="929"/>
      <c r="DT110" s="929"/>
      <c r="DU110" s="929"/>
      <c r="DV110" s="930" t="s">
        <v>233</v>
      </c>
      <c r="DW110" s="930"/>
      <c r="DX110" s="930"/>
      <c r="DY110" s="930"/>
      <c r="DZ110" s="931"/>
    </row>
    <row r="111" spans="1:131" s="248" customFormat="1" ht="26.25" customHeight="1" x14ac:dyDescent="0.15">
      <c r="A111" s="858" t="s">
        <v>439</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393</v>
      </c>
      <c r="AB111" s="1010"/>
      <c r="AC111" s="1010"/>
      <c r="AD111" s="1010"/>
      <c r="AE111" s="1011"/>
      <c r="AF111" s="1012" t="s">
        <v>438</v>
      </c>
      <c r="AG111" s="1010"/>
      <c r="AH111" s="1010"/>
      <c r="AI111" s="1010"/>
      <c r="AJ111" s="1011"/>
      <c r="AK111" s="1012" t="s">
        <v>438</v>
      </c>
      <c r="AL111" s="1010"/>
      <c r="AM111" s="1010"/>
      <c r="AN111" s="1010"/>
      <c r="AO111" s="1011"/>
      <c r="AP111" s="1013" t="s">
        <v>438</v>
      </c>
      <c r="AQ111" s="1014"/>
      <c r="AR111" s="1014"/>
      <c r="AS111" s="1014"/>
      <c r="AT111" s="1015"/>
      <c r="AU111" s="1023"/>
      <c r="AV111" s="1024"/>
      <c r="AW111" s="1024"/>
      <c r="AX111" s="1024"/>
      <c r="AY111" s="1024"/>
      <c r="AZ111" s="899" t="s">
        <v>440</v>
      </c>
      <c r="BA111" s="834"/>
      <c r="BB111" s="834"/>
      <c r="BC111" s="834"/>
      <c r="BD111" s="834"/>
      <c r="BE111" s="834"/>
      <c r="BF111" s="834"/>
      <c r="BG111" s="834"/>
      <c r="BH111" s="834"/>
      <c r="BI111" s="834"/>
      <c r="BJ111" s="834"/>
      <c r="BK111" s="834"/>
      <c r="BL111" s="834"/>
      <c r="BM111" s="834"/>
      <c r="BN111" s="834"/>
      <c r="BO111" s="834"/>
      <c r="BP111" s="835"/>
      <c r="BQ111" s="900" t="s">
        <v>233</v>
      </c>
      <c r="BR111" s="901"/>
      <c r="BS111" s="901"/>
      <c r="BT111" s="901"/>
      <c r="BU111" s="901"/>
      <c r="BV111" s="901" t="s">
        <v>438</v>
      </c>
      <c r="BW111" s="901"/>
      <c r="BX111" s="901"/>
      <c r="BY111" s="901"/>
      <c r="BZ111" s="901"/>
      <c r="CA111" s="901" t="s">
        <v>393</v>
      </c>
      <c r="CB111" s="901"/>
      <c r="CC111" s="901"/>
      <c r="CD111" s="901"/>
      <c r="CE111" s="901"/>
      <c r="CF111" s="962" t="s">
        <v>441</v>
      </c>
      <c r="CG111" s="963"/>
      <c r="CH111" s="963"/>
      <c r="CI111" s="963"/>
      <c r="CJ111" s="963"/>
      <c r="CK111" s="1018"/>
      <c r="CL111" s="905"/>
      <c r="CM111" s="908" t="s">
        <v>442</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233</v>
      </c>
      <c r="DH111" s="901"/>
      <c r="DI111" s="901"/>
      <c r="DJ111" s="901"/>
      <c r="DK111" s="901"/>
      <c r="DL111" s="901" t="s">
        <v>233</v>
      </c>
      <c r="DM111" s="901"/>
      <c r="DN111" s="901"/>
      <c r="DO111" s="901"/>
      <c r="DP111" s="901"/>
      <c r="DQ111" s="901" t="s">
        <v>438</v>
      </c>
      <c r="DR111" s="901"/>
      <c r="DS111" s="901"/>
      <c r="DT111" s="901"/>
      <c r="DU111" s="901"/>
      <c r="DV111" s="878" t="s">
        <v>438</v>
      </c>
      <c r="DW111" s="878"/>
      <c r="DX111" s="878"/>
      <c r="DY111" s="878"/>
      <c r="DZ111" s="879"/>
    </row>
    <row r="112" spans="1:131" s="248" customFormat="1" ht="26.25" customHeight="1" x14ac:dyDescent="0.15">
      <c r="A112" s="1003" t="s">
        <v>443</v>
      </c>
      <c r="B112" s="1004"/>
      <c r="C112" s="834" t="s">
        <v>444</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393</v>
      </c>
      <c r="AB112" s="864"/>
      <c r="AC112" s="864"/>
      <c r="AD112" s="864"/>
      <c r="AE112" s="865"/>
      <c r="AF112" s="866" t="s">
        <v>393</v>
      </c>
      <c r="AG112" s="864"/>
      <c r="AH112" s="864"/>
      <c r="AI112" s="864"/>
      <c r="AJ112" s="865"/>
      <c r="AK112" s="866" t="s">
        <v>233</v>
      </c>
      <c r="AL112" s="864"/>
      <c r="AM112" s="864"/>
      <c r="AN112" s="864"/>
      <c r="AO112" s="865"/>
      <c r="AP112" s="911" t="s">
        <v>233</v>
      </c>
      <c r="AQ112" s="912"/>
      <c r="AR112" s="912"/>
      <c r="AS112" s="912"/>
      <c r="AT112" s="913"/>
      <c r="AU112" s="1023"/>
      <c r="AV112" s="1024"/>
      <c r="AW112" s="1024"/>
      <c r="AX112" s="1024"/>
      <c r="AY112" s="1024"/>
      <c r="AZ112" s="899" t="s">
        <v>445</v>
      </c>
      <c r="BA112" s="834"/>
      <c r="BB112" s="834"/>
      <c r="BC112" s="834"/>
      <c r="BD112" s="834"/>
      <c r="BE112" s="834"/>
      <c r="BF112" s="834"/>
      <c r="BG112" s="834"/>
      <c r="BH112" s="834"/>
      <c r="BI112" s="834"/>
      <c r="BJ112" s="834"/>
      <c r="BK112" s="834"/>
      <c r="BL112" s="834"/>
      <c r="BM112" s="834"/>
      <c r="BN112" s="834"/>
      <c r="BO112" s="834"/>
      <c r="BP112" s="835"/>
      <c r="BQ112" s="900">
        <v>3823443</v>
      </c>
      <c r="BR112" s="901"/>
      <c r="BS112" s="901"/>
      <c r="BT112" s="901"/>
      <c r="BU112" s="901"/>
      <c r="BV112" s="901">
        <v>3755620</v>
      </c>
      <c r="BW112" s="901"/>
      <c r="BX112" s="901"/>
      <c r="BY112" s="901"/>
      <c r="BZ112" s="901"/>
      <c r="CA112" s="901">
        <v>3687641</v>
      </c>
      <c r="CB112" s="901"/>
      <c r="CC112" s="901"/>
      <c r="CD112" s="901"/>
      <c r="CE112" s="901"/>
      <c r="CF112" s="962">
        <v>101.6</v>
      </c>
      <c r="CG112" s="963"/>
      <c r="CH112" s="963"/>
      <c r="CI112" s="963"/>
      <c r="CJ112" s="963"/>
      <c r="CK112" s="1018"/>
      <c r="CL112" s="905"/>
      <c r="CM112" s="908" t="s">
        <v>446</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393</v>
      </c>
      <c r="DH112" s="901"/>
      <c r="DI112" s="901"/>
      <c r="DJ112" s="901"/>
      <c r="DK112" s="901"/>
      <c r="DL112" s="901" t="s">
        <v>233</v>
      </c>
      <c r="DM112" s="901"/>
      <c r="DN112" s="901"/>
      <c r="DO112" s="901"/>
      <c r="DP112" s="901"/>
      <c r="DQ112" s="901" t="s">
        <v>393</v>
      </c>
      <c r="DR112" s="901"/>
      <c r="DS112" s="901"/>
      <c r="DT112" s="901"/>
      <c r="DU112" s="901"/>
      <c r="DV112" s="878" t="s">
        <v>233</v>
      </c>
      <c r="DW112" s="878"/>
      <c r="DX112" s="878"/>
      <c r="DY112" s="878"/>
      <c r="DZ112" s="879"/>
    </row>
    <row r="113" spans="1:130" s="248" customFormat="1" ht="26.25" customHeight="1" x14ac:dyDescent="0.15">
      <c r="A113" s="1005"/>
      <c r="B113" s="1006"/>
      <c r="C113" s="834" t="s">
        <v>447</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265344</v>
      </c>
      <c r="AB113" s="1010"/>
      <c r="AC113" s="1010"/>
      <c r="AD113" s="1010"/>
      <c r="AE113" s="1011"/>
      <c r="AF113" s="1012">
        <v>254529</v>
      </c>
      <c r="AG113" s="1010"/>
      <c r="AH113" s="1010"/>
      <c r="AI113" s="1010"/>
      <c r="AJ113" s="1011"/>
      <c r="AK113" s="1012">
        <v>289379</v>
      </c>
      <c r="AL113" s="1010"/>
      <c r="AM113" s="1010"/>
      <c r="AN113" s="1010"/>
      <c r="AO113" s="1011"/>
      <c r="AP113" s="1013">
        <v>8</v>
      </c>
      <c r="AQ113" s="1014"/>
      <c r="AR113" s="1014"/>
      <c r="AS113" s="1014"/>
      <c r="AT113" s="1015"/>
      <c r="AU113" s="1023"/>
      <c r="AV113" s="1024"/>
      <c r="AW113" s="1024"/>
      <c r="AX113" s="1024"/>
      <c r="AY113" s="1024"/>
      <c r="AZ113" s="899" t="s">
        <v>448</v>
      </c>
      <c r="BA113" s="834"/>
      <c r="BB113" s="834"/>
      <c r="BC113" s="834"/>
      <c r="BD113" s="834"/>
      <c r="BE113" s="834"/>
      <c r="BF113" s="834"/>
      <c r="BG113" s="834"/>
      <c r="BH113" s="834"/>
      <c r="BI113" s="834"/>
      <c r="BJ113" s="834"/>
      <c r="BK113" s="834"/>
      <c r="BL113" s="834"/>
      <c r="BM113" s="834"/>
      <c r="BN113" s="834"/>
      <c r="BO113" s="834"/>
      <c r="BP113" s="835"/>
      <c r="BQ113" s="900">
        <v>254246</v>
      </c>
      <c r="BR113" s="901"/>
      <c r="BS113" s="901"/>
      <c r="BT113" s="901"/>
      <c r="BU113" s="901"/>
      <c r="BV113" s="901">
        <v>244697</v>
      </c>
      <c r="BW113" s="901"/>
      <c r="BX113" s="901"/>
      <c r="BY113" s="901"/>
      <c r="BZ113" s="901"/>
      <c r="CA113" s="901">
        <v>222468</v>
      </c>
      <c r="CB113" s="901"/>
      <c r="CC113" s="901"/>
      <c r="CD113" s="901"/>
      <c r="CE113" s="901"/>
      <c r="CF113" s="962">
        <v>6.1</v>
      </c>
      <c r="CG113" s="963"/>
      <c r="CH113" s="963"/>
      <c r="CI113" s="963"/>
      <c r="CJ113" s="963"/>
      <c r="CK113" s="1018"/>
      <c r="CL113" s="905"/>
      <c r="CM113" s="908" t="s">
        <v>449</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393</v>
      </c>
      <c r="DH113" s="864"/>
      <c r="DI113" s="864"/>
      <c r="DJ113" s="864"/>
      <c r="DK113" s="865"/>
      <c r="DL113" s="866" t="s">
        <v>438</v>
      </c>
      <c r="DM113" s="864"/>
      <c r="DN113" s="864"/>
      <c r="DO113" s="864"/>
      <c r="DP113" s="865"/>
      <c r="DQ113" s="866" t="s">
        <v>441</v>
      </c>
      <c r="DR113" s="864"/>
      <c r="DS113" s="864"/>
      <c r="DT113" s="864"/>
      <c r="DU113" s="865"/>
      <c r="DV113" s="911" t="s">
        <v>233</v>
      </c>
      <c r="DW113" s="912"/>
      <c r="DX113" s="912"/>
      <c r="DY113" s="912"/>
      <c r="DZ113" s="913"/>
    </row>
    <row r="114" spans="1:130" s="248" customFormat="1" ht="26.25" customHeight="1" x14ac:dyDescent="0.15">
      <c r="A114" s="1005"/>
      <c r="B114" s="1006"/>
      <c r="C114" s="834" t="s">
        <v>450</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30656</v>
      </c>
      <c r="AB114" s="864"/>
      <c r="AC114" s="864"/>
      <c r="AD114" s="864"/>
      <c r="AE114" s="865"/>
      <c r="AF114" s="866">
        <v>29692</v>
      </c>
      <c r="AG114" s="864"/>
      <c r="AH114" s="864"/>
      <c r="AI114" s="864"/>
      <c r="AJ114" s="865"/>
      <c r="AK114" s="866">
        <v>28360</v>
      </c>
      <c r="AL114" s="864"/>
      <c r="AM114" s="864"/>
      <c r="AN114" s="864"/>
      <c r="AO114" s="865"/>
      <c r="AP114" s="911">
        <v>0.8</v>
      </c>
      <c r="AQ114" s="912"/>
      <c r="AR114" s="912"/>
      <c r="AS114" s="912"/>
      <c r="AT114" s="913"/>
      <c r="AU114" s="1023"/>
      <c r="AV114" s="1024"/>
      <c r="AW114" s="1024"/>
      <c r="AX114" s="1024"/>
      <c r="AY114" s="1024"/>
      <c r="AZ114" s="899" t="s">
        <v>451</v>
      </c>
      <c r="BA114" s="834"/>
      <c r="BB114" s="834"/>
      <c r="BC114" s="834"/>
      <c r="BD114" s="834"/>
      <c r="BE114" s="834"/>
      <c r="BF114" s="834"/>
      <c r="BG114" s="834"/>
      <c r="BH114" s="834"/>
      <c r="BI114" s="834"/>
      <c r="BJ114" s="834"/>
      <c r="BK114" s="834"/>
      <c r="BL114" s="834"/>
      <c r="BM114" s="834"/>
      <c r="BN114" s="834"/>
      <c r="BO114" s="834"/>
      <c r="BP114" s="835"/>
      <c r="BQ114" s="900">
        <v>880570</v>
      </c>
      <c r="BR114" s="901"/>
      <c r="BS114" s="901"/>
      <c r="BT114" s="901"/>
      <c r="BU114" s="901"/>
      <c r="BV114" s="901">
        <v>853841</v>
      </c>
      <c r="BW114" s="901"/>
      <c r="BX114" s="901"/>
      <c r="BY114" s="901"/>
      <c r="BZ114" s="901"/>
      <c r="CA114" s="901">
        <v>796942</v>
      </c>
      <c r="CB114" s="901"/>
      <c r="CC114" s="901"/>
      <c r="CD114" s="901"/>
      <c r="CE114" s="901"/>
      <c r="CF114" s="962">
        <v>22</v>
      </c>
      <c r="CG114" s="963"/>
      <c r="CH114" s="963"/>
      <c r="CI114" s="963"/>
      <c r="CJ114" s="963"/>
      <c r="CK114" s="1018"/>
      <c r="CL114" s="905"/>
      <c r="CM114" s="908" t="s">
        <v>452</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438</v>
      </c>
      <c r="DH114" s="864"/>
      <c r="DI114" s="864"/>
      <c r="DJ114" s="864"/>
      <c r="DK114" s="865"/>
      <c r="DL114" s="866" t="s">
        <v>438</v>
      </c>
      <c r="DM114" s="864"/>
      <c r="DN114" s="864"/>
      <c r="DO114" s="864"/>
      <c r="DP114" s="865"/>
      <c r="DQ114" s="866" t="s">
        <v>233</v>
      </c>
      <c r="DR114" s="864"/>
      <c r="DS114" s="864"/>
      <c r="DT114" s="864"/>
      <c r="DU114" s="865"/>
      <c r="DV114" s="911" t="s">
        <v>233</v>
      </c>
      <c r="DW114" s="912"/>
      <c r="DX114" s="912"/>
      <c r="DY114" s="912"/>
      <c r="DZ114" s="913"/>
    </row>
    <row r="115" spans="1:130" s="248" customFormat="1" ht="26.25" customHeight="1" x14ac:dyDescent="0.15">
      <c r="A115" s="1005"/>
      <c r="B115" s="1006"/>
      <c r="C115" s="834" t="s">
        <v>453</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370</v>
      </c>
      <c r="AB115" s="1010"/>
      <c r="AC115" s="1010"/>
      <c r="AD115" s="1010"/>
      <c r="AE115" s="1011"/>
      <c r="AF115" s="1012">
        <v>311</v>
      </c>
      <c r="AG115" s="1010"/>
      <c r="AH115" s="1010"/>
      <c r="AI115" s="1010"/>
      <c r="AJ115" s="1011"/>
      <c r="AK115" s="1012">
        <v>238</v>
      </c>
      <c r="AL115" s="1010"/>
      <c r="AM115" s="1010"/>
      <c r="AN115" s="1010"/>
      <c r="AO115" s="1011"/>
      <c r="AP115" s="1013">
        <v>0</v>
      </c>
      <c r="AQ115" s="1014"/>
      <c r="AR115" s="1014"/>
      <c r="AS115" s="1014"/>
      <c r="AT115" s="1015"/>
      <c r="AU115" s="1023"/>
      <c r="AV115" s="1024"/>
      <c r="AW115" s="1024"/>
      <c r="AX115" s="1024"/>
      <c r="AY115" s="1024"/>
      <c r="AZ115" s="899" t="s">
        <v>454</v>
      </c>
      <c r="BA115" s="834"/>
      <c r="BB115" s="834"/>
      <c r="BC115" s="834"/>
      <c r="BD115" s="834"/>
      <c r="BE115" s="834"/>
      <c r="BF115" s="834"/>
      <c r="BG115" s="834"/>
      <c r="BH115" s="834"/>
      <c r="BI115" s="834"/>
      <c r="BJ115" s="834"/>
      <c r="BK115" s="834"/>
      <c r="BL115" s="834"/>
      <c r="BM115" s="834"/>
      <c r="BN115" s="834"/>
      <c r="BO115" s="834"/>
      <c r="BP115" s="835"/>
      <c r="BQ115" s="900">
        <v>56626</v>
      </c>
      <c r="BR115" s="901"/>
      <c r="BS115" s="901"/>
      <c r="BT115" s="901"/>
      <c r="BU115" s="901"/>
      <c r="BV115" s="901">
        <v>21371</v>
      </c>
      <c r="BW115" s="901"/>
      <c r="BX115" s="901"/>
      <c r="BY115" s="901"/>
      <c r="BZ115" s="901"/>
      <c r="CA115" s="901">
        <v>58610</v>
      </c>
      <c r="CB115" s="901"/>
      <c r="CC115" s="901"/>
      <c r="CD115" s="901"/>
      <c r="CE115" s="901"/>
      <c r="CF115" s="962">
        <v>1.6</v>
      </c>
      <c r="CG115" s="963"/>
      <c r="CH115" s="963"/>
      <c r="CI115" s="963"/>
      <c r="CJ115" s="963"/>
      <c r="CK115" s="1018"/>
      <c r="CL115" s="905"/>
      <c r="CM115" s="899" t="s">
        <v>455</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438</v>
      </c>
      <c r="DH115" s="864"/>
      <c r="DI115" s="864"/>
      <c r="DJ115" s="864"/>
      <c r="DK115" s="865"/>
      <c r="DL115" s="866" t="s">
        <v>438</v>
      </c>
      <c r="DM115" s="864"/>
      <c r="DN115" s="864"/>
      <c r="DO115" s="864"/>
      <c r="DP115" s="865"/>
      <c r="DQ115" s="866" t="s">
        <v>233</v>
      </c>
      <c r="DR115" s="864"/>
      <c r="DS115" s="864"/>
      <c r="DT115" s="864"/>
      <c r="DU115" s="865"/>
      <c r="DV115" s="911" t="s">
        <v>233</v>
      </c>
      <c r="DW115" s="912"/>
      <c r="DX115" s="912"/>
      <c r="DY115" s="912"/>
      <c r="DZ115" s="913"/>
    </row>
    <row r="116" spans="1:130" s="248" customFormat="1" ht="26.25" customHeight="1" x14ac:dyDescent="0.15">
      <c r="A116" s="1007"/>
      <c r="B116" s="1008"/>
      <c r="C116" s="967" t="s">
        <v>456</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v>396</v>
      </c>
      <c r="AB116" s="864"/>
      <c r="AC116" s="864"/>
      <c r="AD116" s="864"/>
      <c r="AE116" s="865"/>
      <c r="AF116" s="866">
        <v>1698</v>
      </c>
      <c r="AG116" s="864"/>
      <c r="AH116" s="864"/>
      <c r="AI116" s="864"/>
      <c r="AJ116" s="865"/>
      <c r="AK116" s="866">
        <v>775</v>
      </c>
      <c r="AL116" s="864"/>
      <c r="AM116" s="864"/>
      <c r="AN116" s="864"/>
      <c r="AO116" s="865"/>
      <c r="AP116" s="911">
        <v>0</v>
      </c>
      <c r="AQ116" s="912"/>
      <c r="AR116" s="912"/>
      <c r="AS116" s="912"/>
      <c r="AT116" s="913"/>
      <c r="AU116" s="1023"/>
      <c r="AV116" s="1024"/>
      <c r="AW116" s="1024"/>
      <c r="AX116" s="1024"/>
      <c r="AY116" s="1024"/>
      <c r="AZ116" s="950" t="s">
        <v>457</v>
      </c>
      <c r="BA116" s="951"/>
      <c r="BB116" s="951"/>
      <c r="BC116" s="951"/>
      <c r="BD116" s="951"/>
      <c r="BE116" s="951"/>
      <c r="BF116" s="951"/>
      <c r="BG116" s="951"/>
      <c r="BH116" s="951"/>
      <c r="BI116" s="951"/>
      <c r="BJ116" s="951"/>
      <c r="BK116" s="951"/>
      <c r="BL116" s="951"/>
      <c r="BM116" s="951"/>
      <c r="BN116" s="951"/>
      <c r="BO116" s="951"/>
      <c r="BP116" s="952"/>
      <c r="BQ116" s="900" t="s">
        <v>233</v>
      </c>
      <c r="BR116" s="901"/>
      <c r="BS116" s="901"/>
      <c r="BT116" s="901"/>
      <c r="BU116" s="901"/>
      <c r="BV116" s="901" t="s">
        <v>233</v>
      </c>
      <c r="BW116" s="901"/>
      <c r="BX116" s="901"/>
      <c r="BY116" s="901"/>
      <c r="BZ116" s="901"/>
      <c r="CA116" s="901" t="s">
        <v>438</v>
      </c>
      <c r="CB116" s="901"/>
      <c r="CC116" s="901"/>
      <c r="CD116" s="901"/>
      <c r="CE116" s="901"/>
      <c r="CF116" s="962" t="s">
        <v>393</v>
      </c>
      <c r="CG116" s="963"/>
      <c r="CH116" s="963"/>
      <c r="CI116" s="963"/>
      <c r="CJ116" s="963"/>
      <c r="CK116" s="1018"/>
      <c r="CL116" s="905"/>
      <c r="CM116" s="908" t="s">
        <v>458</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438</v>
      </c>
      <c r="DH116" s="864"/>
      <c r="DI116" s="864"/>
      <c r="DJ116" s="864"/>
      <c r="DK116" s="865"/>
      <c r="DL116" s="866" t="s">
        <v>459</v>
      </c>
      <c r="DM116" s="864"/>
      <c r="DN116" s="864"/>
      <c r="DO116" s="864"/>
      <c r="DP116" s="865"/>
      <c r="DQ116" s="866" t="s">
        <v>233</v>
      </c>
      <c r="DR116" s="864"/>
      <c r="DS116" s="864"/>
      <c r="DT116" s="864"/>
      <c r="DU116" s="865"/>
      <c r="DV116" s="911" t="s">
        <v>233</v>
      </c>
      <c r="DW116" s="912"/>
      <c r="DX116" s="912"/>
      <c r="DY116" s="912"/>
      <c r="DZ116" s="913"/>
    </row>
    <row r="117" spans="1:130" s="248" customFormat="1" ht="26.25" customHeight="1" x14ac:dyDescent="0.15">
      <c r="A117" s="988" t="s">
        <v>186</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460</v>
      </c>
      <c r="Z117" s="990"/>
      <c r="AA117" s="995">
        <v>1379746</v>
      </c>
      <c r="AB117" s="996"/>
      <c r="AC117" s="996"/>
      <c r="AD117" s="996"/>
      <c r="AE117" s="997"/>
      <c r="AF117" s="998">
        <v>1290849</v>
      </c>
      <c r="AG117" s="996"/>
      <c r="AH117" s="996"/>
      <c r="AI117" s="996"/>
      <c r="AJ117" s="997"/>
      <c r="AK117" s="998">
        <v>1260162</v>
      </c>
      <c r="AL117" s="996"/>
      <c r="AM117" s="996"/>
      <c r="AN117" s="996"/>
      <c r="AO117" s="997"/>
      <c r="AP117" s="999"/>
      <c r="AQ117" s="1000"/>
      <c r="AR117" s="1000"/>
      <c r="AS117" s="1000"/>
      <c r="AT117" s="1001"/>
      <c r="AU117" s="1023"/>
      <c r="AV117" s="1024"/>
      <c r="AW117" s="1024"/>
      <c r="AX117" s="1024"/>
      <c r="AY117" s="1024"/>
      <c r="AZ117" s="950" t="s">
        <v>461</v>
      </c>
      <c r="BA117" s="951"/>
      <c r="BB117" s="951"/>
      <c r="BC117" s="951"/>
      <c r="BD117" s="951"/>
      <c r="BE117" s="951"/>
      <c r="BF117" s="951"/>
      <c r="BG117" s="951"/>
      <c r="BH117" s="951"/>
      <c r="BI117" s="951"/>
      <c r="BJ117" s="951"/>
      <c r="BK117" s="951"/>
      <c r="BL117" s="951"/>
      <c r="BM117" s="951"/>
      <c r="BN117" s="951"/>
      <c r="BO117" s="951"/>
      <c r="BP117" s="952"/>
      <c r="BQ117" s="900" t="s">
        <v>438</v>
      </c>
      <c r="BR117" s="901"/>
      <c r="BS117" s="901"/>
      <c r="BT117" s="901"/>
      <c r="BU117" s="901"/>
      <c r="BV117" s="901" t="s">
        <v>438</v>
      </c>
      <c r="BW117" s="901"/>
      <c r="BX117" s="901"/>
      <c r="BY117" s="901"/>
      <c r="BZ117" s="901"/>
      <c r="CA117" s="901" t="s">
        <v>393</v>
      </c>
      <c r="CB117" s="901"/>
      <c r="CC117" s="901"/>
      <c r="CD117" s="901"/>
      <c r="CE117" s="901"/>
      <c r="CF117" s="962" t="s">
        <v>438</v>
      </c>
      <c r="CG117" s="963"/>
      <c r="CH117" s="963"/>
      <c r="CI117" s="963"/>
      <c r="CJ117" s="963"/>
      <c r="CK117" s="1018"/>
      <c r="CL117" s="905"/>
      <c r="CM117" s="908" t="s">
        <v>462</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393</v>
      </c>
      <c r="DH117" s="864"/>
      <c r="DI117" s="864"/>
      <c r="DJ117" s="864"/>
      <c r="DK117" s="865"/>
      <c r="DL117" s="866" t="s">
        <v>393</v>
      </c>
      <c r="DM117" s="864"/>
      <c r="DN117" s="864"/>
      <c r="DO117" s="864"/>
      <c r="DP117" s="865"/>
      <c r="DQ117" s="866" t="s">
        <v>438</v>
      </c>
      <c r="DR117" s="864"/>
      <c r="DS117" s="864"/>
      <c r="DT117" s="864"/>
      <c r="DU117" s="865"/>
      <c r="DV117" s="911" t="s">
        <v>233</v>
      </c>
      <c r="DW117" s="912"/>
      <c r="DX117" s="912"/>
      <c r="DY117" s="912"/>
      <c r="DZ117" s="913"/>
    </row>
    <row r="118" spans="1:130" s="248" customFormat="1" ht="26.25" customHeight="1" x14ac:dyDescent="0.15">
      <c r="A118" s="988" t="s">
        <v>433</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430</v>
      </c>
      <c r="AB118" s="989"/>
      <c r="AC118" s="989"/>
      <c r="AD118" s="989"/>
      <c r="AE118" s="990"/>
      <c r="AF118" s="991" t="s">
        <v>431</v>
      </c>
      <c r="AG118" s="989"/>
      <c r="AH118" s="989"/>
      <c r="AI118" s="989"/>
      <c r="AJ118" s="990"/>
      <c r="AK118" s="991" t="s">
        <v>307</v>
      </c>
      <c r="AL118" s="989"/>
      <c r="AM118" s="989"/>
      <c r="AN118" s="989"/>
      <c r="AO118" s="990"/>
      <c r="AP118" s="992" t="s">
        <v>432</v>
      </c>
      <c r="AQ118" s="993"/>
      <c r="AR118" s="993"/>
      <c r="AS118" s="993"/>
      <c r="AT118" s="994"/>
      <c r="AU118" s="1023"/>
      <c r="AV118" s="1024"/>
      <c r="AW118" s="1024"/>
      <c r="AX118" s="1024"/>
      <c r="AY118" s="1024"/>
      <c r="AZ118" s="966" t="s">
        <v>463</v>
      </c>
      <c r="BA118" s="967"/>
      <c r="BB118" s="967"/>
      <c r="BC118" s="967"/>
      <c r="BD118" s="967"/>
      <c r="BE118" s="967"/>
      <c r="BF118" s="967"/>
      <c r="BG118" s="967"/>
      <c r="BH118" s="967"/>
      <c r="BI118" s="967"/>
      <c r="BJ118" s="967"/>
      <c r="BK118" s="967"/>
      <c r="BL118" s="967"/>
      <c r="BM118" s="967"/>
      <c r="BN118" s="967"/>
      <c r="BO118" s="967"/>
      <c r="BP118" s="968"/>
      <c r="BQ118" s="969" t="s">
        <v>441</v>
      </c>
      <c r="BR118" s="932"/>
      <c r="BS118" s="932"/>
      <c r="BT118" s="932"/>
      <c r="BU118" s="932"/>
      <c r="BV118" s="932" t="s">
        <v>438</v>
      </c>
      <c r="BW118" s="932"/>
      <c r="BX118" s="932"/>
      <c r="BY118" s="932"/>
      <c r="BZ118" s="932"/>
      <c r="CA118" s="932" t="s">
        <v>441</v>
      </c>
      <c r="CB118" s="932"/>
      <c r="CC118" s="932"/>
      <c r="CD118" s="932"/>
      <c r="CE118" s="932"/>
      <c r="CF118" s="962" t="s">
        <v>393</v>
      </c>
      <c r="CG118" s="963"/>
      <c r="CH118" s="963"/>
      <c r="CI118" s="963"/>
      <c r="CJ118" s="963"/>
      <c r="CK118" s="1018"/>
      <c r="CL118" s="905"/>
      <c r="CM118" s="908" t="s">
        <v>464</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233</v>
      </c>
      <c r="DH118" s="864"/>
      <c r="DI118" s="864"/>
      <c r="DJ118" s="864"/>
      <c r="DK118" s="865"/>
      <c r="DL118" s="866" t="s">
        <v>438</v>
      </c>
      <c r="DM118" s="864"/>
      <c r="DN118" s="864"/>
      <c r="DO118" s="864"/>
      <c r="DP118" s="865"/>
      <c r="DQ118" s="866" t="s">
        <v>393</v>
      </c>
      <c r="DR118" s="864"/>
      <c r="DS118" s="864"/>
      <c r="DT118" s="864"/>
      <c r="DU118" s="865"/>
      <c r="DV118" s="911" t="s">
        <v>438</v>
      </c>
      <c r="DW118" s="912"/>
      <c r="DX118" s="912"/>
      <c r="DY118" s="912"/>
      <c r="DZ118" s="913"/>
    </row>
    <row r="119" spans="1:130" s="248" customFormat="1" ht="26.25" customHeight="1" x14ac:dyDescent="0.15">
      <c r="A119" s="902" t="s">
        <v>436</v>
      </c>
      <c r="B119" s="903"/>
      <c r="C119" s="978" t="s">
        <v>437</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393</v>
      </c>
      <c r="AB119" s="982"/>
      <c r="AC119" s="982"/>
      <c r="AD119" s="982"/>
      <c r="AE119" s="983"/>
      <c r="AF119" s="984" t="s">
        <v>441</v>
      </c>
      <c r="AG119" s="982"/>
      <c r="AH119" s="982"/>
      <c r="AI119" s="982"/>
      <c r="AJ119" s="983"/>
      <c r="AK119" s="984" t="s">
        <v>233</v>
      </c>
      <c r="AL119" s="982"/>
      <c r="AM119" s="982"/>
      <c r="AN119" s="982"/>
      <c r="AO119" s="983"/>
      <c r="AP119" s="985" t="s">
        <v>233</v>
      </c>
      <c r="AQ119" s="986"/>
      <c r="AR119" s="986"/>
      <c r="AS119" s="986"/>
      <c r="AT119" s="987"/>
      <c r="AU119" s="1025"/>
      <c r="AV119" s="1026"/>
      <c r="AW119" s="1026"/>
      <c r="AX119" s="1026"/>
      <c r="AY119" s="1026"/>
      <c r="AZ119" s="279" t="s">
        <v>186</v>
      </c>
      <c r="BA119" s="279"/>
      <c r="BB119" s="279"/>
      <c r="BC119" s="279"/>
      <c r="BD119" s="279"/>
      <c r="BE119" s="279"/>
      <c r="BF119" s="279"/>
      <c r="BG119" s="279"/>
      <c r="BH119" s="279"/>
      <c r="BI119" s="279"/>
      <c r="BJ119" s="279"/>
      <c r="BK119" s="279"/>
      <c r="BL119" s="279"/>
      <c r="BM119" s="279"/>
      <c r="BN119" s="279"/>
      <c r="BO119" s="964" t="s">
        <v>465</v>
      </c>
      <c r="BP119" s="965"/>
      <c r="BQ119" s="969">
        <v>13693392</v>
      </c>
      <c r="BR119" s="932"/>
      <c r="BS119" s="932"/>
      <c r="BT119" s="932"/>
      <c r="BU119" s="932"/>
      <c r="BV119" s="932">
        <v>13200213</v>
      </c>
      <c r="BW119" s="932"/>
      <c r="BX119" s="932"/>
      <c r="BY119" s="932"/>
      <c r="BZ119" s="932"/>
      <c r="CA119" s="932">
        <v>13109811</v>
      </c>
      <c r="CB119" s="932"/>
      <c r="CC119" s="932"/>
      <c r="CD119" s="932"/>
      <c r="CE119" s="932"/>
      <c r="CF119" s="830"/>
      <c r="CG119" s="831"/>
      <c r="CH119" s="831"/>
      <c r="CI119" s="831"/>
      <c r="CJ119" s="921"/>
      <c r="CK119" s="1019"/>
      <c r="CL119" s="907"/>
      <c r="CM119" s="925" t="s">
        <v>466</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438</v>
      </c>
      <c r="DH119" s="847"/>
      <c r="DI119" s="847"/>
      <c r="DJ119" s="847"/>
      <c r="DK119" s="848"/>
      <c r="DL119" s="849" t="s">
        <v>459</v>
      </c>
      <c r="DM119" s="847"/>
      <c r="DN119" s="847"/>
      <c r="DO119" s="847"/>
      <c r="DP119" s="848"/>
      <c r="DQ119" s="849" t="s">
        <v>233</v>
      </c>
      <c r="DR119" s="847"/>
      <c r="DS119" s="847"/>
      <c r="DT119" s="847"/>
      <c r="DU119" s="848"/>
      <c r="DV119" s="935" t="s">
        <v>438</v>
      </c>
      <c r="DW119" s="936"/>
      <c r="DX119" s="936"/>
      <c r="DY119" s="936"/>
      <c r="DZ119" s="937"/>
    </row>
    <row r="120" spans="1:130" s="248" customFormat="1" ht="26.25" customHeight="1" x14ac:dyDescent="0.15">
      <c r="A120" s="904"/>
      <c r="B120" s="905"/>
      <c r="C120" s="908" t="s">
        <v>442</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438</v>
      </c>
      <c r="AB120" s="864"/>
      <c r="AC120" s="864"/>
      <c r="AD120" s="864"/>
      <c r="AE120" s="865"/>
      <c r="AF120" s="866" t="s">
        <v>393</v>
      </c>
      <c r="AG120" s="864"/>
      <c r="AH120" s="864"/>
      <c r="AI120" s="864"/>
      <c r="AJ120" s="865"/>
      <c r="AK120" s="866" t="s">
        <v>393</v>
      </c>
      <c r="AL120" s="864"/>
      <c r="AM120" s="864"/>
      <c r="AN120" s="864"/>
      <c r="AO120" s="865"/>
      <c r="AP120" s="911" t="s">
        <v>233</v>
      </c>
      <c r="AQ120" s="912"/>
      <c r="AR120" s="912"/>
      <c r="AS120" s="912"/>
      <c r="AT120" s="913"/>
      <c r="AU120" s="970" t="s">
        <v>467</v>
      </c>
      <c r="AV120" s="971"/>
      <c r="AW120" s="971"/>
      <c r="AX120" s="971"/>
      <c r="AY120" s="972"/>
      <c r="AZ120" s="947" t="s">
        <v>468</v>
      </c>
      <c r="BA120" s="892"/>
      <c r="BB120" s="892"/>
      <c r="BC120" s="892"/>
      <c r="BD120" s="892"/>
      <c r="BE120" s="892"/>
      <c r="BF120" s="892"/>
      <c r="BG120" s="892"/>
      <c r="BH120" s="892"/>
      <c r="BI120" s="892"/>
      <c r="BJ120" s="892"/>
      <c r="BK120" s="892"/>
      <c r="BL120" s="892"/>
      <c r="BM120" s="892"/>
      <c r="BN120" s="892"/>
      <c r="BO120" s="892"/>
      <c r="BP120" s="893"/>
      <c r="BQ120" s="948">
        <v>2964905</v>
      </c>
      <c r="BR120" s="929"/>
      <c r="BS120" s="929"/>
      <c r="BT120" s="929"/>
      <c r="BU120" s="929"/>
      <c r="BV120" s="929">
        <v>2761934</v>
      </c>
      <c r="BW120" s="929"/>
      <c r="BX120" s="929"/>
      <c r="BY120" s="929"/>
      <c r="BZ120" s="929"/>
      <c r="CA120" s="929">
        <v>3019422</v>
      </c>
      <c r="CB120" s="929"/>
      <c r="CC120" s="929"/>
      <c r="CD120" s="929"/>
      <c r="CE120" s="929"/>
      <c r="CF120" s="953">
        <v>83.2</v>
      </c>
      <c r="CG120" s="954"/>
      <c r="CH120" s="954"/>
      <c r="CI120" s="954"/>
      <c r="CJ120" s="954"/>
      <c r="CK120" s="955" t="s">
        <v>469</v>
      </c>
      <c r="CL120" s="939"/>
      <c r="CM120" s="939"/>
      <c r="CN120" s="939"/>
      <c r="CO120" s="940"/>
      <c r="CP120" s="959" t="s">
        <v>470</v>
      </c>
      <c r="CQ120" s="960"/>
      <c r="CR120" s="960"/>
      <c r="CS120" s="960"/>
      <c r="CT120" s="960"/>
      <c r="CU120" s="960"/>
      <c r="CV120" s="960"/>
      <c r="CW120" s="960"/>
      <c r="CX120" s="960"/>
      <c r="CY120" s="960"/>
      <c r="CZ120" s="960"/>
      <c r="DA120" s="960"/>
      <c r="DB120" s="960"/>
      <c r="DC120" s="960"/>
      <c r="DD120" s="960"/>
      <c r="DE120" s="960"/>
      <c r="DF120" s="961"/>
      <c r="DG120" s="948">
        <v>2175342</v>
      </c>
      <c r="DH120" s="929"/>
      <c r="DI120" s="929"/>
      <c r="DJ120" s="929"/>
      <c r="DK120" s="929"/>
      <c r="DL120" s="929">
        <v>2070165</v>
      </c>
      <c r="DM120" s="929"/>
      <c r="DN120" s="929"/>
      <c r="DO120" s="929"/>
      <c r="DP120" s="929"/>
      <c r="DQ120" s="929">
        <v>2017310</v>
      </c>
      <c r="DR120" s="929"/>
      <c r="DS120" s="929"/>
      <c r="DT120" s="929"/>
      <c r="DU120" s="929"/>
      <c r="DV120" s="930">
        <v>55.6</v>
      </c>
      <c r="DW120" s="930"/>
      <c r="DX120" s="930"/>
      <c r="DY120" s="930"/>
      <c r="DZ120" s="931"/>
    </row>
    <row r="121" spans="1:130" s="248" customFormat="1" ht="26.25" customHeight="1" x14ac:dyDescent="0.15">
      <c r="A121" s="904"/>
      <c r="B121" s="905"/>
      <c r="C121" s="950" t="s">
        <v>471</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233</v>
      </c>
      <c r="AB121" s="864"/>
      <c r="AC121" s="864"/>
      <c r="AD121" s="864"/>
      <c r="AE121" s="865"/>
      <c r="AF121" s="866" t="s">
        <v>438</v>
      </c>
      <c r="AG121" s="864"/>
      <c r="AH121" s="864"/>
      <c r="AI121" s="864"/>
      <c r="AJ121" s="865"/>
      <c r="AK121" s="866" t="s">
        <v>438</v>
      </c>
      <c r="AL121" s="864"/>
      <c r="AM121" s="864"/>
      <c r="AN121" s="864"/>
      <c r="AO121" s="865"/>
      <c r="AP121" s="911" t="s">
        <v>393</v>
      </c>
      <c r="AQ121" s="912"/>
      <c r="AR121" s="912"/>
      <c r="AS121" s="912"/>
      <c r="AT121" s="913"/>
      <c r="AU121" s="973"/>
      <c r="AV121" s="974"/>
      <c r="AW121" s="974"/>
      <c r="AX121" s="974"/>
      <c r="AY121" s="975"/>
      <c r="AZ121" s="899" t="s">
        <v>472</v>
      </c>
      <c r="BA121" s="834"/>
      <c r="BB121" s="834"/>
      <c r="BC121" s="834"/>
      <c r="BD121" s="834"/>
      <c r="BE121" s="834"/>
      <c r="BF121" s="834"/>
      <c r="BG121" s="834"/>
      <c r="BH121" s="834"/>
      <c r="BI121" s="834"/>
      <c r="BJ121" s="834"/>
      <c r="BK121" s="834"/>
      <c r="BL121" s="834"/>
      <c r="BM121" s="834"/>
      <c r="BN121" s="834"/>
      <c r="BO121" s="834"/>
      <c r="BP121" s="835"/>
      <c r="BQ121" s="900">
        <v>37890</v>
      </c>
      <c r="BR121" s="901"/>
      <c r="BS121" s="901"/>
      <c r="BT121" s="901"/>
      <c r="BU121" s="901"/>
      <c r="BV121" s="901">
        <v>33200</v>
      </c>
      <c r="BW121" s="901"/>
      <c r="BX121" s="901"/>
      <c r="BY121" s="901"/>
      <c r="BZ121" s="901"/>
      <c r="CA121" s="901">
        <v>28510</v>
      </c>
      <c r="CB121" s="901"/>
      <c r="CC121" s="901"/>
      <c r="CD121" s="901"/>
      <c r="CE121" s="901"/>
      <c r="CF121" s="962">
        <v>0.8</v>
      </c>
      <c r="CG121" s="963"/>
      <c r="CH121" s="963"/>
      <c r="CI121" s="963"/>
      <c r="CJ121" s="963"/>
      <c r="CK121" s="956"/>
      <c r="CL121" s="942"/>
      <c r="CM121" s="942"/>
      <c r="CN121" s="942"/>
      <c r="CO121" s="943"/>
      <c r="CP121" s="922" t="s">
        <v>473</v>
      </c>
      <c r="CQ121" s="923"/>
      <c r="CR121" s="923"/>
      <c r="CS121" s="923"/>
      <c r="CT121" s="923"/>
      <c r="CU121" s="923"/>
      <c r="CV121" s="923"/>
      <c r="CW121" s="923"/>
      <c r="CX121" s="923"/>
      <c r="CY121" s="923"/>
      <c r="CZ121" s="923"/>
      <c r="DA121" s="923"/>
      <c r="DB121" s="923"/>
      <c r="DC121" s="923"/>
      <c r="DD121" s="923"/>
      <c r="DE121" s="923"/>
      <c r="DF121" s="924"/>
      <c r="DG121" s="900">
        <v>1501686</v>
      </c>
      <c r="DH121" s="901"/>
      <c r="DI121" s="901"/>
      <c r="DJ121" s="901"/>
      <c r="DK121" s="901"/>
      <c r="DL121" s="901">
        <v>1520687</v>
      </c>
      <c r="DM121" s="901"/>
      <c r="DN121" s="901"/>
      <c r="DO121" s="901"/>
      <c r="DP121" s="901"/>
      <c r="DQ121" s="901">
        <v>1465658</v>
      </c>
      <c r="DR121" s="901"/>
      <c r="DS121" s="901"/>
      <c r="DT121" s="901"/>
      <c r="DU121" s="901"/>
      <c r="DV121" s="878">
        <v>40.4</v>
      </c>
      <c r="DW121" s="878"/>
      <c r="DX121" s="878"/>
      <c r="DY121" s="878"/>
      <c r="DZ121" s="879"/>
    </row>
    <row r="122" spans="1:130" s="248" customFormat="1" ht="26.25" customHeight="1" x14ac:dyDescent="0.15">
      <c r="A122" s="904"/>
      <c r="B122" s="905"/>
      <c r="C122" s="908" t="s">
        <v>452</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233</v>
      </c>
      <c r="AB122" s="864"/>
      <c r="AC122" s="864"/>
      <c r="AD122" s="864"/>
      <c r="AE122" s="865"/>
      <c r="AF122" s="866" t="s">
        <v>233</v>
      </c>
      <c r="AG122" s="864"/>
      <c r="AH122" s="864"/>
      <c r="AI122" s="864"/>
      <c r="AJ122" s="865"/>
      <c r="AK122" s="866" t="s">
        <v>233</v>
      </c>
      <c r="AL122" s="864"/>
      <c r="AM122" s="864"/>
      <c r="AN122" s="864"/>
      <c r="AO122" s="865"/>
      <c r="AP122" s="911" t="s">
        <v>233</v>
      </c>
      <c r="AQ122" s="912"/>
      <c r="AR122" s="912"/>
      <c r="AS122" s="912"/>
      <c r="AT122" s="913"/>
      <c r="AU122" s="973"/>
      <c r="AV122" s="974"/>
      <c r="AW122" s="974"/>
      <c r="AX122" s="974"/>
      <c r="AY122" s="975"/>
      <c r="AZ122" s="966" t="s">
        <v>474</v>
      </c>
      <c r="BA122" s="967"/>
      <c r="BB122" s="967"/>
      <c r="BC122" s="967"/>
      <c r="BD122" s="967"/>
      <c r="BE122" s="967"/>
      <c r="BF122" s="967"/>
      <c r="BG122" s="967"/>
      <c r="BH122" s="967"/>
      <c r="BI122" s="967"/>
      <c r="BJ122" s="967"/>
      <c r="BK122" s="967"/>
      <c r="BL122" s="967"/>
      <c r="BM122" s="967"/>
      <c r="BN122" s="967"/>
      <c r="BO122" s="967"/>
      <c r="BP122" s="968"/>
      <c r="BQ122" s="969">
        <v>8825742</v>
      </c>
      <c r="BR122" s="932"/>
      <c r="BS122" s="932"/>
      <c r="BT122" s="932"/>
      <c r="BU122" s="932"/>
      <c r="BV122" s="932">
        <v>8551272</v>
      </c>
      <c r="BW122" s="932"/>
      <c r="BX122" s="932"/>
      <c r="BY122" s="932"/>
      <c r="BZ122" s="932"/>
      <c r="CA122" s="932">
        <v>8375747</v>
      </c>
      <c r="CB122" s="932"/>
      <c r="CC122" s="932"/>
      <c r="CD122" s="932"/>
      <c r="CE122" s="932"/>
      <c r="CF122" s="933">
        <v>230.8</v>
      </c>
      <c r="CG122" s="934"/>
      <c r="CH122" s="934"/>
      <c r="CI122" s="934"/>
      <c r="CJ122" s="934"/>
      <c r="CK122" s="956"/>
      <c r="CL122" s="942"/>
      <c r="CM122" s="942"/>
      <c r="CN122" s="942"/>
      <c r="CO122" s="943"/>
      <c r="CP122" s="922" t="s">
        <v>475</v>
      </c>
      <c r="CQ122" s="923"/>
      <c r="CR122" s="923"/>
      <c r="CS122" s="923"/>
      <c r="CT122" s="923"/>
      <c r="CU122" s="923"/>
      <c r="CV122" s="923"/>
      <c r="CW122" s="923"/>
      <c r="CX122" s="923"/>
      <c r="CY122" s="923"/>
      <c r="CZ122" s="923"/>
      <c r="DA122" s="923"/>
      <c r="DB122" s="923"/>
      <c r="DC122" s="923"/>
      <c r="DD122" s="923"/>
      <c r="DE122" s="923"/>
      <c r="DF122" s="924"/>
      <c r="DG122" s="900">
        <v>146415</v>
      </c>
      <c r="DH122" s="901"/>
      <c r="DI122" s="901"/>
      <c r="DJ122" s="901"/>
      <c r="DK122" s="901"/>
      <c r="DL122" s="901">
        <v>164768</v>
      </c>
      <c r="DM122" s="901"/>
      <c r="DN122" s="901"/>
      <c r="DO122" s="901"/>
      <c r="DP122" s="901"/>
      <c r="DQ122" s="901">
        <v>204673</v>
      </c>
      <c r="DR122" s="901"/>
      <c r="DS122" s="901"/>
      <c r="DT122" s="901"/>
      <c r="DU122" s="901"/>
      <c r="DV122" s="878">
        <v>5.6</v>
      </c>
      <c r="DW122" s="878"/>
      <c r="DX122" s="878"/>
      <c r="DY122" s="878"/>
      <c r="DZ122" s="879"/>
    </row>
    <row r="123" spans="1:130" s="248" customFormat="1" ht="26.25" customHeight="1" x14ac:dyDescent="0.15">
      <c r="A123" s="904"/>
      <c r="B123" s="905"/>
      <c r="C123" s="908" t="s">
        <v>458</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438</v>
      </c>
      <c r="AB123" s="864"/>
      <c r="AC123" s="864"/>
      <c r="AD123" s="864"/>
      <c r="AE123" s="865"/>
      <c r="AF123" s="866" t="s">
        <v>233</v>
      </c>
      <c r="AG123" s="864"/>
      <c r="AH123" s="864"/>
      <c r="AI123" s="864"/>
      <c r="AJ123" s="865"/>
      <c r="AK123" s="866" t="s">
        <v>233</v>
      </c>
      <c r="AL123" s="864"/>
      <c r="AM123" s="864"/>
      <c r="AN123" s="864"/>
      <c r="AO123" s="865"/>
      <c r="AP123" s="911" t="s">
        <v>438</v>
      </c>
      <c r="AQ123" s="912"/>
      <c r="AR123" s="912"/>
      <c r="AS123" s="912"/>
      <c r="AT123" s="913"/>
      <c r="AU123" s="976"/>
      <c r="AV123" s="977"/>
      <c r="AW123" s="977"/>
      <c r="AX123" s="977"/>
      <c r="AY123" s="977"/>
      <c r="AZ123" s="279" t="s">
        <v>186</v>
      </c>
      <c r="BA123" s="279"/>
      <c r="BB123" s="279"/>
      <c r="BC123" s="279"/>
      <c r="BD123" s="279"/>
      <c r="BE123" s="279"/>
      <c r="BF123" s="279"/>
      <c r="BG123" s="279"/>
      <c r="BH123" s="279"/>
      <c r="BI123" s="279"/>
      <c r="BJ123" s="279"/>
      <c r="BK123" s="279"/>
      <c r="BL123" s="279"/>
      <c r="BM123" s="279"/>
      <c r="BN123" s="279"/>
      <c r="BO123" s="964" t="s">
        <v>476</v>
      </c>
      <c r="BP123" s="965"/>
      <c r="BQ123" s="919">
        <v>11828537</v>
      </c>
      <c r="BR123" s="920"/>
      <c r="BS123" s="920"/>
      <c r="BT123" s="920"/>
      <c r="BU123" s="920"/>
      <c r="BV123" s="920">
        <v>11346406</v>
      </c>
      <c r="BW123" s="920"/>
      <c r="BX123" s="920"/>
      <c r="BY123" s="920"/>
      <c r="BZ123" s="920"/>
      <c r="CA123" s="920">
        <v>11423679</v>
      </c>
      <c r="CB123" s="920"/>
      <c r="CC123" s="920"/>
      <c r="CD123" s="920"/>
      <c r="CE123" s="920"/>
      <c r="CF123" s="830"/>
      <c r="CG123" s="831"/>
      <c r="CH123" s="831"/>
      <c r="CI123" s="831"/>
      <c r="CJ123" s="921"/>
      <c r="CK123" s="956"/>
      <c r="CL123" s="942"/>
      <c r="CM123" s="942"/>
      <c r="CN123" s="942"/>
      <c r="CO123" s="943"/>
      <c r="CP123" s="922" t="s">
        <v>477</v>
      </c>
      <c r="CQ123" s="923"/>
      <c r="CR123" s="923"/>
      <c r="CS123" s="923"/>
      <c r="CT123" s="923"/>
      <c r="CU123" s="923"/>
      <c r="CV123" s="923"/>
      <c r="CW123" s="923"/>
      <c r="CX123" s="923"/>
      <c r="CY123" s="923"/>
      <c r="CZ123" s="923"/>
      <c r="DA123" s="923"/>
      <c r="DB123" s="923"/>
      <c r="DC123" s="923"/>
      <c r="DD123" s="923"/>
      <c r="DE123" s="923"/>
      <c r="DF123" s="924"/>
      <c r="DG123" s="863" t="s">
        <v>459</v>
      </c>
      <c r="DH123" s="864"/>
      <c r="DI123" s="864"/>
      <c r="DJ123" s="864"/>
      <c r="DK123" s="865"/>
      <c r="DL123" s="866" t="s">
        <v>438</v>
      </c>
      <c r="DM123" s="864"/>
      <c r="DN123" s="864"/>
      <c r="DO123" s="864"/>
      <c r="DP123" s="865"/>
      <c r="DQ123" s="866" t="s">
        <v>438</v>
      </c>
      <c r="DR123" s="864"/>
      <c r="DS123" s="864"/>
      <c r="DT123" s="864"/>
      <c r="DU123" s="865"/>
      <c r="DV123" s="911" t="s">
        <v>393</v>
      </c>
      <c r="DW123" s="912"/>
      <c r="DX123" s="912"/>
      <c r="DY123" s="912"/>
      <c r="DZ123" s="913"/>
    </row>
    <row r="124" spans="1:130" s="248" customFormat="1" ht="26.25" customHeight="1" thickBot="1" x14ac:dyDescent="0.2">
      <c r="A124" s="904"/>
      <c r="B124" s="905"/>
      <c r="C124" s="908" t="s">
        <v>462</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233</v>
      </c>
      <c r="AB124" s="864"/>
      <c r="AC124" s="864"/>
      <c r="AD124" s="864"/>
      <c r="AE124" s="865"/>
      <c r="AF124" s="866" t="s">
        <v>438</v>
      </c>
      <c r="AG124" s="864"/>
      <c r="AH124" s="864"/>
      <c r="AI124" s="864"/>
      <c r="AJ124" s="865"/>
      <c r="AK124" s="866" t="s">
        <v>233</v>
      </c>
      <c r="AL124" s="864"/>
      <c r="AM124" s="864"/>
      <c r="AN124" s="864"/>
      <c r="AO124" s="865"/>
      <c r="AP124" s="911" t="s">
        <v>393</v>
      </c>
      <c r="AQ124" s="912"/>
      <c r="AR124" s="912"/>
      <c r="AS124" s="912"/>
      <c r="AT124" s="913"/>
      <c r="AU124" s="914" t="s">
        <v>478</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52.5</v>
      </c>
      <c r="BR124" s="918"/>
      <c r="BS124" s="918"/>
      <c r="BT124" s="918"/>
      <c r="BU124" s="918"/>
      <c r="BV124" s="918">
        <v>53.2</v>
      </c>
      <c r="BW124" s="918"/>
      <c r="BX124" s="918"/>
      <c r="BY124" s="918"/>
      <c r="BZ124" s="918"/>
      <c r="CA124" s="918">
        <v>46.4</v>
      </c>
      <c r="CB124" s="918"/>
      <c r="CC124" s="918"/>
      <c r="CD124" s="918"/>
      <c r="CE124" s="918"/>
      <c r="CF124" s="808"/>
      <c r="CG124" s="809"/>
      <c r="CH124" s="809"/>
      <c r="CI124" s="809"/>
      <c r="CJ124" s="949"/>
      <c r="CK124" s="957"/>
      <c r="CL124" s="957"/>
      <c r="CM124" s="957"/>
      <c r="CN124" s="957"/>
      <c r="CO124" s="958"/>
      <c r="CP124" s="922" t="s">
        <v>479</v>
      </c>
      <c r="CQ124" s="923"/>
      <c r="CR124" s="923"/>
      <c r="CS124" s="923"/>
      <c r="CT124" s="923"/>
      <c r="CU124" s="923"/>
      <c r="CV124" s="923"/>
      <c r="CW124" s="923"/>
      <c r="CX124" s="923"/>
      <c r="CY124" s="923"/>
      <c r="CZ124" s="923"/>
      <c r="DA124" s="923"/>
      <c r="DB124" s="923"/>
      <c r="DC124" s="923"/>
      <c r="DD124" s="923"/>
      <c r="DE124" s="923"/>
      <c r="DF124" s="924"/>
      <c r="DG124" s="846" t="s">
        <v>459</v>
      </c>
      <c r="DH124" s="847"/>
      <c r="DI124" s="847"/>
      <c r="DJ124" s="847"/>
      <c r="DK124" s="848"/>
      <c r="DL124" s="849" t="s">
        <v>233</v>
      </c>
      <c r="DM124" s="847"/>
      <c r="DN124" s="847"/>
      <c r="DO124" s="847"/>
      <c r="DP124" s="848"/>
      <c r="DQ124" s="849" t="s">
        <v>438</v>
      </c>
      <c r="DR124" s="847"/>
      <c r="DS124" s="847"/>
      <c r="DT124" s="847"/>
      <c r="DU124" s="848"/>
      <c r="DV124" s="935" t="s">
        <v>233</v>
      </c>
      <c r="DW124" s="936"/>
      <c r="DX124" s="936"/>
      <c r="DY124" s="936"/>
      <c r="DZ124" s="937"/>
    </row>
    <row r="125" spans="1:130" s="248" customFormat="1" ht="26.25" customHeight="1" x14ac:dyDescent="0.15">
      <c r="A125" s="904"/>
      <c r="B125" s="905"/>
      <c r="C125" s="908" t="s">
        <v>464</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438</v>
      </c>
      <c r="AB125" s="864"/>
      <c r="AC125" s="864"/>
      <c r="AD125" s="864"/>
      <c r="AE125" s="865"/>
      <c r="AF125" s="866" t="s">
        <v>459</v>
      </c>
      <c r="AG125" s="864"/>
      <c r="AH125" s="864"/>
      <c r="AI125" s="864"/>
      <c r="AJ125" s="865"/>
      <c r="AK125" s="866" t="s">
        <v>459</v>
      </c>
      <c r="AL125" s="864"/>
      <c r="AM125" s="864"/>
      <c r="AN125" s="864"/>
      <c r="AO125" s="865"/>
      <c r="AP125" s="911" t="s">
        <v>393</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480</v>
      </c>
      <c r="CL125" s="939"/>
      <c r="CM125" s="939"/>
      <c r="CN125" s="939"/>
      <c r="CO125" s="940"/>
      <c r="CP125" s="947" t="s">
        <v>481</v>
      </c>
      <c r="CQ125" s="892"/>
      <c r="CR125" s="892"/>
      <c r="CS125" s="892"/>
      <c r="CT125" s="892"/>
      <c r="CU125" s="892"/>
      <c r="CV125" s="892"/>
      <c r="CW125" s="892"/>
      <c r="CX125" s="892"/>
      <c r="CY125" s="892"/>
      <c r="CZ125" s="892"/>
      <c r="DA125" s="892"/>
      <c r="DB125" s="892"/>
      <c r="DC125" s="892"/>
      <c r="DD125" s="892"/>
      <c r="DE125" s="892"/>
      <c r="DF125" s="893"/>
      <c r="DG125" s="948" t="s">
        <v>233</v>
      </c>
      <c r="DH125" s="929"/>
      <c r="DI125" s="929"/>
      <c r="DJ125" s="929"/>
      <c r="DK125" s="929"/>
      <c r="DL125" s="929" t="s">
        <v>233</v>
      </c>
      <c r="DM125" s="929"/>
      <c r="DN125" s="929"/>
      <c r="DO125" s="929"/>
      <c r="DP125" s="929"/>
      <c r="DQ125" s="929" t="s">
        <v>438</v>
      </c>
      <c r="DR125" s="929"/>
      <c r="DS125" s="929"/>
      <c r="DT125" s="929"/>
      <c r="DU125" s="929"/>
      <c r="DV125" s="930" t="s">
        <v>459</v>
      </c>
      <c r="DW125" s="930"/>
      <c r="DX125" s="930"/>
      <c r="DY125" s="930"/>
      <c r="DZ125" s="931"/>
    </row>
    <row r="126" spans="1:130" s="248" customFormat="1" ht="26.25" customHeight="1" thickBot="1" x14ac:dyDescent="0.2">
      <c r="A126" s="904"/>
      <c r="B126" s="905"/>
      <c r="C126" s="908" t="s">
        <v>466</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459</v>
      </c>
      <c r="AB126" s="864"/>
      <c r="AC126" s="864"/>
      <c r="AD126" s="864"/>
      <c r="AE126" s="865"/>
      <c r="AF126" s="866" t="s">
        <v>459</v>
      </c>
      <c r="AG126" s="864"/>
      <c r="AH126" s="864"/>
      <c r="AI126" s="864"/>
      <c r="AJ126" s="865"/>
      <c r="AK126" s="866" t="s">
        <v>393</v>
      </c>
      <c r="AL126" s="864"/>
      <c r="AM126" s="864"/>
      <c r="AN126" s="864"/>
      <c r="AO126" s="865"/>
      <c r="AP126" s="911" t="s">
        <v>233</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482</v>
      </c>
      <c r="CQ126" s="834"/>
      <c r="CR126" s="834"/>
      <c r="CS126" s="834"/>
      <c r="CT126" s="834"/>
      <c r="CU126" s="834"/>
      <c r="CV126" s="834"/>
      <c r="CW126" s="834"/>
      <c r="CX126" s="834"/>
      <c r="CY126" s="834"/>
      <c r="CZ126" s="834"/>
      <c r="DA126" s="834"/>
      <c r="DB126" s="834"/>
      <c r="DC126" s="834"/>
      <c r="DD126" s="834"/>
      <c r="DE126" s="834"/>
      <c r="DF126" s="835"/>
      <c r="DG126" s="900" t="s">
        <v>459</v>
      </c>
      <c r="DH126" s="901"/>
      <c r="DI126" s="901"/>
      <c r="DJ126" s="901"/>
      <c r="DK126" s="901"/>
      <c r="DL126" s="901" t="s">
        <v>233</v>
      </c>
      <c r="DM126" s="901"/>
      <c r="DN126" s="901"/>
      <c r="DO126" s="901"/>
      <c r="DP126" s="901"/>
      <c r="DQ126" s="901" t="s">
        <v>233</v>
      </c>
      <c r="DR126" s="901"/>
      <c r="DS126" s="901"/>
      <c r="DT126" s="901"/>
      <c r="DU126" s="901"/>
      <c r="DV126" s="878" t="s">
        <v>459</v>
      </c>
      <c r="DW126" s="878"/>
      <c r="DX126" s="878"/>
      <c r="DY126" s="878"/>
      <c r="DZ126" s="879"/>
    </row>
    <row r="127" spans="1:130" s="248" customFormat="1" ht="26.25" customHeight="1" x14ac:dyDescent="0.15">
      <c r="A127" s="906"/>
      <c r="B127" s="907"/>
      <c r="C127" s="925" t="s">
        <v>483</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v>370</v>
      </c>
      <c r="AB127" s="864"/>
      <c r="AC127" s="864"/>
      <c r="AD127" s="864"/>
      <c r="AE127" s="865"/>
      <c r="AF127" s="866">
        <v>311</v>
      </c>
      <c r="AG127" s="864"/>
      <c r="AH127" s="864"/>
      <c r="AI127" s="864"/>
      <c r="AJ127" s="865"/>
      <c r="AK127" s="866">
        <v>238</v>
      </c>
      <c r="AL127" s="864"/>
      <c r="AM127" s="864"/>
      <c r="AN127" s="864"/>
      <c r="AO127" s="865"/>
      <c r="AP127" s="911">
        <v>0</v>
      </c>
      <c r="AQ127" s="912"/>
      <c r="AR127" s="912"/>
      <c r="AS127" s="912"/>
      <c r="AT127" s="913"/>
      <c r="AU127" s="284"/>
      <c r="AV127" s="284"/>
      <c r="AW127" s="284"/>
      <c r="AX127" s="928" t="s">
        <v>484</v>
      </c>
      <c r="AY127" s="896"/>
      <c r="AZ127" s="896"/>
      <c r="BA127" s="896"/>
      <c r="BB127" s="896"/>
      <c r="BC127" s="896"/>
      <c r="BD127" s="896"/>
      <c r="BE127" s="897"/>
      <c r="BF127" s="895" t="s">
        <v>485</v>
      </c>
      <c r="BG127" s="896"/>
      <c r="BH127" s="896"/>
      <c r="BI127" s="896"/>
      <c r="BJ127" s="896"/>
      <c r="BK127" s="896"/>
      <c r="BL127" s="897"/>
      <c r="BM127" s="895" t="s">
        <v>486</v>
      </c>
      <c r="BN127" s="896"/>
      <c r="BO127" s="896"/>
      <c r="BP127" s="896"/>
      <c r="BQ127" s="896"/>
      <c r="BR127" s="896"/>
      <c r="BS127" s="897"/>
      <c r="BT127" s="895" t="s">
        <v>487</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488</v>
      </c>
      <c r="CQ127" s="834"/>
      <c r="CR127" s="834"/>
      <c r="CS127" s="834"/>
      <c r="CT127" s="834"/>
      <c r="CU127" s="834"/>
      <c r="CV127" s="834"/>
      <c r="CW127" s="834"/>
      <c r="CX127" s="834"/>
      <c r="CY127" s="834"/>
      <c r="CZ127" s="834"/>
      <c r="DA127" s="834"/>
      <c r="DB127" s="834"/>
      <c r="DC127" s="834"/>
      <c r="DD127" s="834"/>
      <c r="DE127" s="834"/>
      <c r="DF127" s="835"/>
      <c r="DG127" s="900" t="s">
        <v>459</v>
      </c>
      <c r="DH127" s="901"/>
      <c r="DI127" s="901"/>
      <c r="DJ127" s="901"/>
      <c r="DK127" s="901"/>
      <c r="DL127" s="901" t="s">
        <v>233</v>
      </c>
      <c r="DM127" s="901"/>
      <c r="DN127" s="901"/>
      <c r="DO127" s="901"/>
      <c r="DP127" s="901"/>
      <c r="DQ127" s="901" t="s">
        <v>393</v>
      </c>
      <c r="DR127" s="901"/>
      <c r="DS127" s="901"/>
      <c r="DT127" s="901"/>
      <c r="DU127" s="901"/>
      <c r="DV127" s="878" t="s">
        <v>393</v>
      </c>
      <c r="DW127" s="878"/>
      <c r="DX127" s="878"/>
      <c r="DY127" s="878"/>
      <c r="DZ127" s="879"/>
    </row>
    <row r="128" spans="1:130" s="248" customFormat="1" ht="26.25" customHeight="1" thickBot="1" x14ac:dyDescent="0.2">
      <c r="A128" s="880" t="s">
        <v>489</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490</v>
      </c>
      <c r="X128" s="882"/>
      <c r="Y128" s="882"/>
      <c r="Z128" s="883"/>
      <c r="AA128" s="884">
        <v>6133</v>
      </c>
      <c r="AB128" s="885"/>
      <c r="AC128" s="885"/>
      <c r="AD128" s="885"/>
      <c r="AE128" s="886"/>
      <c r="AF128" s="887">
        <v>6092</v>
      </c>
      <c r="AG128" s="885"/>
      <c r="AH128" s="885"/>
      <c r="AI128" s="885"/>
      <c r="AJ128" s="886"/>
      <c r="AK128" s="887">
        <v>4855</v>
      </c>
      <c r="AL128" s="885"/>
      <c r="AM128" s="885"/>
      <c r="AN128" s="885"/>
      <c r="AO128" s="886"/>
      <c r="AP128" s="888"/>
      <c r="AQ128" s="889"/>
      <c r="AR128" s="889"/>
      <c r="AS128" s="889"/>
      <c r="AT128" s="890"/>
      <c r="AU128" s="284"/>
      <c r="AV128" s="284"/>
      <c r="AW128" s="284"/>
      <c r="AX128" s="891" t="s">
        <v>491</v>
      </c>
      <c r="AY128" s="892"/>
      <c r="AZ128" s="892"/>
      <c r="BA128" s="892"/>
      <c r="BB128" s="892"/>
      <c r="BC128" s="892"/>
      <c r="BD128" s="892"/>
      <c r="BE128" s="893"/>
      <c r="BF128" s="870" t="s">
        <v>233</v>
      </c>
      <c r="BG128" s="871"/>
      <c r="BH128" s="871"/>
      <c r="BI128" s="871"/>
      <c r="BJ128" s="871"/>
      <c r="BK128" s="871"/>
      <c r="BL128" s="894"/>
      <c r="BM128" s="870">
        <v>15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492</v>
      </c>
      <c r="CQ128" s="812"/>
      <c r="CR128" s="812"/>
      <c r="CS128" s="812"/>
      <c r="CT128" s="812"/>
      <c r="CU128" s="812"/>
      <c r="CV128" s="812"/>
      <c r="CW128" s="812"/>
      <c r="CX128" s="812"/>
      <c r="CY128" s="812"/>
      <c r="CZ128" s="812"/>
      <c r="DA128" s="812"/>
      <c r="DB128" s="812"/>
      <c r="DC128" s="812"/>
      <c r="DD128" s="812"/>
      <c r="DE128" s="812"/>
      <c r="DF128" s="813"/>
      <c r="DG128" s="874">
        <v>56626</v>
      </c>
      <c r="DH128" s="875"/>
      <c r="DI128" s="875"/>
      <c r="DJ128" s="875"/>
      <c r="DK128" s="875"/>
      <c r="DL128" s="875">
        <v>21371</v>
      </c>
      <c r="DM128" s="875"/>
      <c r="DN128" s="875"/>
      <c r="DO128" s="875"/>
      <c r="DP128" s="875"/>
      <c r="DQ128" s="875">
        <v>58610</v>
      </c>
      <c r="DR128" s="875"/>
      <c r="DS128" s="875"/>
      <c r="DT128" s="875"/>
      <c r="DU128" s="875"/>
      <c r="DV128" s="876">
        <v>1.6</v>
      </c>
      <c r="DW128" s="876"/>
      <c r="DX128" s="876"/>
      <c r="DY128" s="876"/>
      <c r="DZ128" s="877"/>
    </row>
    <row r="129" spans="1:131" s="248" customFormat="1" ht="26.25" customHeight="1" x14ac:dyDescent="0.15">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493</v>
      </c>
      <c r="X129" s="861"/>
      <c r="Y129" s="861"/>
      <c r="Z129" s="862"/>
      <c r="AA129" s="863">
        <v>4474732</v>
      </c>
      <c r="AB129" s="864"/>
      <c r="AC129" s="864"/>
      <c r="AD129" s="864"/>
      <c r="AE129" s="865"/>
      <c r="AF129" s="866">
        <v>4412315</v>
      </c>
      <c r="AG129" s="864"/>
      <c r="AH129" s="864"/>
      <c r="AI129" s="864"/>
      <c r="AJ129" s="865"/>
      <c r="AK129" s="866">
        <v>4530695</v>
      </c>
      <c r="AL129" s="864"/>
      <c r="AM129" s="864"/>
      <c r="AN129" s="864"/>
      <c r="AO129" s="865"/>
      <c r="AP129" s="867"/>
      <c r="AQ129" s="868"/>
      <c r="AR129" s="868"/>
      <c r="AS129" s="868"/>
      <c r="AT129" s="869"/>
      <c r="AU129" s="286"/>
      <c r="AV129" s="286"/>
      <c r="AW129" s="286"/>
      <c r="AX129" s="833" t="s">
        <v>494</v>
      </c>
      <c r="AY129" s="834"/>
      <c r="AZ129" s="834"/>
      <c r="BA129" s="834"/>
      <c r="BB129" s="834"/>
      <c r="BC129" s="834"/>
      <c r="BD129" s="834"/>
      <c r="BE129" s="835"/>
      <c r="BF129" s="853" t="s">
        <v>393</v>
      </c>
      <c r="BG129" s="854"/>
      <c r="BH129" s="854"/>
      <c r="BI129" s="854"/>
      <c r="BJ129" s="854"/>
      <c r="BK129" s="854"/>
      <c r="BL129" s="855"/>
      <c r="BM129" s="853">
        <v>20</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495</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496</v>
      </c>
      <c r="X130" s="861"/>
      <c r="Y130" s="861"/>
      <c r="Z130" s="862"/>
      <c r="AA130" s="863">
        <v>927525</v>
      </c>
      <c r="AB130" s="864"/>
      <c r="AC130" s="864"/>
      <c r="AD130" s="864"/>
      <c r="AE130" s="865"/>
      <c r="AF130" s="866">
        <v>928162</v>
      </c>
      <c r="AG130" s="864"/>
      <c r="AH130" s="864"/>
      <c r="AI130" s="864"/>
      <c r="AJ130" s="865"/>
      <c r="AK130" s="866">
        <v>901635</v>
      </c>
      <c r="AL130" s="864"/>
      <c r="AM130" s="864"/>
      <c r="AN130" s="864"/>
      <c r="AO130" s="865"/>
      <c r="AP130" s="867"/>
      <c r="AQ130" s="868"/>
      <c r="AR130" s="868"/>
      <c r="AS130" s="868"/>
      <c r="AT130" s="869"/>
      <c r="AU130" s="286"/>
      <c r="AV130" s="286"/>
      <c r="AW130" s="286"/>
      <c r="AX130" s="833" t="s">
        <v>497</v>
      </c>
      <c r="AY130" s="834"/>
      <c r="AZ130" s="834"/>
      <c r="BA130" s="834"/>
      <c r="BB130" s="834"/>
      <c r="BC130" s="834"/>
      <c r="BD130" s="834"/>
      <c r="BE130" s="835"/>
      <c r="BF130" s="836">
        <v>10.8</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498</v>
      </c>
      <c r="X131" s="844"/>
      <c r="Y131" s="844"/>
      <c r="Z131" s="845"/>
      <c r="AA131" s="846">
        <v>3547207</v>
      </c>
      <c r="AB131" s="847"/>
      <c r="AC131" s="847"/>
      <c r="AD131" s="847"/>
      <c r="AE131" s="848"/>
      <c r="AF131" s="849">
        <v>3484153</v>
      </c>
      <c r="AG131" s="847"/>
      <c r="AH131" s="847"/>
      <c r="AI131" s="847"/>
      <c r="AJ131" s="848"/>
      <c r="AK131" s="849">
        <v>3629060</v>
      </c>
      <c r="AL131" s="847"/>
      <c r="AM131" s="847"/>
      <c r="AN131" s="847"/>
      <c r="AO131" s="848"/>
      <c r="AP131" s="850"/>
      <c r="AQ131" s="851"/>
      <c r="AR131" s="851"/>
      <c r="AS131" s="851"/>
      <c r="AT131" s="852"/>
      <c r="AU131" s="286"/>
      <c r="AV131" s="286"/>
      <c r="AW131" s="286"/>
      <c r="AX131" s="811" t="s">
        <v>499</v>
      </c>
      <c r="AY131" s="812"/>
      <c r="AZ131" s="812"/>
      <c r="BA131" s="812"/>
      <c r="BB131" s="812"/>
      <c r="BC131" s="812"/>
      <c r="BD131" s="812"/>
      <c r="BE131" s="813"/>
      <c r="BF131" s="814">
        <v>46.4</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500</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501</v>
      </c>
      <c r="W132" s="824"/>
      <c r="X132" s="824"/>
      <c r="Y132" s="824"/>
      <c r="Z132" s="825"/>
      <c r="AA132" s="826">
        <v>12.575753260000001</v>
      </c>
      <c r="AB132" s="827"/>
      <c r="AC132" s="827"/>
      <c r="AD132" s="827"/>
      <c r="AE132" s="828"/>
      <c r="AF132" s="829">
        <v>10.23476868</v>
      </c>
      <c r="AG132" s="827"/>
      <c r="AH132" s="827"/>
      <c r="AI132" s="827"/>
      <c r="AJ132" s="828"/>
      <c r="AK132" s="829">
        <v>9.7455539449999993</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502</v>
      </c>
      <c r="W133" s="803"/>
      <c r="X133" s="803"/>
      <c r="Y133" s="803"/>
      <c r="Z133" s="804"/>
      <c r="AA133" s="805">
        <v>12.7</v>
      </c>
      <c r="AB133" s="806"/>
      <c r="AC133" s="806"/>
      <c r="AD133" s="806"/>
      <c r="AE133" s="807"/>
      <c r="AF133" s="805">
        <v>11.9</v>
      </c>
      <c r="AG133" s="806"/>
      <c r="AH133" s="806"/>
      <c r="AI133" s="806"/>
      <c r="AJ133" s="807"/>
      <c r="AK133" s="805">
        <v>10.8</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bbTYnixCGIA8hMQgZL8ZTtHvF9RHXwxSBKG5ceuB7HRE10IUjdK/wYzv2THK4BLkhW5lw4/TXz/Lj43UcFsS6A==" saltValue="S/dPUyTtJMrXPOnPfjuSu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43" zoomScale="85" zoomScaleNormal="85" zoomScaleSheetLayoutView="8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503</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Qy2BXbMWGQEVGJjv4zKEmyuLfiT1/Aggf+yyrIFRM6ixmpVVV+UW6HpYX/3mhLLB5seoeCNksTHeoR2j7n7meQ==" saltValue="XRoyHDhkSagVG0KRWva0U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M61" zoomScale="85" zoomScaleNormal="85"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Im3FBtLbv4yciWP6SLe8MpKPH3OvxF2HqgcyB3ieBroGSAGkDw6I/P8YP1DqJoTNIMLXiSD/wgkfhNnargKf+g==" saltValue="+5XHkvBT8HOiLyS0qSEcgg==" spinCount="100000" sheet="1" objects="1" scenarios="1"/>
  <dataConsolidate/>
  <phoneticPr fontId="2"/>
  <printOptions horizontalCentered="1" verticalCentered="1"/>
  <pageMargins left="0" right="0" top="0" bottom="0" header="0" footer="0"/>
  <pageSetup paperSize="9" scale="48"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4" workbookViewId="0"/>
  </sheetViews>
  <sheetFormatPr defaultColWidth="0" defaultRowHeight="13.5" customHeight="1" zeroHeight="1" x14ac:dyDescent="0.15"/>
  <cols>
    <col min="1" max="36" width="2.37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505</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506</v>
      </c>
      <c r="AP7" s="305"/>
      <c r="AQ7" s="306" t="s">
        <v>507</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508</v>
      </c>
      <c r="AQ8" s="312" t="s">
        <v>509</v>
      </c>
      <c r="AR8" s="313" t="s">
        <v>510</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511</v>
      </c>
      <c r="AL9" s="1216"/>
      <c r="AM9" s="1216"/>
      <c r="AN9" s="1217"/>
      <c r="AO9" s="314">
        <v>1066424</v>
      </c>
      <c r="AP9" s="314">
        <v>136949</v>
      </c>
      <c r="AQ9" s="315">
        <v>156065</v>
      </c>
      <c r="AR9" s="316">
        <v>-12.2</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512</v>
      </c>
      <c r="AL10" s="1216"/>
      <c r="AM10" s="1216"/>
      <c r="AN10" s="1217"/>
      <c r="AO10" s="317">
        <v>460499</v>
      </c>
      <c r="AP10" s="317">
        <v>59137</v>
      </c>
      <c r="AQ10" s="318">
        <v>24089</v>
      </c>
      <c r="AR10" s="319">
        <v>145.5</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513</v>
      </c>
      <c r="AL11" s="1216"/>
      <c r="AM11" s="1216"/>
      <c r="AN11" s="1217"/>
      <c r="AO11" s="317">
        <v>6557</v>
      </c>
      <c r="AP11" s="317">
        <v>842</v>
      </c>
      <c r="AQ11" s="318">
        <v>3903</v>
      </c>
      <c r="AR11" s="319">
        <v>-78.400000000000006</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514</v>
      </c>
      <c r="AL12" s="1216"/>
      <c r="AM12" s="1216"/>
      <c r="AN12" s="1217"/>
      <c r="AO12" s="317" t="s">
        <v>515</v>
      </c>
      <c r="AP12" s="317" t="s">
        <v>515</v>
      </c>
      <c r="AQ12" s="318" t="s">
        <v>515</v>
      </c>
      <c r="AR12" s="319" t="s">
        <v>515</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516</v>
      </c>
      <c r="AL13" s="1216"/>
      <c r="AM13" s="1216"/>
      <c r="AN13" s="1217"/>
      <c r="AO13" s="317">
        <v>199338</v>
      </c>
      <c r="AP13" s="317">
        <v>25599</v>
      </c>
      <c r="AQ13" s="318">
        <v>6134</v>
      </c>
      <c r="AR13" s="319">
        <v>317.3</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517</v>
      </c>
      <c r="AL14" s="1216"/>
      <c r="AM14" s="1216"/>
      <c r="AN14" s="1217"/>
      <c r="AO14" s="317">
        <v>6089</v>
      </c>
      <c r="AP14" s="317">
        <v>782</v>
      </c>
      <c r="AQ14" s="318">
        <v>6841</v>
      </c>
      <c r="AR14" s="319">
        <v>-88.6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518</v>
      </c>
      <c r="AL15" s="1222"/>
      <c r="AM15" s="1222"/>
      <c r="AN15" s="1223"/>
      <c r="AO15" s="317">
        <v>-94546</v>
      </c>
      <c r="AP15" s="317">
        <v>-12142</v>
      </c>
      <c r="AQ15" s="318">
        <v>-12699</v>
      </c>
      <c r="AR15" s="319">
        <v>-4.4000000000000004</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186</v>
      </c>
      <c r="AL16" s="1222"/>
      <c r="AM16" s="1222"/>
      <c r="AN16" s="1223"/>
      <c r="AO16" s="317">
        <v>1644361</v>
      </c>
      <c r="AP16" s="317">
        <v>211167</v>
      </c>
      <c r="AQ16" s="318">
        <v>184332</v>
      </c>
      <c r="AR16" s="319">
        <v>14.6</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519</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520</v>
      </c>
      <c r="AP20" s="326" t="s">
        <v>521</v>
      </c>
      <c r="AQ20" s="327" t="s">
        <v>522</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523</v>
      </c>
      <c r="AL21" s="1225"/>
      <c r="AM21" s="1225"/>
      <c r="AN21" s="1226"/>
      <c r="AO21" s="330">
        <v>13.87</v>
      </c>
      <c r="AP21" s="331">
        <v>15.68</v>
      </c>
      <c r="AQ21" s="332">
        <v>-1.81</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524</v>
      </c>
      <c r="AL22" s="1225"/>
      <c r="AM22" s="1225"/>
      <c r="AN22" s="1226"/>
      <c r="AO22" s="335">
        <v>94.8</v>
      </c>
      <c r="AP22" s="336">
        <v>95.9</v>
      </c>
      <c r="AQ22" s="337">
        <v>-1.1000000000000001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527</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506</v>
      </c>
      <c r="AP30" s="305"/>
      <c r="AQ30" s="306" t="s">
        <v>507</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508</v>
      </c>
      <c r="AQ31" s="312" t="s">
        <v>509</v>
      </c>
      <c r="AR31" s="313" t="s">
        <v>510</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528</v>
      </c>
      <c r="AL32" s="1219"/>
      <c r="AM32" s="1219"/>
      <c r="AN32" s="1220"/>
      <c r="AO32" s="345">
        <v>941410</v>
      </c>
      <c r="AP32" s="345">
        <v>120895</v>
      </c>
      <c r="AQ32" s="346">
        <v>108331</v>
      </c>
      <c r="AR32" s="347">
        <v>11.6</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529</v>
      </c>
      <c r="AL33" s="1219"/>
      <c r="AM33" s="1219"/>
      <c r="AN33" s="1220"/>
      <c r="AO33" s="345" t="s">
        <v>515</v>
      </c>
      <c r="AP33" s="345" t="s">
        <v>515</v>
      </c>
      <c r="AQ33" s="346">
        <v>132</v>
      </c>
      <c r="AR33" s="347" t="s">
        <v>515</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530</v>
      </c>
      <c r="AL34" s="1219"/>
      <c r="AM34" s="1219"/>
      <c r="AN34" s="1220"/>
      <c r="AO34" s="345" t="s">
        <v>515</v>
      </c>
      <c r="AP34" s="345" t="s">
        <v>515</v>
      </c>
      <c r="AQ34" s="346">
        <v>205</v>
      </c>
      <c r="AR34" s="347" t="s">
        <v>515</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605</v>
      </c>
      <c r="AL35" s="1219"/>
      <c r="AM35" s="1219"/>
      <c r="AN35" s="1220"/>
      <c r="AO35" s="345">
        <v>289379</v>
      </c>
      <c r="AP35" s="345">
        <v>37162</v>
      </c>
      <c r="AQ35" s="346">
        <v>22911</v>
      </c>
      <c r="AR35" s="347">
        <v>62.2</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531</v>
      </c>
      <c r="AL36" s="1219"/>
      <c r="AM36" s="1219"/>
      <c r="AN36" s="1220"/>
      <c r="AO36" s="345">
        <v>28360</v>
      </c>
      <c r="AP36" s="345">
        <v>3642</v>
      </c>
      <c r="AQ36" s="346">
        <v>3832</v>
      </c>
      <c r="AR36" s="347">
        <v>-5</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606</v>
      </c>
      <c r="AL37" s="1219"/>
      <c r="AM37" s="1219"/>
      <c r="AN37" s="1220"/>
      <c r="AO37" s="345">
        <v>238</v>
      </c>
      <c r="AP37" s="345">
        <v>31</v>
      </c>
      <c r="AQ37" s="346">
        <v>1000</v>
      </c>
      <c r="AR37" s="347">
        <v>-96.9</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532</v>
      </c>
      <c r="AL38" s="1228"/>
      <c r="AM38" s="1228"/>
      <c r="AN38" s="1229"/>
      <c r="AO38" s="348">
        <v>775</v>
      </c>
      <c r="AP38" s="348">
        <v>100</v>
      </c>
      <c r="AQ38" s="349">
        <v>21</v>
      </c>
      <c r="AR38" s="337">
        <v>376.2</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533</v>
      </c>
      <c r="AL39" s="1228"/>
      <c r="AM39" s="1228"/>
      <c r="AN39" s="1229"/>
      <c r="AO39" s="345">
        <v>-4855</v>
      </c>
      <c r="AP39" s="345">
        <v>-623</v>
      </c>
      <c r="AQ39" s="346">
        <v>-5292</v>
      </c>
      <c r="AR39" s="347">
        <v>-88.2</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534</v>
      </c>
      <c r="AL40" s="1219"/>
      <c r="AM40" s="1219"/>
      <c r="AN40" s="1220"/>
      <c r="AO40" s="345">
        <v>-901635</v>
      </c>
      <c r="AP40" s="345">
        <v>-115787</v>
      </c>
      <c r="AQ40" s="346">
        <v>-91315</v>
      </c>
      <c r="AR40" s="347">
        <v>26.8</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299</v>
      </c>
      <c r="AL41" s="1231"/>
      <c r="AM41" s="1231"/>
      <c r="AN41" s="1232"/>
      <c r="AO41" s="345">
        <v>353672</v>
      </c>
      <c r="AP41" s="345">
        <v>45418</v>
      </c>
      <c r="AQ41" s="346">
        <v>39824</v>
      </c>
      <c r="AR41" s="347">
        <v>14</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535</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537</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506</v>
      </c>
      <c r="AN49" s="1235" t="s">
        <v>538</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539</v>
      </c>
      <c r="AO50" s="362" t="s">
        <v>540</v>
      </c>
      <c r="AP50" s="363" t="s">
        <v>541</v>
      </c>
      <c r="AQ50" s="364" t="s">
        <v>542</v>
      </c>
      <c r="AR50" s="365" t="s">
        <v>543</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544</v>
      </c>
      <c r="AL51" s="358"/>
      <c r="AM51" s="366">
        <v>886902</v>
      </c>
      <c r="AN51" s="367">
        <v>101662</v>
      </c>
      <c r="AO51" s="368">
        <v>13</v>
      </c>
      <c r="AP51" s="369">
        <v>168868</v>
      </c>
      <c r="AQ51" s="370">
        <v>4.0999999999999996</v>
      </c>
      <c r="AR51" s="371">
        <v>8.9</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545</v>
      </c>
      <c r="AM52" s="374">
        <v>520885</v>
      </c>
      <c r="AN52" s="375">
        <v>59707</v>
      </c>
      <c r="AO52" s="376">
        <v>70.2</v>
      </c>
      <c r="AP52" s="377">
        <v>79360</v>
      </c>
      <c r="AQ52" s="378">
        <v>-0.8</v>
      </c>
      <c r="AR52" s="379">
        <v>71</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546</v>
      </c>
      <c r="AL53" s="358"/>
      <c r="AM53" s="366">
        <v>1172935</v>
      </c>
      <c r="AN53" s="367">
        <v>138596</v>
      </c>
      <c r="AO53" s="368">
        <v>36.299999999999997</v>
      </c>
      <c r="AP53" s="369">
        <v>202870</v>
      </c>
      <c r="AQ53" s="370">
        <v>20.100000000000001</v>
      </c>
      <c r="AR53" s="371">
        <v>16.2</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545</v>
      </c>
      <c r="AM54" s="374">
        <v>698737</v>
      </c>
      <c r="AN54" s="375">
        <v>82564</v>
      </c>
      <c r="AO54" s="376">
        <v>38.299999999999997</v>
      </c>
      <c r="AP54" s="377">
        <v>79735</v>
      </c>
      <c r="AQ54" s="378">
        <v>0.5</v>
      </c>
      <c r="AR54" s="379">
        <v>37.799999999999997</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547</v>
      </c>
      <c r="AL55" s="358"/>
      <c r="AM55" s="366">
        <v>1097589</v>
      </c>
      <c r="AN55" s="367">
        <v>133397</v>
      </c>
      <c r="AO55" s="368">
        <v>-3.8</v>
      </c>
      <c r="AP55" s="369">
        <v>167497</v>
      </c>
      <c r="AQ55" s="370">
        <v>-17.399999999999999</v>
      </c>
      <c r="AR55" s="371">
        <v>13.6</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545</v>
      </c>
      <c r="AM56" s="374">
        <v>558071</v>
      </c>
      <c r="AN56" s="375">
        <v>67826</v>
      </c>
      <c r="AO56" s="376">
        <v>-17.899999999999999</v>
      </c>
      <c r="AP56" s="377">
        <v>82571</v>
      </c>
      <c r="AQ56" s="378">
        <v>3.6</v>
      </c>
      <c r="AR56" s="379">
        <v>-21.5</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548</v>
      </c>
      <c r="AL57" s="358"/>
      <c r="AM57" s="366">
        <v>1042289</v>
      </c>
      <c r="AN57" s="367">
        <v>129977</v>
      </c>
      <c r="AO57" s="368">
        <v>-2.6</v>
      </c>
      <c r="AP57" s="369">
        <v>190274</v>
      </c>
      <c r="AQ57" s="370">
        <v>13.6</v>
      </c>
      <c r="AR57" s="371">
        <v>-16.2</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545</v>
      </c>
      <c r="AM58" s="374">
        <v>378362</v>
      </c>
      <c r="AN58" s="375">
        <v>47183</v>
      </c>
      <c r="AO58" s="376">
        <v>-30.4</v>
      </c>
      <c r="AP58" s="377">
        <v>88584</v>
      </c>
      <c r="AQ58" s="378">
        <v>7.3</v>
      </c>
      <c r="AR58" s="379">
        <v>-37.700000000000003</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549</v>
      </c>
      <c r="AL59" s="358"/>
      <c r="AM59" s="366">
        <v>1028200</v>
      </c>
      <c r="AN59" s="367">
        <v>132041</v>
      </c>
      <c r="AO59" s="368">
        <v>1.6</v>
      </c>
      <c r="AP59" s="369">
        <v>200194</v>
      </c>
      <c r="AQ59" s="370">
        <v>5.2</v>
      </c>
      <c r="AR59" s="371">
        <v>-3.6</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545</v>
      </c>
      <c r="AM60" s="374">
        <v>567448</v>
      </c>
      <c r="AN60" s="375">
        <v>72871</v>
      </c>
      <c r="AO60" s="376">
        <v>54.4</v>
      </c>
      <c r="AP60" s="377">
        <v>106422</v>
      </c>
      <c r="AQ60" s="378">
        <v>20.100000000000001</v>
      </c>
      <c r="AR60" s="379">
        <v>34.299999999999997</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550</v>
      </c>
      <c r="AL61" s="380"/>
      <c r="AM61" s="381">
        <v>1045583</v>
      </c>
      <c r="AN61" s="382">
        <v>127135</v>
      </c>
      <c r="AO61" s="383">
        <v>8.9</v>
      </c>
      <c r="AP61" s="384">
        <v>185941</v>
      </c>
      <c r="AQ61" s="385">
        <v>5.0999999999999996</v>
      </c>
      <c r="AR61" s="371">
        <v>3.8</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545</v>
      </c>
      <c r="AM62" s="374">
        <v>544701</v>
      </c>
      <c r="AN62" s="375">
        <v>66030</v>
      </c>
      <c r="AO62" s="376">
        <v>22.9</v>
      </c>
      <c r="AP62" s="377">
        <v>87334</v>
      </c>
      <c r="AQ62" s="378">
        <v>6.1</v>
      </c>
      <c r="AR62" s="379">
        <v>16.8</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2+2KBpDuT6TXrXN5KXIDBx3X4Sqyfa+sShFYLmDFgKhzvAEdxL4VeOLmZSQhLFsbFdHmXqRwUE4crK+2CSeLQw==" saltValue="7LJf9Goy0jx58xiJSmTCq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E83" zoomScale="80" zoomScaleNormal="80" zoomScaleSheetLayoutView="55" workbookViewId="0"/>
  </sheetViews>
  <sheetFormatPr defaultColWidth="0" defaultRowHeight="13.5" customHeight="1" zeroHeight="1" x14ac:dyDescent="0.15"/>
  <cols>
    <col min="1" max="125" width="2.37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503</v>
      </c>
    </row>
    <row r="120" spans="125:125" ht="13.5" hidden="1" customHeight="1" x14ac:dyDescent="0.15"/>
    <row r="121" spans="125:125" ht="13.5" hidden="1" customHeight="1" x14ac:dyDescent="0.15">
      <c r="DU121" s="292"/>
    </row>
  </sheetData>
  <sheetProtection algorithmName="SHA-512" hashValue="XoxfTHrn4+JQyH2zmu/ONbfJVTtawLTFlyPQ4VHAiM/xvkasBhn9rowYBtfc0pDlWrTLsSv5KJZtIOpum2Yr1w==" saltValue="ngkgGbQy+JpURmPjB3P2W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37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503</v>
      </c>
    </row>
  </sheetData>
  <sheetProtection algorithmName="SHA-512" hashValue="ZRB/uYwITUlmL0hOv7tDsvgut1JdwXIHcZ8ToaipVaG8xFZAmXAKPsmYq9K+spFH36be/nsC2kC5BQZiqaz2VQ==" saltValue="xxtQ5GWsBchUjxHY17yLa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238" t="s">
        <v>3</v>
      </c>
      <c r="D47" s="1238"/>
      <c r="E47" s="1239"/>
      <c r="F47" s="11">
        <v>47.36</v>
      </c>
      <c r="G47" s="12">
        <v>46.93</v>
      </c>
      <c r="H47" s="12">
        <v>45.23</v>
      </c>
      <c r="I47" s="12">
        <v>43.3</v>
      </c>
      <c r="J47" s="13">
        <v>42.2</v>
      </c>
    </row>
    <row r="48" spans="2:10" ht="57.75" customHeight="1" x14ac:dyDescent="0.15">
      <c r="B48" s="14"/>
      <c r="C48" s="1240" t="s">
        <v>4</v>
      </c>
      <c r="D48" s="1240"/>
      <c r="E48" s="1241"/>
      <c r="F48" s="15">
        <v>4.26</v>
      </c>
      <c r="G48" s="16">
        <v>2.2200000000000002</v>
      </c>
      <c r="H48" s="16">
        <v>2.0499999999999998</v>
      </c>
      <c r="I48" s="16">
        <v>2.38</v>
      </c>
      <c r="J48" s="17">
        <v>1.96</v>
      </c>
    </row>
    <row r="49" spans="2:10" ht="57.75" customHeight="1" thickBot="1" x14ac:dyDescent="0.2">
      <c r="B49" s="18"/>
      <c r="C49" s="1242" t="s">
        <v>5</v>
      </c>
      <c r="D49" s="1242"/>
      <c r="E49" s="1243"/>
      <c r="F49" s="19" t="s">
        <v>557</v>
      </c>
      <c r="G49" s="20" t="s">
        <v>558</v>
      </c>
      <c r="H49" s="20">
        <v>1.84</v>
      </c>
      <c r="I49" s="20">
        <v>0.72</v>
      </c>
      <c r="J49" s="21" t="s">
        <v>559</v>
      </c>
    </row>
    <row r="50" spans="2:10" ht="13.5" customHeight="1" x14ac:dyDescent="0.15"/>
  </sheetData>
  <sheetProtection algorithmName="SHA-512" hashValue="uxDzobsQJ3aF0Klyo4m8LvAxJ+NihfGa2DoMIYQD0dSnLpeK1wI2Wx16wygNK1nEA5gCy3PlCgpJ3lL6dzjNHQ==" saltValue="z8bZz5iOVUYNaRw8xwpV0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兼平 光将</dc:creator>
  <cp:lastModifiedBy>201user</cp:lastModifiedBy>
  <dcterms:created xsi:type="dcterms:W3CDTF">2022-09-08T23:36:48Z</dcterms:created>
  <dcterms:modified xsi:type="dcterms:W3CDTF">2022-09-28T07:18:08Z</dcterms:modified>
</cp:coreProperties>
</file>