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4000" windowHeight="95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3"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<sst xmlns="http://schemas.openxmlformats.org/spreadsheetml/2006/main" count="1112" uniqueCount="628">
  <si>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</si>
  <si>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</si>
  <si>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</si>
  <si>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</si>
  <si>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</si>
  <si>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</si>
  <si>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</si>
  <si>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</si>
  <si>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</si>
  <si>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</si>
  <si>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</si>
  <si>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</si>
  <si>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</si>
  <si>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</si>
  <si>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</si>
  <si>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</si>
  <si>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</si>
  <si>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</si>
  <si>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</si>
  <si>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</si>
  <si>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</si>
  <si>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</si>
  <si>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</si>
  <si>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</si>
  <si>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</si>
  <si>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</si>
  <si>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</si>
  <si>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</si>
  <si>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</si>
  <si>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</si>
  <si>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</si>
  <si>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</si>
  <si>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</si>
  <si>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</si>
  <si>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</si>
  <si>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</si>
  <si>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</si>
  <si>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</si>
  <si>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</si>
  <si>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</si>
  <si>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</si>
  <si>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</si>
  <si>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</si>
  <si>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</si>
  <si>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</si>
  <si>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</si>
  <si>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</si>
  <si>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</si>
  <si>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</si>
  <si>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</si>
  <si>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</si>
  <si>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</si>
  <si>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</si>
  <si>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</si>
  <si>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</si>
  <si>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</si>
  <si>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</si>
  <si>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</si>
  <si>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</si>
  <si>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</si>
  <si>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</si>
  <si>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</si>
  <si>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</si>
  <si>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</si>
  <si>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</si>
  <si>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</si>
  <si>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</si>
  <si>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</si>
  <si>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</si>
  <si>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</si>
  <si>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</si>
  <si>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</si>
  <si>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</si>
  <si>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</si>
  <si>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</si>
  <si>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</si>
  <si>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</si>
  <si>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</si>
  <si>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</si>
  <si>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</si>
  <si>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</si>
  <si>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</si>
  <si>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</si>
  <si>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</si>
  <si>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</si>
  <si>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</si>
  <si>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</si>
  <si>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</si>
  <si>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</si>
  <si>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</si>
  <si>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</si>
  <si>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</si>
  <si>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</si>
  <si>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</si>
  <si>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</si>
  <si>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</si>
  <si>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</si>
  <si>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</si>
  <si>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</si>
  <si>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</si>
  <si>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</si>
  <si>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</si>
  <si>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</si>
  <si>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</si>
  <si>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</si>
  <si>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</si>
  <si>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</si>
  <si>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</si>
  <si>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</si>
  <si>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</si>
  <si>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</si>
  <si>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</si>
  <si>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</si>
  <si>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</si>
  <si>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</si>
  <si>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</si>
  <si>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</si>
  <si>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</si>
  <si>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</si>
  <si>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</si>
  <si>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</si>
  <si>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</si>
  <si>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</si>
  <si>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</si>
  <si>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</si>
  <si>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</si>
  <si>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</si>
  <si>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</si>
  <si>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</si>
  <si>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</si>
  <si>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</si>
  <si>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</si>
  <si>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</si>
  <si>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</si>
  <si>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</si>
  <si>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</si>
  <si>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</si>
  <si>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</si>
  <si>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</si>
  <si>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</si>
  <si>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</si>
  <si>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</si>
  <si>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</si>
  <si>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</si>
  <si>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</si>
  <si>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</si>
  <si>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</si>
  <si>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</si>
  <si>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</si>
  <si>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</si>
  <si>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</si>
  <si>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</si>
  <si>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</si>
  <si>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</si>
  <si>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</si>
  <si>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</si>
  <si>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</si>
  <si>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</si>
  <si>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</si>
  <si>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</si>
  <si>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</si>
  <si>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</si>
  <si>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</si>
  <si>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</si>
  <si>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</si>
  <si>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</si>
  <si>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</si>
  <si>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</si>
  <si>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</si>
  <si>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</si>
  <si>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</si>
  <si>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</si>
  <si>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</si>
  <si>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</si>
  <si>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</si>
  <si>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</si>
  <si>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</si>
  <si>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</si>
  <si>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</si>
  <si>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</si>
  <si>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</si>
  <si>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</si>
  <si>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</si>
  <si>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</si>
  <si>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</si>
  <si>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</si>
  <si>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</si>
  <si>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</si>
  <si>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</si>
  <si>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</si>
  <si>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</si>
  <si>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</si>
  <si>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</si>
  <si>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</si>
  <si>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</si>
  <si>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</si>
  <si>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</si>
  <si>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</si>
  <si>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</si>
  <si>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</si>
  <si>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</si>
  <si>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</si>
  <si>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</si>
  <si>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</si>
  <si>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</si>
  <si>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</si>
  <si>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</si>
  <si>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</si>
  <si>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</si>
  <si>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</si>
  <si>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</si>
  <si>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</si>
  <si>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</si>
  <si>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青森県深浦町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</si>
  <si>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</si>
  <si>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</si>
  <si>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</si>
  <si>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</si>
  <si>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</si>
  <si>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</si>
  <si>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</si>
  <si>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</si>
  <si>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</si>
  <si>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</si>
  <si>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</si>
  <si>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</si>
  <si>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</si>
  <si>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</si>
  <si>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</si>
  <si>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</si>
  <si>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</si>
  <si>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</si>
  <si>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</si>
  <si>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</si>
  <si>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</si>
  <si>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</si>
  <si>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</si>
  <si>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</si>
  <si>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</si>
  <si>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</si>
  <si>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</si>
  <si>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</si>
  <si>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</si>
  <si>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</si>
  <si>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</si>
  <si>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</si>
  <si>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</si>
  <si>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</si>
  <si>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</si>
  <si>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</si>
  <si>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</si>
  <si>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</si>
  <si>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</si>
  <si>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</si>
  <si>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</si>
  <si>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</si>
  <si>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</si>
  <si>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</si>
  <si>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</si>
  <si>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</si>
  <si>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</si>
  <si>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</si>
  <si>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</si>
  <si>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</si>
  <si>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</si>
  <si>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</si>
  <si>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</si>
  <si>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</si>
  <si>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</si>
  <si>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</si>
  <si>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</si>
  <si>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</si>
  <si>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</si>
  <si>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</si>
  <si>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</si>
  <si>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</si>
  <si>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</si>
  <si>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</si>
  <si>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</si>
  <si>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</si>
  <si>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</si>
  <si>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</si>
  <si>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</si>
  <si>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</si>
  <si>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</si>
  <si>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</si>
  <si>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</si>
  <si>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</si>
  <si>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</si>
  <si>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</si>
  <si>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</si>
  <si>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</si>
  <si>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</si>
  <si>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</si>
  <si>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</si>
  <si>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</si>
  <si>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</si>
  <si>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</si>
  <si>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</si>
  <si>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</si>
  <si>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</si>
  <si>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</si>
  <si>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</si>
  <si>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</si>
  <si>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</si>
  <si>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</si>
  <si>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</si>
  <si>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</si>
  <si>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</si>
  <si>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</si>
  <si>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</si>
  <si>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</si>
  <si>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</si>
  <si>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</si>
  <si>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</si>
  <si>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</si>
  <si>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</si>
  <si>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</si>
  <si>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</si>
  <si>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</si>
  <si>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</si>
  <si>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</si>
  <si>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</si>
  <si>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</si>
  <si>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</si>
  <si>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</si>
  <si>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</si>
  <si>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</si>
  <si>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</si>
  <si>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</si>
  <si>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</si>
  <si>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</si>
  <si>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</si>
  <si>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</si>
  <si>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</si>
  <si>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</si>
  <si>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</si>
  <si>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</si>
  <si>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</si>
  <si>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</si>
  <si>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</si>
  <si>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</si>
  <si>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</si>
  <si>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</si>
  <si>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</si>
  <si>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</si>
  <si>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</si>
  <si>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</si>
  <si>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</si>
  <si>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</si>
  <si>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</si>
  <si>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</si>
  <si>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</si>
  <si>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</si>
  <si>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</si>
  <si>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</si>
  <si>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</si>
  <si>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</si>
  <si>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</si>
  <si>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</si>
  <si>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</si>
  <si>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</si>
  <si>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</si>
  <si>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</si>
  <si>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</si>
  <si>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</si>
  <si>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</si>
  <si>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</si>
  <si>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</si>
  <si>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青森県深浦町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</si>
  <si>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</si>
  <si>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</si>
  <si>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</si>
  <si>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</si>
  <si>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</si>
  <si>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</si>
  <si>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</si>
  <si>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</si>
  <si>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</si>
  <si>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</si>
  <si>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</si>
  <si>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</si>
  <si>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</si>
  <si>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</si>
  <si>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</si>
  <si>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</si>
  <si>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</si>
  <si>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</si>
  <si>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</si>
  <si>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</si>
  <si>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</si>
  <si>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</si>
  <si>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</si>
  <si>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</si>
  <si>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</si>
  <si>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</si>
  <si>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</si>
  <si>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</si>
  <si>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</si>
  <si>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</si>
  <si>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</si>
  <si>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</si>
  <si>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</si>
  <si>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</si>
  <si>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</si>
  <si>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</si>
  <si>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</si>
  <si>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</si>
  <si>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</si>
  <si>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</si>
  <si>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</si>
  <si>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</si>
  <si>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</si>
  <si>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</si>
  <si>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</si>
  <si>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</si>
  <si>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</si>
  <si>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</si>
  <si>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</si>
  <si>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</si>
  <si>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</si>
  <si>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</si>
  <si>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</si>
  <si>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</si>
  <si>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</si>
  <si>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</si>
  <si>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</si>
  <si>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</si>
  <si>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</si>
  <si>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</si>
  <si>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</si>
  <si>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</si>
  <si>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</si>
  <si>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</si>
  <si>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</si>
  <si>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</si>
  <si>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</si>
  <si>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</si>
  <si>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</si>
  <si>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</si>
  <si>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</si>
  <si>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</si>
  <si>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</si>
  <si>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</si>
  <si>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</si>
  <si>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</si>
  <si>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</si>
  <si>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</si>
  <si>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</si>
  <si>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</si>
  <si>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</si>
  <si>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</si>
  <si>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</si>
  <si>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</si>
  <si>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</si>
  <si>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</si>
  <si>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</si>
  <si>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</si>
  <si>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</si>
  <si>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</si>
  <si>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</si>
  <si>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</si>
  <si>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</si>
  <si>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</si>
  <si>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</si>
  <si>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</si>
  <si>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</si>
  <si>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</si>
  <si>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</si>
  <si>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</si>
  <si>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</si>
  <si>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</si>
  <si>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</si>
  <si>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</si>
  <si>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</si>
  <si>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</si>
  <si>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</si>
  <si>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</si>
  <si>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</si>
  <si>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</si>
  <si>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</si>
  <si>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</si>
  <si>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</si>
  <si>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</si>
  <si>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</si>
  <si>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</si>
  <si>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</si>
  <si>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</si>
  <si>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</si>
  <si>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</si>
  <si>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</si>
  <si>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</si>
  <si>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</si>
  <si>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</si>
  <si>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</si>
  <si>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</si>
  <si>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</si>
  <si>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</si>
  <si>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</si>
  <si>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</si>
  <si>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</si>
  <si>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</si>
  <si>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</si>
  <si>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</si>
  <si>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</si>
  <si>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</si>
  <si>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</si>
  <si>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</si>
  <si>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</si>
  <si>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</si>
  <si>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</si>
  <si>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</si>
  <si>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</si>
  <si>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</si>
  <si>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</si>
  <si>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</si>
  <si>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</si>
  <si>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</si>
  <si>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</si>
  <si>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</si>
  <si>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</si>
  <si>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</si>
  <si>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</si>
  <si>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</si>
  <si>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</si>
  <si>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</si>
  <si>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</si>
  <si>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</si>
  <si>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</si>
  <si>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</si>
  <si>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</si>
  <si>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一部事務組合等の起こした地方債に充てたと認められる
補助金又は負担金</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</si>
  <si>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</si>
  <si>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</si>
  <si>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</si>
  <si>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</si>
  <si>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</si>
  <si>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</si>
  <si>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</si>
  <si>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</si>
  <si>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</si>
  <si>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</si>
  <si>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</si>
  <si>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</si>
  <si>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</si>
  <si>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</si>
  <si>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</si>
  <si>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</si>
  <si>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</si>
  <si>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</si>
  <si>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</si>
  <si>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</si>
  <si>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</si>
  <si>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H29</t>
  </si>
  <si>
    <t>H30</t>
  </si>
  <si>
    <t>R01</t>
  </si>
  <si>
    <t>R02</t>
  </si>
  <si>
    <t>▲ 1.26</t>
  </si>
  <si>
    <t>▲ 6.74</t>
  </si>
  <si>
    <t>▲ 0.32</t>
  </si>
  <si>
    <t>水道事業会計</t>
  </si>
  <si>
    <t>一般会計</t>
  </si>
  <si>
    <t>国民健康保険事業特別会計（事業勘定）</t>
  </si>
  <si>
    <t>介護保険特別会計</t>
  </si>
  <si>
    <t>下水道事業特別会計</t>
  </si>
  <si>
    <t>国民健康保険事業特別会計（直診勘定）</t>
  </si>
  <si>
    <t>後期高齢者医療特別会計</t>
  </si>
  <si>
    <t>訪問看護ステーション特別会計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</si>
  <si>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</si>
  <si>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</si>
  <si>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</si>
  <si>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</si>
  <si>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</si>
  <si>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</si>
  <si>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</si>
  <si>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</si>
  <si>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</si>
  <si>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</si>
  <si>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</si>
  <si>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</si>
  <si>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</si>
  <si>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青森県市町村総合事務組合</t>
  </si>
  <si>
    <t>青森県市町村職員退職手当組合</t>
  </si>
  <si>
    <t>西海岸衛生処理組合</t>
  </si>
  <si>
    <t>西北五広域福祉事務組合</t>
  </si>
  <si>
    <t>青森県交通災害共済組合</t>
  </si>
  <si>
    <t>鰺ヶ沢地区消防事務組合</t>
  </si>
  <si>
    <t>つがる西北五広域連合（一般会計）</t>
  </si>
  <si>
    <t>つがる西北五広域連合（病院事業会計）</t>
  </si>
  <si>
    <t>青森県後期高齢者医療広域連合（一般会計）</t>
  </si>
  <si>
    <t>青森県後期高齢者医療広域連合（後期高齢者医療特別会計）</t>
  </si>
  <si>
    <t>-</t>
    <phoneticPr fontId="2"/>
  </si>
  <si>
    <t>-</t>
    <phoneticPr fontId="2"/>
  </si>
  <si>
    <t>-</t>
    <phoneticPr fontId="2"/>
  </si>
  <si>
    <t>-</t>
    <phoneticPr fontId="2"/>
  </si>
  <si>
    <t>-</t>
    <phoneticPr fontId="2"/>
  </si>
  <si>
    <t>-</t>
    <phoneticPr fontId="2"/>
  </si>
  <si>
    <t>株式会社ふかうら開発</t>
  </si>
  <si>
    <t>しらかみ十二湖株式会社</t>
  </si>
  <si>
    <t>一般財団法人深浦町食産業振興公社</t>
  </si>
  <si>
    <t>○</t>
  </si>
  <si>
    <t>-</t>
    <phoneticPr fontId="2"/>
  </si>
  <si>
    <t>-</t>
    <phoneticPr fontId="2"/>
  </si>
  <si>
    <t>-</t>
    <phoneticPr fontId="2"/>
  </si>
  <si>
    <t>-</t>
    <phoneticPr fontId="2"/>
  </si>
  <si>
    <t>公営企業に要する経費の財源とする地方債の償還の財源に
充てたと認められる繰入金</t>
    <phoneticPr fontId="5"/>
  </si>
  <si>
    <t>公債費に準ずる債務負担行為に係るもの</t>
    <phoneticPr fontId="5"/>
  </si>
  <si>
    <t>合併振興基金</t>
    <rPh sb="0" eb="2">
      <t>ガッペイ</t>
    </rPh>
    <rPh sb="2" eb="4">
      <t>シンコウ</t>
    </rPh>
    <rPh sb="4" eb="6">
      <t>キキン</t>
    </rPh>
    <phoneticPr fontId="12"/>
  </si>
  <si>
    <t>深浦町公共施設等総合管理基金</t>
    <rPh sb="0" eb="3">
      <t>フカウラマチ</t>
    </rPh>
    <rPh sb="3" eb="5">
      <t>コウキョウ</t>
    </rPh>
    <rPh sb="5" eb="7">
      <t>シセツ</t>
    </rPh>
    <rPh sb="7" eb="8">
      <t>トウ</t>
    </rPh>
    <rPh sb="8" eb="10">
      <t>ソウゴウ</t>
    </rPh>
    <rPh sb="10" eb="12">
      <t>カンリ</t>
    </rPh>
    <rPh sb="12" eb="14">
      <t>キキン</t>
    </rPh>
    <phoneticPr fontId="12"/>
  </si>
  <si>
    <t>深浦町地域医療対策基金</t>
    <rPh sb="0" eb="3">
      <t>フカウラマチ</t>
    </rPh>
    <rPh sb="3" eb="5">
      <t>チイキ</t>
    </rPh>
    <rPh sb="5" eb="7">
      <t>イリョウ</t>
    </rPh>
    <rPh sb="7" eb="9">
      <t>タイサク</t>
    </rPh>
    <rPh sb="9" eb="11">
      <t>キキン</t>
    </rPh>
    <phoneticPr fontId="12"/>
  </si>
  <si>
    <t>深浦町ふるさと納税寄附金基金</t>
    <rPh sb="0" eb="3">
      <t>フカウラマチ</t>
    </rPh>
    <rPh sb="7" eb="9">
      <t>ノウゼイ</t>
    </rPh>
    <rPh sb="9" eb="12">
      <t>キフキン</t>
    </rPh>
    <rPh sb="12" eb="14">
      <t>キキン</t>
    </rPh>
    <phoneticPr fontId="12"/>
  </si>
  <si>
    <t>霊園整備基金</t>
    <rPh sb="0" eb="2">
      <t>レイエン</t>
    </rPh>
    <rPh sb="2" eb="4">
      <t>セイビ</t>
    </rPh>
    <rPh sb="4" eb="6">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</si>
  <si>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</si>
  <si>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</si>
  <si>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</si>
  <si>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値と比較してほぼ同水準で推移しているが、将来負担比率は類似団体内平均値と比較して高い水準にある。地方債の新規発行抑制等により将来負担比率は減少していく見込みであるが、各施設の老朽化が進んでおり、有形固定資産減価償却率は上昇する見込みであ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</si>
  <si>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</si>
  <si>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</si>
  <si>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</si>
  <si>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</si>
  <si>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</si>
  <si>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</si>
  <si>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</si>
  <si>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</si>
  <si>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と比較して高い水準にあるが、地方債の新規発行抑制等の効果により、地方債残高の減少とともに元利償還も減少してきており、両比率とも減少傾向にある。今後も地方債の発行抑制を継続し、公債費の適正化に取り組んで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</si>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</sst>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E36-4D1A-8435-3431EBD36E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101662</c:v>
                </c:pt>
                <c:pt idx="1">
                  <c:v>138596</c:v>
                </c:pt>
                <c:pt idx="2">
                  <c:v>133397</c:v>
                </c:pt>
                <c:pt idx="3">
                  <c:v>129977</c:v>
                </c:pt>
                <c:pt idx="4">
                  <c:v>132041</c:v>
                </c:pt>
              </c:numCache>
            </c:numRef>
          </c:val>
          <c:smooth val="0"/>
          <c:extLst>
            <c:ext xmlns:c16="http://schemas.microsoft.com/office/drawing/2014/chart" uri="{C3380CC4-5D6E-409C-BE32-E72D297353CC}">
              <c16:uniqueId val="{00000001-6E36-4D1A-8435-3431EBD36E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2.2200000000000002</c:v>
                </c:pt>
                <c:pt idx="2">
                  <c:v>2.0499999999999998</c:v>
                </c:pt>
                <c:pt idx="3">
                  <c:v>2.38</c:v>
                </c:pt>
                <c:pt idx="4">
                  <c:v>1.96</c:v>
                </c:pt>
              </c:numCache>
            </c:numRef>
          </c:val>
          <c:extLst>
            <c:ext xmlns:c16="http://schemas.microsoft.com/office/drawing/2014/chart" uri="{C3380CC4-5D6E-409C-BE32-E72D297353CC}">
              <c16:uniqueId val="{00000000-BB44-4394-B30F-8705DD1260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47.36</c:v>
                </c:pt>
                <c:pt idx="1">
                  <c:v>46.93</c:v>
                </c:pt>
                <c:pt idx="2">
                  <c:v>45.23</c:v>
                </c:pt>
                <c:pt idx="3">
                  <c:v>43.3</c:v>
                </c:pt>
                <c:pt idx="4">
                  <c:v>42.2</c:v>
                </c:pt>
              </c:numCache>
            </c:numRef>
          </c:val>
          <c:extLst>
            <c:ext xmlns:c16="http://schemas.microsoft.com/office/drawing/2014/chart" uri="{C3380CC4-5D6E-409C-BE32-E72D297353CC}">
              <c16:uniqueId val="{00000001-BB44-4394-B30F-8705DD1260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c:v>
                </c:pt>
                <c:pt idx="1">
                  <c:v>-6.74</c:v>
                </c:pt>
                <c:pt idx="2">
                  <c:v>1.84</c:v>
                </c:pt>
                <c:pt idx="3">
                  <c:v>0.72</c:v>
                </c:pt>
                <c:pt idx="4">
                  <c:v>-0.32</c:v>
                </c:pt>
              </c:numCache>
            </c:numRef>
          </c:val>
          <c:smooth val="0"/>
          <c:extLst>
            <c:ext xmlns:c16="http://schemas.microsoft.com/office/drawing/2014/chart" uri="{C3380CC4-5D6E-409C-BE32-E72D297353CC}">
              <c16:uniqueId val="{00000002-BB44-4394-B30F-8705DD1260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D1-49B3-BF7C-AA7F68CE4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D1-49B3-BF7C-AA7F68CE4735}"/>
            </c:ext>
          </c:extLst>
        </c:ser>
        <c:ser>
          <c:idx val="2"/>
          <c:order val="2"/>
          <c:tx>
            <c:strRef>
              <c:f>データシート!$A$29</c:f>
              <c:strCache>
                <c:ptCount val="1"/>
                <c:pt idx="0">
                  <c:v>訪問看護ステーション特別会計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c:v>
                </c:pt>
                <c:pt idx="4">
                  <c:v>#N/A</c:v>
                </c:pt>
                <c:pt idx="5">
                  <c:v>0.06</c:v>
                </c:pt>
                <c:pt idx="6">
                  <c:v>#N/A</c:v>
                </c:pt>
                <c:pt idx="7">
                  <c:v>0.02</c:v>
                </c:pt>
                <c:pt idx="8">
                  <c:v>#N/A</c:v>
                </c:pt>
                <c:pt idx="9">
                  <c:v>0.03</c:v>
                </c:pt>
              </c:numCache>
            </c:numRef>
          </c:val>
          <c:extLst>
            <c:ext xmlns:c16="http://schemas.microsoft.com/office/drawing/2014/chart" uri="{C3380CC4-5D6E-409C-BE32-E72D297353CC}">
              <c16:uniqueId val="{00000002-45D1-49B3-BF7C-AA7F68CE47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0.24</c:v>
                </c:pt>
                <c:pt idx="4">
                  <c:v>#N/A</c:v>
                </c:pt>
                <c:pt idx="5">
                  <c:v>0.22</c:v>
                </c:pt>
                <c:pt idx="6">
                  <c:v>#N/A</c:v>
                </c:pt>
                <c:pt idx="7">
                  <c:v>0.04</c:v>
                </c:pt>
                <c:pt idx="8">
                  <c:v>#N/A</c:v>
                </c:pt>
                <c:pt idx="9">
                  <c:v>0.04</c:v>
                </c:pt>
              </c:numCache>
            </c:numRef>
          </c:val>
          <c:extLst>
            <c:ext xmlns:c16="http://schemas.microsoft.com/office/drawing/2014/chart" uri="{C3380CC4-5D6E-409C-BE32-E72D297353CC}">
              <c16:uniqueId val="{00000003-45D1-49B3-BF7C-AA7F68CE4735}"/>
            </c:ext>
          </c:extLst>
        </c:ser>
        <c:ser>
          <c:idx val="4"/>
          <c:order val="4"/>
          <c:tx>
            <c:strRef>
              <c:f>データシート!$A$31</c:f>
              <c:strCache>
                <c:ptCount val="1"/>
                <c:pt idx="0">
                  <c:v>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0.25</c:v>
                </c:pt>
                <c:pt idx="4">
                  <c:v>#N/A</c:v>
                </c:pt>
                <c:pt idx="5">
                  <c:v>0.25</c:v>
                </c:pt>
                <c:pt idx="6">
                  <c:v>#N/A</c:v>
                </c:pt>
                <c:pt idx="7">
                  <c:v>0.2</c:v>
                </c:pt>
                <c:pt idx="8">
                  <c:v>#N/A</c:v>
                </c:pt>
                <c:pt idx="9">
                  <c:v>0.11</c:v>
                </c:pt>
              </c:numCache>
            </c:numRef>
          </c:val>
          <c:extLst>
            <c:ext xmlns:c16="http://schemas.microsoft.com/office/drawing/2014/chart" uri="{C3380CC4-5D6E-409C-BE32-E72D297353CC}">
              <c16:uniqueId val="{00000004-45D1-49B3-BF7C-AA7F68CE473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0.05</c:v>
                </c:pt>
                <c:pt idx="4">
                  <c:v>#N/A</c:v>
                </c:pt>
                <c:pt idx="5">
                  <c:v>0.02</c:v>
                </c:pt>
                <c:pt idx="6">
                  <c:v>#N/A</c:v>
                </c:pt>
                <c:pt idx="7">
                  <c:v>0.06</c:v>
                </c:pt>
                <c:pt idx="8">
                  <c:v>#N/A</c:v>
                </c:pt>
                <c:pt idx="9">
                  <c:v>0.12</c:v>
                </c:pt>
              </c:numCache>
            </c:numRef>
          </c:val>
          <c:extLst>
            <c:ext xmlns:c16="http://schemas.microsoft.com/office/drawing/2014/chart" uri="{C3380CC4-5D6E-409C-BE32-E72D297353CC}">
              <c16:uniqueId val="{00000005-45D1-49B3-BF7C-AA7F68CE47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1.0900000000000001</c:v>
                </c:pt>
                <c:pt idx="4">
                  <c:v>#N/A</c:v>
                </c:pt>
                <c:pt idx="5">
                  <c:v>1.25</c:v>
                </c:pt>
                <c:pt idx="6">
                  <c:v>#N/A</c:v>
                </c:pt>
                <c:pt idx="7">
                  <c:v>0.99</c:v>
                </c:pt>
                <c:pt idx="8">
                  <c:v>#N/A</c:v>
                </c:pt>
                <c:pt idx="9">
                  <c:v>0.48</c:v>
                </c:pt>
              </c:numCache>
            </c:numRef>
          </c:val>
          <c:extLst>
            <c:ext xmlns:c16="http://schemas.microsoft.com/office/drawing/2014/chart" uri="{C3380CC4-5D6E-409C-BE32-E72D297353CC}">
              <c16:uniqueId val="{00000006-45D1-49B3-BF7C-AA7F68CE4735}"/>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1.2</c:v>
                </c:pt>
                <c:pt idx="4">
                  <c:v>#N/A</c:v>
                </c:pt>
                <c:pt idx="5">
                  <c:v>0.64</c:v>
                </c:pt>
                <c:pt idx="6">
                  <c:v>#N/A</c:v>
                </c:pt>
                <c:pt idx="7">
                  <c:v>0.78</c:v>
                </c:pt>
                <c:pt idx="8">
                  <c:v>#N/A</c:v>
                </c:pt>
                <c:pt idx="9">
                  <c:v>0.53</c:v>
                </c:pt>
              </c:numCache>
            </c:numRef>
          </c:val>
          <c:extLst>
            <c:ext xmlns:c16="http://schemas.microsoft.com/office/drawing/2014/chart" uri="{C3380CC4-5D6E-409C-BE32-E72D297353CC}">
              <c16:uniqueId val="{00000007-45D1-49B3-BF7C-AA7F68CE47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c:v>
                </c:pt>
                <c:pt idx="2">
                  <c:v>#N/A</c:v>
                </c:pt>
                <c:pt idx="3">
                  <c:v>2.21</c:v>
                </c:pt>
                <c:pt idx="4">
                  <c:v>#N/A</c:v>
                </c:pt>
                <c:pt idx="5">
                  <c:v>2.04</c:v>
                </c:pt>
                <c:pt idx="6">
                  <c:v>#N/A</c:v>
                </c:pt>
                <c:pt idx="7">
                  <c:v>2.37</c:v>
                </c:pt>
                <c:pt idx="8">
                  <c:v>#N/A</c:v>
                </c:pt>
                <c:pt idx="9">
                  <c:v>1.95</c:v>
                </c:pt>
              </c:numCache>
            </c:numRef>
          </c:val>
          <c:extLst>
            <c:ext xmlns:c16="http://schemas.microsoft.com/office/drawing/2014/chart" uri="{C3380CC4-5D6E-409C-BE32-E72D297353CC}">
              <c16:uniqueId val="{00000008-45D1-49B3-BF7C-AA7F68CE47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3.09</c:v>
                </c:pt>
                <c:pt idx="2">
                  <c:v>#N/A</c:v>
                </c:pt>
                <c:pt idx="3">
                  <c:v>3.57</c:v>
                </c:pt>
                <c:pt idx="4">
                  <c:v>#N/A</c:v>
                </c:pt>
                <c:pt idx="5">
                  <c:v>3.07</c:v>
                </c:pt>
                <c:pt idx="6">
                  <c:v>#N/A</c:v>
                </c:pt>
                <c:pt idx="7">
                  <c:v>2.37</c:v>
                </c:pt>
                <c:pt idx="8">
                  <c:v>#N/A</c:v>
                </c:pt>
                <c:pt idx="9">
                  <c:v>2.17</c:v>
                </c:pt>
              </c:numCache>
            </c:numRef>
          </c:val>
          <c:extLst>
            <c:ext xmlns:c16="http://schemas.microsoft.com/office/drawing/2014/chart" uri="{C3380CC4-5D6E-409C-BE32-E72D297353CC}">
              <c16:uniqueId val="{00000009-45D1-49B3-BF7C-AA7F68CE47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1016</c:v>
                </c:pt>
                <c:pt idx="5">
                  <c:v>982</c:v>
                </c:pt>
                <c:pt idx="8">
                  <c:v>934</c:v>
                </c:pt>
                <c:pt idx="11">
                  <c:v>934</c:v>
                </c:pt>
                <c:pt idx="14">
                  <c:v>907</c:v>
                </c:pt>
              </c:numCache>
            </c:numRef>
          </c:val>
          <c:extLst>
            <c:ext xmlns:c16="http://schemas.microsoft.com/office/drawing/2014/chart" uri="{C3380CC4-5D6E-409C-BE32-E72D297353CC}">
              <c16:uniqueId val="{00000000-9ED6-4CA2-B19D-BE6DA24A31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2</c:v>
                </c:pt>
                <c:pt idx="12">
                  <c:v>1</c:v>
                </c:pt>
              </c:numCache>
            </c:numRef>
          </c:val>
          <c:extLst>
            <c:ext xmlns:c16="http://schemas.microsoft.com/office/drawing/2014/chart" uri="{C3380CC4-5D6E-409C-BE32-E72D297353CC}">
              <c16:uniqueId val="{00000001-9ED6-4CA2-B19D-BE6DA24A31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D6-4CA2-B19D-BE6DA24A31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30</c:v>
                </c:pt>
                <c:pt idx="6">
                  <c:v>31</c:v>
                </c:pt>
                <c:pt idx="9">
                  <c:v>30</c:v>
                </c:pt>
                <c:pt idx="12">
                  <c:v>28</c:v>
                </c:pt>
              </c:numCache>
            </c:numRef>
          </c:val>
          <c:extLst>
            <c:ext xmlns:c16="http://schemas.microsoft.com/office/drawing/2014/chart" uri="{C3380CC4-5D6E-409C-BE32-E72D297353CC}">
              <c16:uniqueId val="{00000003-9ED6-4CA2-B19D-BE6DA24A31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212</c:v>
                </c:pt>
                <c:pt idx="3">
                  <c:v>253</c:v>
                </c:pt>
                <c:pt idx="6">
                  <c:v>265</c:v>
                </c:pt>
                <c:pt idx="9">
                  <c:v>255</c:v>
                </c:pt>
                <c:pt idx="12">
                  <c:v>289</c:v>
                </c:pt>
              </c:numCache>
            </c:numRef>
          </c:val>
          <c:extLst>
            <c:ext xmlns:c16="http://schemas.microsoft.com/office/drawing/2014/chart" uri="{C3380CC4-5D6E-409C-BE32-E72D297353CC}">
              <c16:uniqueId val="{00000004-9ED6-4CA2-B19D-BE6DA24A31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D6-4CA2-B19D-BE6DA24A31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D6-4CA2-B19D-BE6DA24A31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1261</c:v>
                </c:pt>
                <c:pt idx="3">
                  <c:v>1166</c:v>
                </c:pt>
                <c:pt idx="6">
                  <c:v>1083</c:v>
                </c:pt>
                <c:pt idx="9">
                  <c:v>1005</c:v>
                </c:pt>
                <c:pt idx="12">
                  <c:v>941</c:v>
                </c:pt>
              </c:numCache>
            </c:numRef>
          </c:val>
          <c:extLst>
            <c:ext xmlns:c16="http://schemas.microsoft.com/office/drawing/2014/chart" uri="{C3380CC4-5D6E-409C-BE32-E72D297353CC}">
              <c16:uniqueId val="{00000007-9ED6-4CA2-B19D-BE6DA24A31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481</c:v>
                </c:pt>
                <c:pt idx="2">
                  <c:v>#N/A</c:v>
                </c:pt>
                <c:pt idx="3">
                  <c:v>#N/A</c:v>
                </c:pt>
                <c:pt idx="4">
                  <c:v>467</c:v>
                </c:pt>
                <c:pt idx="5">
                  <c:v>#N/A</c:v>
                </c:pt>
                <c:pt idx="6">
                  <c:v>#N/A</c:v>
                </c:pt>
                <c:pt idx="7">
                  <c:v>445</c:v>
                </c:pt>
                <c:pt idx="8">
                  <c:v>#N/A</c:v>
                </c:pt>
                <c:pt idx="9">
                  <c:v>#N/A</c:v>
                </c:pt>
                <c:pt idx="10">
                  <c:v>358</c:v>
                </c:pt>
                <c:pt idx="11">
                  <c:v>#N/A</c:v>
                </c:pt>
                <c:pt idx="12">
                  <c:v>#N/A</c:v>
                </c:pt>
                <c:pt idx="13">
                  <c:v>352</c:v>
                </c:pt>
                <c:pt idx="14">
                  <c:v>#N/A</c:v>
                </c:pt>
              </c:numCache>
            </c:numRef>
          </c:val>
          <c:smooth val="0"/>
          <c:extLst>
            <c:ext xmlns:c16="http://schemas.microsoft.com/office/drawing/2014/chart" uri="{C3380CC4-5D6E-409C-BE32-E72D297353CC}">
              <c16:uniqueId val="{00000008-9ED6-4CA2-B19D-BE6DA24A31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8677</c:v>
                </c:pt>
                <c:pt idx="5">
                  <c:v>8981</c:v>
                </c:pt>
                <c:pt idx="8">
                  <c:v>8826</c:v>
                </c:pt>
                <c:pt idx="11">
                  <c:v>8551</c:v>
                </c:pt>
                <c:pt idx="14">
                  <c:v>8376</c:v>
                </c:pt>
              </c:numCache>
            </c:numRef>
          </c:val>
          <c:extLst>
            <c:ext xmlns:c16="http://schemas.microsoft.com/office/drawing/2014/chart" uri="{C3380CC4-5D6E-409C-BE32-E72D297353CC}">
              <c16:uniqueId val="{00000000-102A-41EE-A014-8A64805689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c:v>
                </c:pt>
                <c:pt idx="5">
                  <c:v>43</c:v>
                </c:pt>
                <c:pt idx="8">
                  <c:v>38</c:v>
                </c:pt>
                <c:pt idx="11">
                  <c:v>33</c:v>
                </c:pt>
                <c:pt idx="14">
                  <c:v>29</c:v>
                </c:pt>
              </c:numCache>
            </c:numRef>
          </c:val>
          <c:extLst>
            <c:ext xmlns:c16="http://schemas.microsoft.com/office/drawing/2014/chart" uri="{C3380CC4-5D6E-409C-BE32-E72D297353CC}">
              <c16:uniqueId val="{00000001-102A-41EE-A014-8A64805689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3161</c:v>
                </c:pt>
                <c:pt idx="5">
                  <c:v>3288</c:v>
                </c:pt>
                <c:pt idx="8">
                  <c:v>2965</c:v>
                </c:pt>
                <c:pt idx="11">
                  <c:v>2762</c:v>
                </c:pt>
                <c:pt idx="14">
                  <c:v>3019</c:v>
                </c:pt>
              </c:numCache>
            </c:numRef>
          </c:val>
          <c:extLst>
            <c:ext xmlns:c16="http://schemas.microsoft.com/office/drawing/2014/chart" uri="{C3380CC4-5D6E-409C-BE32-E72D297353CC}">
              <c16:uniqueId val="{00000002-102A-41EE-A014-8A64805689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2A-41EE-A014-8A64805689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2A-41EE-A014-8A64805689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32</c:v>
                </c:pt>
                <c:pt idx="3">
                  <c:v>28</c:v>
                </c:pt>
                <c:pt idx="6">
                  <c:v>57</c:v>
                </c:pt>
                <c:pt idx="9">
                  <c:v>21</c:v>
                </c:pt>
                <c:pt idx="12">
                  <c:v>59</c:v>
                </c:pt>
              </c:numCache>
            </c:numRef>
          </c:val>
          <c:extLst>
            <c:ext xmlns:c16="http://schemas.microsoft.com/office/drawing/2014/chart" uri="{C3380CC4-5D6E-409C-BE32-E72D297353CC}">
              <c16:uniqueId val="{00000005-102A-41EE-A014-8A64805689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1006</c:v>
                </c:pt>
                <c:pt idx="3">
                  <c:v>989</c:v>
                </c:pt>
                <c:pt idx="6">
                  <c:v>881</c:v>
                </c:pt>
                <c:pt idx="9">
                  <c:v>854</c:v>
                </c:pt>
                <c:pt idx="12">
                  <c:v>797</c:v>
                </c:pt>
              </c:numCache>
            </c:numRef>
          </c:val>
          <c:extLst>
            <c:ext xmlns:c16="http://schemas.microsoft.com/office/drawing/2014/chart" uri="{C3380CC4-5D6E-409C-BE32-E72D297353CC}">
              <c16:uniqueId val="{00000006-102A-41EE-A014-8A64805689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302</c:v>
                </c:pt>
                <c:pt idx="3">
                  <c:v>275</c:v>
                </c:pt>
                <c:pt idx="6">
                  <c:v>254</c:v>
                </c:pt>
                <c:pt idx="9">
                  <c:v>245</c:v>
                </c:pt>
                <c:pt idx="12">
                  <c:v>222</c:v>
                </c:pt>
              </c:numCache>
            </c:numRef>
          </c:val>
          <c:extLst>
            <c:ext xmlns:c16="http://schemas.microsoft.com/office/drawing/2014/chart" uri="{C3380CC4-5D6E-409C-BE32-E72D297353CC}">
              <c16:uniqueId val="{00000007-102A-41EE-A014-8A64805689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3691</c:v>
                </c:pt>
                <c:pt idx="3">
                  <c:v>3843</c:v>
                </c:pt>
                <c:pt idx="6">
                  <c:v>3823</c:v>
                </c:pt>
                <c:pt idx="9">
                  <c:v>3756</c:v>
                </c:pt>
                <c:pt idx="12">
                  <c:v>3688</c:v>
                </c:pt>
              </c:numCache>
            </c:numRef>
          </c:val>
          <c:extLst>
            <c:ext xmlns:c16="http://schemas.microsoft.com/office/drawing/2014/chart" uri="{C3380CC4-5D6E-409C-BE32-E72D297353CC}">
              <c16:uniqueId val="{00000008-102A-41EE-A014-8A64805689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2A-41EE-A014-8A64805689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9243</c:v>
                </c:pt>
                <c:pt idx="3">
                  <c:v>9143</c:v>
                </c:pt>
                <c:pt idx="6">
                  <c:v>8679</c:v>
                </c:pt>
                <c:pt idx="9">
                  <c:v>8325</c:v>
                </c:pt>
                <c:pt idx="12">
                  <c:v>8344</c:v>
                </c:pt>
              </c:numCache>
            </c:numRef>
          </c:val>
          <c:extLst>
            <c:ext xmlns:c16="http://schemas.microsoft.com/office/drawing/2014/chart" uri="{C3380CC4-5D6E-409C-BE32-E72D297353CC}">
              <c16:uniqueId val="{0000000A-102A-41EE-A014-8A64805689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2390</c:v>
                </c:pt>
                <c:pt idx="2">
                  <c:v>#N/A</c:v>
                </c:pt>
                <c:pt idx="3">
                  <c:v>#N/A</c:v>
                </c:pt>
                <c:pt idx="4">
                  <c:v>1967</c:v>
                </c:pt>
                <c:pt idx="5">
                  <c:v>#N/A</c:v>
                </c:pt>
                <c:pt idx="6">
                  <c:v>#N/A</c:v>
                </c:pt>
                <c:pt idx="7">
                  <c:v>1865</c:v>
                </c:pt>
                <c:pt idx="8">
                  <c:v>#N/A</c:v>
                </c:pt>
                <c:pt idx="9">
                  <c:v>#N/A</c:v>
                </c:pt>
                <c:pt idx="10">
                  <c:v>1854</c:v>
                </c:pt>
                <c:pt idx="11">
                  <c:v>#N/A</c:v>
                </c:pt>
                <c:pt idx="12">
                  <c:v>#N/A</c:v>
                </c:pt>
                <c:pt idx="13">
                  <c:v>1686</c:v>
                </c:pt>
                <c:pt idx="14">
                  <c:v>#N/A</c:v>
                </c:pt>
              </c:numCache>
            </c:numRef>
          </c:val>
          <c:smooth val="0"/>
          <c:extLst>
            <c:ext xmlns:c16="http://schemas.microsoft.com/office/drawing/2014/chart" uri="{C3380CC4-5D6E-409C-BE32-E72D297353CC}">
              <c16:uniqueId val="{0000000B-102A-41EE-A014-8A64805689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データシート!$B$72:$D$72</c:f>
              <c:numCache>
                <c:formatCode>#,##0;"▲ "#,##0</c:formatCode>
                <c:ptCount val="3"/>
                <c:pt idx="0">
                  <c:v>0</c:v>
                </c:pt>
                <c:pt idx="1">
                  <c:v>0</c:v>
                </c:pt>
                <c:pt idx="2">
                  <c:v>0</c:v>
                </c:pt>
              </c:numCache>
            </c:numRef>
          </c:val>
          <c:extLst>
            <c:ext xmlns:c16="http://schemas.microsoft.com/office/drawing/2014/chart" uri="{C3380CC4-5D6E-409C-BE32-E72D297353CC}">
              <c16:uniqueId val="{00000000-0FEC-40B1-B674-9728A83929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データシート!$B$71:$D$71</c:f>
              <c:numCache>
                <c:formatCode>General</c:formatCode>
                <c:ptCount val="3"/>
                <c:pt idx="0">
                  <c:v>0</c:v>
                </c:pt>
                <c:pt idx="1">
                  <c:v>0</c:v>
                </c:pt>
                <c:pt idx="2">
                  <c:v>0</c:v>
                </c:pt>
              </c:numCache>
            </c:num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FEC-40B1-B674-9728A8392983}"/>
            </c:ext>
          </c:extLst>
        </c:ser>
        <c:ser>
          <c:idx val="1"/>
          <c:order val="2"/>
          <c:tx>
            <c:strRef>
              <c:f>データシート!$A$74</c:f>
              <c:strCache>
                <c:ptCount val="1"/>
                <c:pt idx="0">
                  <c:v>その他特定目的基金</c:v>
                </c:pt>
              </c:strCache>
            </c:strRef>
          </c:tx>
          <c:spPr>
            <a:solidFill>
              <a:srgbClr val="2E75B6"/>
            </a:solidFill>
            <a:ln>
              <a:noFill/>
            </a:ln>
          </c:spPr>
          <c:invertIfNegative val="0"/>
          <c:cat>
            <c:numRef>
              <c:f>データシート!$B$71:$D$71</c:f>
              <c:numCache>
                <c:formatCode>General</c:formatCode>
                <c:ptCount val="3"/>
                <c:pt idx="0">
                  <c:v>0</c:v>
                </c:pt>
                <c:pt idx="1">
                  <c:v>0</c:v>
                </c:pt>
                <c:pt idx="2">
                  <c:v>0</c:v>
                </c:pt>
              </c:numCache>
            </c:numRef>
          </c:cat>
          <c:val>
            <c:numRef>
              <c:f>データシート!$B$74:$D$74</c:f>
              <c:numCache>
                <c:formatCode>#,##0;"▲ "#,##0</c:formatCode>
                <c:ptCount val="3"/>
                <c:pt idx="0">
                  <c:v>0</c:v>
                </c:pt>
                <c:pt idx="1">
                  <c:v>0</c:v>
                </c:pt>
                <c:pt idx="2">
                  <c:v>0</c:v>
                </c:pt>
              </c:numCache>
            </c:numRef>
          </c:val>
          <c:extLst>
            <c:ext xmlns:c16="http://schemas.microsoft.com/office/drawing/2014/chart" uri="{C3380CC4-5D6E-409C-BE32-E72D297353CC}">
              <c16:uniqueId val="{00000002-0FEC-40B1-B674-9728A83929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{B9358953-D2E2-4197-B0F6-7F8D415AFCEA}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D2-45CB-AF1F-BA3324BAFA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{4AC880C0-DBE8-4AC4-A409-B684A992E3EB}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2-45CB-AF1F-BA3324BAFA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{502F7E20-B339-4877-B023-E60FC82BFE03}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2-45CB-AF1F-BA3324BAFA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{9E18F5D6-DB11-41F6-8821-6AB98096779F}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2-45CB-AF1F-BA3324BAFA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{5C2821E5-9CD6-4179-ABC2-2D3943432725}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2-45CB-AF1F-BA3324BAFA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{17E02354-F937-48D1-A5DB-B0CA5F737803}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D2-45CB-AF1F-BA3324BAFA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{A2893C65-9DD0-4A7D-AA4B-7C85DCC2368D}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D2-45CB-AF1F-BA3324BAFA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{183FBFEA-3A87-443E-961A-FEF63A4DA945}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D2-45CB-AF1F-BA3324BAFA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{AF2C67FF-BFF2-444E-A8BF-7D741FFA2D5B}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D2-45CB-AF1F-BA3324BAFA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62.4</c:v>
                </c:pt>
                <c:pt idx="16">
                  <c:v>63.9</c:v>
                </c:pt>
                <c:pt idx="24">
                  <c:v>65.099999999999994</c:v>
                </c:pt>
                <c:pt idx="32">
                  <c:v>66.5</c:v>
                </c:pt>
              </c:numCache>
            </c:numRef>
          </c:xVal>
          <c:yVal>
            <c:numRef>
              <c:f>公会計指標分析・財政指標組合せ分析表!$BP$51:$DC$51</c:f>
              <c:numCache>
                <c:formatCode>#,##0.0;"▲ "#,##0.0</c:formatCode>
                <c:ptCount val="40"/>
                <c:pt idx="0">
                  <c:v>63.4</c:v>
                </c:pt>
                <c:pt idx="8">
                  <c:v>54.1</c:v>
                </c:pt>
                <c:pt idx="16">
                  <c:v>52.5</c:v>
                </c:pt>
                <c:pt idx="24">
                  <c:v>53.2</c:v>
                </c:pt>
                <c:pt idx="32">
                  <c:v>46.4</c:v>
                </c:pt>
              </c:numCache>
            </c:numRef>
          </c:yVal>
          <c:smooth val="0"/>
          <c:extLst>
            <c:ext xmlns:c16="http://schemas.microsoft.com/office/drawing/2014/chart" uri="{C3380CC4-5D6E-409C-BE32-E72D297353CC}">
              <c16:uniqueId val="{00000009-5DD2-45CB-AF1F-BA3324BAFA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{09F177E9-CFAA-4BB0-A6D9-79B5D64F881A}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D2-45CB-AF1F-BA3324BAFA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{A3482D67-0F99-44A8-A3B2-170351FB0631}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2-45CB-AF1F-BA3324BAFA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{8F1158A5-F585-4F82-947B-EE33FA6011A9}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2-45CB-AF1F-BA3324BAFA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{0D3E027C-1537-4854-9FF5-643449DE1DF1}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2-45CB-AF1F-BA3324BAFA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{00FBDAEB-C261-4749-880C-D786D4DFE142}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2-45CB-AF1F-BA3324BAFA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{E820B7F0-F9D1-477A-98BB-D15E2148D18E}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D2-45CB-AF1F-BA3324BAFA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{3712F402-7A42-492C-B5ED-6893C606CFA2}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D2-45CB-AF1F-BA3324BAFA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{5DE59051-033F-47DC-B17B-165A6CF10916}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D2-45CB-AF1F-BA3324BAFA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{F2423E05-7E87-437B-A8FA-19A9856E1670}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D2-45CB-AF1F-BA3324BAFA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D2-45CB-AF1F-BA3324BAFAB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{E04BECED-0BE1-41C1-B981-EE13E379D713}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B5-404D-9479-61680D152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{E92B4B1A-3514-42F2-956D-D49A001E8CBC}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5-404D-9479-61680D152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{04F6FE2E-904B-4935-B7E1-DC845867F875}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5-404D-9479-61680D152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{CCAE6CD1-DB17-41E4-85AE-D7CA48C9E5FE}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5-404D-9479-61680D152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{684D11F5-43C8-491B-8B23-1DB985C72578}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5-404D-9479-61680D152ABE}"/>
                </c:ext>
              </c:extLst>
            </c:dLbl>
            <c:dLbl>
              <c:idx val="8"/>
              <c:layout>
                <c:manualLayout>
                  <c:x val="-3.91065094330952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{CB411E9F-CA4C-446F-BA85-659874323E3A}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B5-404D-9479-61680D152ABE}"/>
                </c:ext>
              </c:extLst>
            </c:dLbl>
            <c:dLbl>
              <c:idx val="16"/>
              <c:layout>
                <c:manualLayout>
                  <c:x val="-2.4289473805125944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{9C44222B-2FE0-43A2-81E7-778EAA95C4EB}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B5-404D-9479-61680D152A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{2BD07585-796F-460C-9887-FBE9FC663D4C}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B5-404D-9479-61680D152A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{34989C31-2ADC-4F29-A69B-6D51497B8761}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B5-404D-9479-61680D152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12.8</c:v>
                </c:pt>
                <c:pt idx="16">
                  <c:v>12.7</c:v>
                </c:pt>
                <c:pt idx="24">
                  <c:v>11.9</c:v>
                </c:pt>
                <c:pt idx="32">
                  <c:v>10.8</c:v>
                </c:pt>
              </c:numCache>
            </c:numRef>
          </c:xVal>
          <c:yVal>
            <c:numRef>
              <c:f>公会計指標分析・財政指標組合せ分析表!$BP$73:$DC$73</c:f>
              <c:numCache>
                <c:formatCode>#,##0.0;"▲ "#,##0.0</c:formatCode>
                <c:ptCount val="40"/>
                <c:pt idx="0">
                  <c:v>63.4</c:v>
                </c:pt>
                <c:pt idx="8">
                  <c:v>54.1</c:v>
                </c:pt>
                <c:pt idx="16">
                  <c:v>52.5</c:v>
                </c:pt>
                <c:pt idx="24">
                  <c:v>53.2</c:v>
                </c:pt>
                <c:pt idx="32">
                  <c:v>46.4</c:v>
                </c:pt>
              </c:numCache>
            </c:numRef>
          </c:yVal>
          <c:smooth val="0"/>
          <c:extLst>
            <c:ext xmlns:c16="http://schemas.microsoft.com/office/drawing/2014/chart" uri="{C3380CC4-5D6E-409C-BE32-E72D297353CC}">
              <c16:uniqueId val="{00000009-5AB5-404D-9479-61680D152A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9.316278365676718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{8BF19209-11B1-4864-B62E-4C37AB3C749D}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B5-404D-9479-61680D152A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{57F92B2B-5304-4B1C-B8E6-765CE3956068}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5-404D-9479-61680D152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{CB9BA7E7-DD71-49B1-9C7F-60BEA049167D}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5-404D-9479-61680D152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{8BEF72F9-AA73-4C1E-A7C8-89359E246A33}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5-404D-9479-61680D152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{68270156-96CD-426A-B34B-3644505D1208}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5-404D-9479-61680D152ABE}"/>
                </c:ext>
              </c:extLst>
            </c:dLbl>
            <c:dLbl>
              <c:idx val="8"/>
              <c:layout>
                <c:manualLayout>
                  <c:x val="-1.8235628084250128E-2"/>
                  <c:y val="-8.98368868701910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{1B79FAA3-1765-4CD3-8CBA-042F7E7348CF}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B5-404D-9479-61680D152ABE}"/>
                </c:ext>
              </c:extLst>
            </c:dLbl>
            <c:dLbl>
              <c:idx val="16"/>
              <c:layout>
                <c:manualLayout>
                  <c:x val="-3.1697991619110633E-2"/>
                  <c:y val="-1.44127331398506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{AD0E4B27-F616-4127-B95B-7A1299E39647}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B5-404D-9479-61680D152ABE}"/>
                </c:ext>
              </c:extLst>
            </c:dLbl>
            <c:dLbl>
              <c:idx val="24"/>
              <c:layout>
                <c:manualLayout>
                  <c:x val="-3.1570342725075584E-2"/>
                  <c:y val="-5.225418468436687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{C1FE419F-80CE-48C4-948A-5E5D516BF11A}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B5-404D-9479-61680D152A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{CEE8C851-6DE5-4E26-A21C-C3F3E7F6DEFE}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B5-404D-9479-61680D152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B5-404D-9479-61680D152ABE}"/>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年度の算定開始以来年々減少している。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分子の主要素である元利償還金は、町債の新規発行抑制や繰上償還などの公債費対策により、年々減少している。また、元利償還金の減少に伴い、算入公債費等も緩やかに減少しているが、分子全体としての公債費負担は年々着実に軽減され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公営企業債の元利償還金に対する繰入金は、水道事業会計の建設事業が予定されていることから、今後増加することが見込まれる。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組合等の元利償還金に対する負担金等は、当面の間は微減で推移していくが、今後予定している清掃施設の大規模改修以降は大幅に増加する見込みである。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年度決算における将来負担比率は</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％となり、算定分母である標準財政規模</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及び分子の充当可能基金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が主な要因となり、</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分子の主要素である一般会計等の地方債現在高</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百万円増加しているが、過年度における町債の新規発行抑制や繰上償還などの公債費対策により微増に抑えられている。なお、</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充当可能財源の基準財政需要額算入見込額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減少傾向にあるが、全体的な将来負担（比率の分子部分）は年々着実に軽減されている。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その他の将来負担見込みについては、当面の間、緩やかな減少を見込んでいるが、今後、起債を伴う水道事業会計の建設事業や、一部事務組合が実施する大規模改修事業を予定しており、事業実施後は公営企業及び組合に係る将来負担の増が見込まれ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充当可能財源である充当可能基金については、</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百万円の増となったが、今後も</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基金残高を安定的に確保していくことが重要である。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今後においても将来負担を軽減するため、起債の着実な償還と併せて、行財政改革を推進し、健全な財政運営を行っていく。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青森県深浦町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百万円の積立てや、公共施設の維持補修費等に係る将来的な財政需要の備えとして、公共施設等総合管理基金に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百万円の積立てを行った。一方で、合併振興事業の財源として合併振興基金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百万円の取崩しや、公共施設等総合管理基金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百万円の取崩し等も実施したが、基金全体としては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・財政調整基金については、積極的な歳出改革による取崩しの抑制を行うことが必要である。また、将来的には、災害等の備えとして、　一定規模以上の基金残高を維持できるよう努めることとしている。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・合併振興基金：合併に伴う地域の進行及び住民の一体感醸成を推進する事業の財源に充てる。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・公共施設等総合管理基金：公共施設等を総合的に管理するために要する経費（整備、維持補修、解体処分等）の財源に充てる。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・公共施設等総合管理基金：施設の老朽化に伴う整備に係る将来的な財政需要を見込んだ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百万円の積立てと、維持補修費等の財源として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百万円の取崩しを行ったことによる差引きの増。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・合併振興基金：合併振興事業の財源として、毎年度継続的に取崩しを行っていく予定である。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・公共施設等総合管理基金：公共施設の維持補修費等の内容に応じて、適宜取崩しを行っていく。また、決算状況を踏まえ、必要に応じて、積立てを行う予定である。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・財政調整基金積立運用利子による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年度の町村合併以降は、決算状況を踏まえ、災害や合併算定替の適用期限終了への備えとして、可能な範囲で財政調整基金の積立てを行ってきたが、平成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年度以降は、普通交付税額の減少を主な要因とした取り崩しを何度か実施しており、令和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年度はなかったものの、当面の間継続する予定である。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年度決算における実質公債費比率は早期健全化基準を下回る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％となっているが、経常収支比率においては、公債費分が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％と比較するとやや高い水準である。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決算状況を踏まえ、必要に応じて、積立てを行う予定である。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年度有形固定資産減価償却率は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66.5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り、類似団体内平均値よりやや高いものの全国平均及び青森県内平均値とともに概ね同水準となっている。それぞれの公共施設等に係る個別施設計画を策定済みであり、今後当該計画に基づいた施設の適切な維持管理に努めてい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0747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1275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3987800" y="67644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1275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3987800" y="54970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1275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0259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3429000" y="62321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2781300" y="61997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133600" y="61587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485900" y="6115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80010</xdr:rowOff>
    </xdr:from>
    <xdr:to>
      <xdr:col>23</xdr:col>
      <xdr:colOff>136525</xdr:colOff>
      <xdr:row>33</xdr:row>
      <xdr:rowOff>10160</xdr:rowOff>
    </xdr:to>
    <xdr:sp macro="" textlink="">
      <xdr:nvSpPr>
        <xdr:cNvPr id="79" name="楕円 78"/>
        <xdr:cNvSpPr/>
      </xdr:nvSpPr>
      <xdr:spPr>
        <a:xfrm>
          <a:off x="40259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58437</xdr:rowOff>
    </xdr:from>
    <xdr:ext cx="405111" cy="259045"/>
    <xdr:sp macro="" textlink="">
      <xdr:nvSpPr>
        <xdr:cNvPr id="80" name="有形固定資産減価償却率該当値テキスト"/>
        <xdr:cNvSpPr txBox="1"/>
      </xdr:nvSpPr>
      <xdr:spPr>
        <a:xfrm>
          <a:off x="4127500"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49784</xdr:rowOff>
    </xdr:from>
    <xdr:to>
      <xdr:col>19</xdr:col>
      <xdr:colOff>187325</xdr:colOff>
      <xdr:row>32</xdr:row>
      <xdr:rowOff>151384</xdr:rowOff>
    </xdr:to>
    <xdr:sp macro="" textlink="">
      <xdr:nvSpPr>
        <xdr:cNvPr id="81" name="楕円 80"/>
        <xdr:cNvSpPr/>
      </xdr:nvSpPr>
      <xdr:spPr>
        <a:xfrm>
          <a:off x="3429000" y="63077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100584</xdr:rowOff>
    </xdr:from>
    <xdr:to>
      <xdr:col>23</xdr:col>
      <xdr:colOff>85725</xdr:colOff>
      <xdr:row>32</xdr:row>
      <xdr:rowOff>130810</xdr:rowOff>
    </xdr:to>
    <xdr:cxnSp macro="">
      <xdr:nvCxnSpPr>
        <xdr:cNvPr id="82" name="直線コネクタ 81"/>
        <xdr:cNvCxnSpPr/>
      </xdr:nvCxnSpPr>
      <xdr:spPr>
        <a:xfrm>
          <a:off x="3479800" y="6358509"/>
          <a:ext cx="5969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23876</xdr:rowOff>
    </xdr:from>
    <xdr:to>
      <xdr:col>15</xdr:col>
      <xdr:colOff>187325</xdr:colOff>
      <xdr:row>32</xdr:row>
      <xdr:rowOff>125476</xdr:rowOff>
    </xdr:to>
    <xdr:sp macro="" textlink="">
      <xdr:nvSpPr>
        <xdr:cNvPr id="83" name="楕円 82"/>
        <xdr:cNvSpPr/>
      </xdr:nvSpPr>
      <xdr:spPr>
        <a:xfrm>
          <a:off x="2781300" y="62818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74676</xdr:rowOff>
    </xdr:from>
    <xdr:to>
      <xdr:col>19</xdr:col>
      <xdr:colOff>136525</xdr:colOff>
      <xdr:row>32</xdr:row>
      <xdr:rowOff>100584</xdr:rowOff>
    </xdr:to>
    <xdr:cxnSp macro="">
      <xdr:nvCxnSpPr>
        <xdr:cNvPr id="84" name="直線コネクタ 83"/>
        <xdr:cNvCxnSpPr/>
      </xdr:nvCxnSpPr>
      <xdr:spPr>
        <a:xfrm>
          <a:off x="2832100" y="6332601"/>
          <a:ext cx="6477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85" name="楕円 84"/>
        <xdr:cNvSpPr/>
      </xdr:nvSpPr>
      <xdr:spPr>
        <a:xfrm>
          <a:off x="2133600" y="62494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42291</xdr:rowOff>
    </xdr:from>
    <xdr:to>
      <xdr:col>15</xdr:col>
      <xdr:colOff>136525</xdr:colOff>
      <xdr:row>32</xdr:row>
      <xdr:rowOff>74676</xdr:rowOff>
    </xdr:to>
    <xdr:cxnSp macro="">
      <xdr:nvCxnSpPr>
        <xdr:cNvPr id="86" name="直線コネクタ 85"/>
        <xdr:cNvCxnSpPr/>
      </xdr:nvCxnSpPr>
      <xdr:spPr>
        <a:xfrm>
          <a:off x="2184400" y="6300216"/>
          <a:ext cx="647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7" name="楕円 86"/>
        <xdr:cNvSpPr/>
      </xdr:nvSpPr>
      <xdr:spPr>
        <a:xfrm>
          <a:off x="1485900" y="61760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140335</xdr:rowOff>
    </xdr:from>
    <xdr:to>
      <xdr:col>11</xdr:col>
      <xdr:colOff>136525</xdr:colOff>
      <xdr:row>32</xdr:row>
      <xdr:rowOff>42291</xdr:rowOff>
    </xdr:to>
    <xdr:cxnSp macro="">
      <xdr:nvCxnSpPr>
        <xdr:cNvPr id="88" name="直線コネクタ 87"/>
        <xdr:cNvCxnSpPr/>
      </xdr:nvCxnSpPr>
      <xdr:spPr>
        <a:xfrm>
          <a:off x="1536700" y="6226810"/>
          <a:ext cx="6477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293119"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2658119"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010419"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362719"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142511</xdr:rowOff>
    </xdr:from>
    <xdr:ext cx="405111" cy="259045"/>
    <xdr:sp macro="" textlink="">
      <xdr:nvSpPr>
        <xdr:cNvPr id="93" name="n_1mainValue有形固定資産減価償却率"/>
        <xdr:cNvSpPr txBox="1"/>
      </xdr:nvSpPr>
      <xdr:spPr>
        <a:xfrm>
          <a:off x="3293119" y="640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116603</xdr:rowOff>
    </xdr:from>
    <xdr:ext cx="405111" cy="259045"/>
    <xdr:sp macro="" textlink="">
      <xdr:nvSpPr>
        <xdr:cNvPr id="94" name="n_2mainValue有形固定資産減価償却率"/>
        <xdr:cNvSpPr txBox="1"/>
      </xdr:nvSpPr>
      <xdr:spPr>
        <a:xfrm>
          <a:off x="2658119" y="637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84218</xdr:rowOff>
    </xdr:from>
    <xdr:ext cx="405111" cy="259045"/>
    <xdr:sp macro="" textlink="">
      <xdr:nvSpPr>
        <xdr:cNvPr id="95" name="n_3mainValue有形固定資産減価償却率"/>
        <xdr:cNvSpPr txBox="1"/>
      </xdr:nvSpPr>
      <xdr:spPr>
        <a:xfrm>
          <a:off x="2010419"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6" name="n_4mainValue有形固定資産減価償却率"/>
        <xdr:cNvSpPr txBox="1"/>
      </xdr:nvSpPr>
      <xdr:spPr>
        <a:xfrm>
          <a:off x="1362719"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年度債務償還比率は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731.0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％であり、類似団体内平均値と比較して高い水準にある。地方債の新規発行抑制等の効果により、将来負担は減少傾向にあるものの、依然として比較的高い水準にあるのは、充当可能財源である基金が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増加している一方で、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人件費や物件費支出といった業務支出が比較的多いことが主な要因である。今後、地方債の新規発行抑制を継続するとともに、行財政改革による業務支出の削減に取組んでいく。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2593320"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2646025"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2534900" y="66113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2646025"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2573000" y="56242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1947525"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1299825"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0652125"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0004425"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47141</xdr:rowOff>
    </xdr:from>
    <xdr:to>
      <xdr:col>76</xdr:col>
      <xdr:colOff>73025</xdr:colOff>
      <xdr:row>30</xdr:row>
      <xdr:rowOff>148741</xdr:rowOff>
    </xdr:to>
    <xdr:sp macro="" textlink="">
      <xdr:nvSpPr>
        <xdr:cNvPr id="143" name="楕円 142"/>
        <xdr:cNvSpPr/>
      </xdr:nvSpPr>
      <xdr:spPr>
        <a:xfrm>
          <a:off x="12573000" y="5962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25568</xdr:rowOff>
    </xdr:from>
    <xdr:ext cx="469744" cy="259045"/>
    <xdr:sp macro="" textlink="">
      <xdr:nvSpPr>
        <xdr:cNvPr id="144" name="債務償還比率該当値テキスト"/>
        <xdr:cNvSpPr txBox="1"/>
      </xdr:nvSpPr>
      <xdr:spPr>
        <a:xfrm>
          <a:off x="12646025" y="59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129183</xdr:rowOff>
    </xdr:from>
    <xdr:to>
      <xdr:col>72</xdr:col>
      <xdr:colOff>123825</xdr:colOff>
      <xdr:row>31</xdr:row>
      <xdr:rowOff>59333</xdr:rowOff>
    </xdr:to>
    <xdr:sp macro="" textlink="">
      <xdr:nvSpPr>
        <xdr:cNvPr id="145" name="楕円 144"/>
        <xdr:cNvSpPr/>
      </xdr:nvSpPr>
      <xdr:spPr>
        <a:xfrm>
          <a:off x="11947525" y="6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97941</xdr:rowOff>
    </xdr:from>
    <xdr:to>
      <xdr:col>76</xdr:col>
      <xdr:colOff>22225</xdr:colOff>
      <xdr:row>31</xdr:row>
      <xdr:rowOff>8533</xdr:rowOff>
    </xdr:to>
    <xdr:cxnSp macro="">
      <xdr:nvCxnSpPr>
        <xdr:cNvPr id="146" name="直線コネクタ 145"/>
        <xdr:cNvCxnSpPr/>
      </xdr:nvCxnSpPr>
      <xdr:spPr>
        <a:xfrm flipV="1">
          <a:off x="11998325" y="6012966"/>
          <a:ext cx="5969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77881</xdr:rowOff>
    </xdr:from>
    <xdr:to>
      <xdr:col>68</xdr:col>
      <xdr:colOff>123825</xdr:colOff>
      <xdr:row>31</xdr:row>
      <xdr:rowOff>8031</xdr:rowOff>
    </xdr:to>
    <xdr:sp macro="" textlink="">
      <xdr:nvSpPr>
        <xdr:cNvPr id="147" name="楕円 146"/>
        <xdr:cNvSpPr/>
      </xdr:nvSpPr>
      <xdr:spPr>
        <a:xfrm>
          <a:off x="11299825" y="59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128681</xdr:rowOff>
    </xdr:from>
    <xdr:to>
      <xdr:col>72</xdr:col>
      <xdr:colOff>73025</xdr:colOff>
      <xdr:row>31</xdr:row>
      <xdr:rowOff>8533</xdr:rowOff>
    </xdr:to>
    <xdr:cxnSp macro="">
      <xdr:nvCxnSpPr>
        <xdr:cNvPr id="148" name="直線コネクタ 147"/>
        <xdr:cNvCxnSpPr/>
      </xdr:nvCxnSpPr>
      <xdr:spPr>
        <a:xfrm>
          <a:off x="11350625" y="6043706"/>
          <a:ext cx="6477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7765</xdr:rowOff>
    </xdr:from>
    <xdr:to>
      <xdr:col>64</xdr:col>
      <xdr:colOff>123825</xdr:colOff>
      <xdr:row>30</xdr:row>
      <xdr:rowOff>109365</xdr:rowOff>
    </xdr:to>
    <xdr:sp macro="" textlink="">
      <xdr:nvSpPr>
        <xdr:cNvPr id="149" name="楕円 148"/>
        <xdr:cNvSpPr/>
      </xdr:nvSpPr>
      <xdr:spPr>
        <a:xfrm>
          <a:off x="10652125" y="59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58565</xdr:rowOff>
    </xdr:from>
    <xdr:to>
      <xdr:col>68</xdr:col>
      <xdr:colOff>73025</xdr:colOff>
      <xdr:row>30</xdr:row>
      <xdr:rowOff>128681</xdr:rowOff>
    </xdr:to>
    <xdr:cxnSp macro="">
      <xdr:nvCxnSpPr>
        <xdr:cNvPr id="150" name="直線コネクタ 149"/>
        <xdr:cNvCxnSpPr/>
      </xdr:nvCxnSpPr>
      <xdr:spPr>
        <a:xfrm>
          <a:off x="10702925" y="5973590"/>
          <a:ext cx="6477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133876</xdr:rowOff>
    </xdr:from>
    <xdr:to>
      <xdr:col>60</xdr:col>
      <xdr:colOff>123825</xdr:colOff>
      <xdr:row>30</xdr:row>
      <xdr:rowOff>64026</xdr:rowOff>
    </xdr:to>
    <xdr:sp macro="" textlink="">
      <xdr:nvSpPr>
        <xdr:cNvPr id="151" name="楕円 150"/>
        <xdr:cNvSpPr/>
      </xdr:nvSpPr>
      <xdr:spPr>
        <a:xfrm>
          <a:off x="10004425" y="58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13226</xdr:rowOff>
    </xdr:from>
    <xdr:to>
      <xdr:col>64</xdr:col>
      <xdr:colOff>73025</xdr:colOff>
      <xdr:row>30</xdr:row>
      <xdr:rowOff>58565</xdr:rowOff>
    </xdr:to>
    <xdr:cxnSp macro="">
      <xdr:nvCxnSpPr>
        <xdr:cNvPr id="152" name="直線コネクタ 151"/>
        <xdr:cNvCxnSpPr/>
      </xdr:nvCxnSpPr>
      <xdr:spPr>
        <a:xfrm>
          <a:off x="10055225" y="5928251"/>
          <a:ext cx="6477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17793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11443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04966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98489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50460</xdr:rowOff>
    </xdr:from>
    <xdr:ext cx="469744" cy="259045"/>
    <xdr:sp macro="" textlink="">
      <xdr:nvSpPr>
        <xdr:cNvPr id="157" name="n_1mainValue債務償還比率"/>
        <xdr:cNvSpPr txBox="1"/>
      </xdr:nvSpPr>
      <xdr:spPr>
        <a:xfrm>
          <a:off x="11779327" y="61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170608</xdr:rowOff>
    </xdr:from>
    <xdr:ext cx="469744" cy="259045"/>
    <xdr:sp macro="" textlink="">
      <xdr:nvSpPr>
        <xdr:cNvPr id="158" name="n_2mainValue債務償還比率"/>
        <xdr:cNvSpPr txBox="1"/>
      </xdr:nvSpPr>
      <xdr:spPr>
        <a:xfrm>
          <a:off x="11144327" y="60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100492</xdr:rowOff>
    </xdr:from>
    <xdr:ext cx="469744" cy="259045"/>
    <xdr:sp macro="" textlink="">
      <xdr:nvSpPr>
        <xdr:cNvPr id="159" name="n_3mainValue債務償還比率"/>
        <xdr:cNvSpPr txBox="1"/>
      </xdr:nvSpPr>
      <xdr:spPr>
        <a:xfrm>
          <a:off x="10496627" y="60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55153</xdr:rowOff>
    </xdr:from>
    <xdr:ext cx="469744" cy="259045"/>
    <xdr:sp macro="" textlink="">
      <xdr:nvSpPr>
        <xdr:cNvPr id="160" name="n_4mainValue債務償還比率"/>
        <xdr:cNvSpPr txBox="1"/>
      </xdr:nvSpPr>
      <xdr:spPr>
        <a:xfrm>
          <a:off x="9848927" y="597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39490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39878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3889375" y="71725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39878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3889375" y="572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39878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38989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203575" y="6640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428875"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68275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936625" y="6538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xdr:cNvSpPr/>
      </xdr:nvSpPr>
      <xdr:spPr>
        <a:xfrm>
          <a:off x="38989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136451</xdr:rowOff>
    </xdr:from>
    <xdr:ext cx="405111" cy="259045"/>
    <xdr:sp macro="" textlink="">
      <xdr:nvSpPr>
        <xdr:cNvPr id="75" name="【道路】&#10;有形固定資産減価償却率該当値テキスト"/>
        <xdr:cNvSpPr txBox="1"/>
      </xdr:nvSpPr>
      <xdr:spPr>
        <a:xfrm>
          <a:off x="3987800" y="648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xdr:cNvSpPr/>
      </xdr:nvSpPr>
      <xdr:spPr>
        <a:xfrm>
          <a:off x="3203575" y="659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164374</xdr:rowOff>
    </xdr:to>
    <xdr:cxnSp macro="">
      <xdr:nvCxnSpPr>
        <xdr:cNvPr id="77" name="直線コネクタ 76"/>
        <xdr:cNvCxnSpPr/>
      </xdr:nvCxnSpPr>
      <xdr:spPr>
        <a:xfrm>
          <a:off x="3235325" y="6648450"/>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xdr:cNvSpPr/>
      </xdr:nvSpPr>
      <xdr:spPr>
        <a:xfrm>
          <a:off x="2428875"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133350</xdr:rowOff>
    </xdr:to>
    <xdr:cxnSp macro="">
      <xdr:nvCxnSpPr>
        <xdr:cNvPr id="79" name="直線コネクタ 78"/>
        <xdr:cNvCxnSpPr/>
      </xdr:nvCxnSpPr>
      <xdr:spPr>
        <a:xfrm>
          <a:off x="2479675" y="6622324"/>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68275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107224</xdr:rowOff>
    </xdr:to>
    <xdr:cxnSp macro="">
      <xdr:nvCxnSpPr>
        <xdr:cNvPr id="81" name="直線コネクタ 80"/>
        <xdr:cNvCxnSpPr/>
      </xdr:nvCxnSpPr>
      <xdr:spPr>
        <a:xfrm>
          <a:off x="1733550" y="6591300"/>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xdr:cNvSpPr/>
      </xdr:nvSpPr>
      <xdr:spPr>
        <a:xfrm>
          <a:off x="936625" y="65127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76200</xdr:rowOff>
    </xdr:to>
    <xdr:cxnSp macro="">
      <xdr:nvCxnSpPr>
        <xdr:cNvPr id="83" name="直線コネクタ 82"/>
        <xdr:cNvCxnSpPr/>
      </xdr:nvCxnSpPr>
      <xdr:spPr>
        <a:xfrm>
          <a:off x="968375" y="6563541"/>
          <a:ext cx="7651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06769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30569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5595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8134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8" name="n_1mainValue【道路】&#10;有形固定資産減価償却率"/>
        <xdr:cNvSpPr txBox="1"/>
      </xdr:nvSpPr>
      <xdr:spPr>
        <a:xfrm>
          <a:off x="306769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9" name="n_2mainValue【道路】&#10;有形固定資産減価償却率"/>
        <xdr:cNvSpPr txBox="1"/>
      </xdr:nvSpPr>
      <xdr:spPr>
        <a:xfrm>
          <a:off x="230569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xdr:cNvSpPr txBox="1"/>
      </xdr:nvSpPr>
      <xdr:spPr>
        <a:xfrm>
          <a:off x="1559569"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91" name="n_4mainValue【道路】&#10;有形固定資産減価償却率"/>
        <xdr:cNvSpPr txBox="1"/>
      </xdr:nvSpPr>
      <xdr:spPr>
        <a:xfrm>
          <a:off x="8134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032603"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8905240"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8943975"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8845550" y="7238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8943975"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8845550" y="59338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8943975"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8883650" y="71177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815975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7413625" y="709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6638925"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58928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102873</xdr:rowOff>
    </xdr:from>
    <xdr:to>
      <xdr:col>55</xdr:col>
      <xdr:colOff>50800</xdr:colOff>
      <xdr:row>42</xdr:row>
      <xdr:rowOff>33023</xdr:rowOff>
    </xdr:to>
    <xdr:sp macro="" textlink="">
      <xdr:nvSpPr>
        <xdr:cNvPr id="131" name="楕円 130"/>
        <xdr:cNvSpPr/>
      </xdr:nvSpPr>
      <xdr:spPr>
        <a:xfrm>
          <a:off x="8883650" y="7132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8943975"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104821</xdr:rowOff>
    </xdr:from>
    <xdr:to>
      <xdr:col>50</xdr:col>
      <xdr:colOff>165100</xdr:colOff>
      <xdr:row>42</xdr:row>
      <xdr:rowOff>34971</xdr:rowOff>
    </xdr:to>
    <xdr:sp macro="" textlink="">
      <xdr:nvSpPr>
        <xdr:cNvPr id="133" name="楕円 132"/>
        <xdr:cNvSpPr/>
      </xdr:nvSpPr>
      <xdr:spPr>
        <a:xfrm>
          <a:off x="8159750" y="71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153673</xdr:rowOff>
    </xdr:from>
    <xdr:to>
      <xdr:col>55</xdr:col>
      <xdr:colOff>0</xdr:colOff>
      <xdr:row>41</xdr:row>
      <xdr:rowOff>155621</xdr:rowOff>
    </xdr:to>
    <xdr:cxnSp macro="">
      <xdr:nvCxnSpPr>
        <xdr:cNvPr id="134" name="直線コネクタ 133"/>
        <xdr:cNvCxnSpPr/>
      </xdr:nvCxnSpPr>
      <xdr:spPr>
        <a:xfrm flipV="1">
          <a:off x="8210550" y="7183123"/>
          <a:ext cx="695325"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106269</xdr:rowOff>
    </xdr:from>
    <xdr:to>
      <xdr:col>46</xdr:col>
      <xdr:colOff>38100</xdr:colOff>
      <xdr:row>42</xdr:row>
      <xdr:rowOff>36419</xdr:rowOff>
    </xdr:to>
    <xdr:sp macro="" textlink="">
      <xdr:nvSpPr>
        <xdr:cNvPr id="135" name="楕円 134"/>
        <xdr:cNvSpPr/>
      </xdr:nvSpPr>
      <xdr:spPr>
        <a:xfrm>
          <a:off x="7413625" y="71357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155621</xdr:rowOff>
    </xdr:from>
    <xdr:to>
      <xdr:col>50</xdr:col>
      <xdr:colOff>114300</xdr:colOff>
      <xdr:row>41</xdr:row>
      <xdr:rowOff>157069</xdr:rowOff>
    </xdr:to>
    <xdr:cxnSp macro="">
      <xdr:nvCxnSpPr>
        <xdr:cNvPr id="136" name="直線コネクタ 135"/>
        <xdr:cNvCxnSpPr/>
      </xdr:nvCxnSpPr>
      <xdr:spPr>
        <a:xfrm flipV="1">
          <a:off x="7445375" y="7185071"/>
          <a:ext cx="76517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107864</xdr:rowOff>
    </xdr:from>
    <xdr:to>
      <xdr:col>41</xdr:col>
      <xdr:colOff>101600</xdr:colOff>
      <xdr:row>42</xdr:row>
      <xdr:rowOff>38014</xdr:rowOff>
    </xdr:to>
    <xdr:sp macro="" textlink="">
      <xdr:nvSpPr>
        <xdr:cNvPr id="137" name="楕円 136"/>
        <xdr:cNvSpPr/>
      </xdr:nvSpPr>
      <xdr:spPr>
        <a:xfrm>
          <a:off x="6638925" y="71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157069</xdr:rowOff>
    </xdr:from>
    <xdr:to>
      <xdr:col>45</xdr:col>
      <xdr:colOff>177800</xdr:colOff>
      <xdr:row>41</xdr:row>
      <xdr:rowOff>158664</xdr:rowOff>
    </xdr:to>
    <xdr:cxnSp macro="">
      <xdr:nvCxnSpPr>
        <xdr:cNvPr id="138" name="直線コネクタ 137"/>
        <xdr:cNvCxnSpPr/>
      </xdr:nvCxnSpPr>
      <xdr:spPr>
        <a:xfrm flipV="1">
          <a:off x="6689725" y="7186519"/>
          <a:ext cx="75565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109427</xdr:rowOff>
    </xdr:from>
    <xdr:to>
      <xdr:col>36</xdr:col>
      <xdr:colOff>165100</xdr:colOff>
      <xdr:row>42</xdr:row>
      <xdr:rowOff>39577</xdr:rowOff>
    </xdr:to>
    <xdr:sp macro="" textlink="">
      <xdr:nvSpPr>
        <xdr:cNvPr id="139" name="楕円 138"/>
        <xdr:cNvSpPr/>
      </xdr:nvSpPr>
      <xdr:spPr>
        <a:xfrm>
          <a:off x="5892800" y="71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158664</xdr:rowOff>
    </xdr:from>
    <xdr:to>
      <xdr:col>41</xdr:col>
      <xdr:colOff>50800</xdr:colOff>
      <xdr:row>41</xdr:row>
      <xdr:rowOff>160227</xdr:rowOff>
    </xdr:to>
    <xdr:cxnSp macro="">
      <xdr:nvCxnSpPr>
        <xdr:cNvPr id="140" name="直線コネクタ 139"/>
        <xdr:cNvCxnSpPr/>
      </xdr:nvCxnSpPr>
      <xdr:spPr>
        <a:xfrm flipV="1">
          <a:off x="5943600" y="7188114"/>
          <a:ext cx="746125"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7959236"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72258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6479686"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5704986"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26098</xdr:rowOff>
    </xdr:from>
    <xdr:ext cx="534377" cy="259045"/>
    <xdr:sp macro="" textlink="">
      <xdr:nvSpPr>
        <xdr:cNvPr id="145" name="n_1mainValue【道路】&#10;一人当たり延長"/>
        <xdr:cNvSpPr txBox="1"/>
      </xdr:nvSpPr>
      <xdr:spPr>
        <a:xfrm>
          <a:off x="7959236" y="72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27546</xdr:rowOff>
    </xdr:from>
    <xdr:ext cx="534377" cy="259045"/>
    <xdr:sp macro="" textlink="">
      <xdr:nvSpPr>
        <xdr:cNvPr id="146" name="n_2mainValue【道路】&#10;一人当たり延長"/>
        <xdr:cNvSpPr txBox="1"/>
      </xdr:nvSpPr>
      <xdr:spPr>
        <a:xfrm>
          <a:off x="7225811" y="72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29141</xdr:rowOff>
    </xdr:from>
    <xdr:ext cx="534377" cy="259045"/>
    <xdr:sp macro="" textlink="">
      <xdr:nvSpPr>
        <xdr:cNvPr id="147" name="n_3mainValue【道路】&#10;一人当たり延長"/>
        <xdr:cNvSpPr txBox="1"/>
      </xdr:nvSpPr>
      <xdr:spPr>
        <a:xfrm>
          <a:off x="6479686" y="7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30704</xdr:rowOff>
    </xdr:from>
    <xdr:ext cx="534377" cy="259045"/>
    <xdr:sp macro="" textlink="">
      <xdr:nvSpPr>
        <xdr:cNvPr id="148" name="n_4mainValue【道路】&#10;一人当たり延長"/>
        <xdr:cNvSpPr txBox="1"/>
      </xdr:nvSpPr>
      <xdr:spPr>
        <a:xfrm>
          <a:off x="5704986" y="723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39490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39878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3889375" y="110266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39878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3889375" y="9521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39878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38989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203575" y="103586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428875"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68275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936625" y="1026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90" name="楕円 189"/>
        <xdr:cNvSpPr/>
      </xdr:nvSpPr>
      <xdr:spPr>
        <a:xfrm>
          <a:off x="38989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1" name="【橋りょう・トンネル】&#10;有形固定資産減価償却率該当値テキスト"/>
        <xdr:cNvSpPr txBox="1"/>
      </xdr:nvSpPr>
      <xdr:spPr>
        <a:xfrm>
          <a:off x="39878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92" name="楕円 191"/>
        <xdr:cNvSpPr/>
      </xdr:nvSpPr>
      <xdr:spPr>
        <a:xfrm>
          <a:off x="3203575" y="105774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19594</xdr:rowOff>
    </xdr:to>
    <xdr:cxnSp macro="">
      <xdr:nvCxnSpPr>
        <xdr:cNvPr id="193" name="直線コネクタ 192"/>
        <xdr:cNvCxnSpPr/>
      </xdr:nvCxnSpPr>
      <xdr:spPr>
        <a:xfrm>
          <a:off x="3235325" y="10628267"/>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4" name="楕円 193"/>
        <xdr:cNvSpPr/>
      </xdr:nvSpPr>
      <xdr:spPr>
        <a:xfrm>
          <a:off x="2428875"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61</xdr:row>
      <xdr:rowOff>169817</xdr:rowOff>
    </xdr:to>
    <xdr:cxnSp macro="">
      <xdr:nvCxnSpPr>
        <xdr:cNvPr id="195" name="直線コネクタ 194"/>
        <xdr:cNvCxnSpPr/>
      </xdr:nvCxnSpPr>
      <xdr:spPr>
        <a:xfrm>
          <a:off x="2479675" y="10608673"/>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6" name="楕円 195"/>
        <xdr:cNvSpPr/>
      </xdr:nvSpPr>
      <xdr:spPr>
        <a:xfrm>
          <a:off x="168275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150223</xdr:rowOff>
    </xdr:to>
    <xdr:cxnSp macro="">
      <xdr:nvCxnSpPr>
        <xdr:cNvPr id="197" name="直線コネクタ 196"/>
        <xdr:cNvCxnSpPr/>
      </xdr:nvCxnSpPr>
      <xdr:spPr>
        <a:xfrm>
          <a:off x="1733550" y="10585813"/>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8" name="楕円 197"/>
        <xdr:cNvSpPr/>
      </xdr:nvSpPr>
      <xdr:spPr>
        <a:xfrm>
          <a:off x="936625" y="105137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127363</xdr:rowOff>
    </xdr:to>
    <xdr:cxnSp macro="">
      <xdr:nvCxnSpPr>
        <xdr:cNvPr id="199" name="直線コネクタ 198"/>
        <xdr:cNvCxnSpPr/>
      </xdr:nvCxnSpPr>
      <xdr:spPr>
        <a:xfrm>
          <a:off x="968375" y="10564585"/>
          <a:ext cx="7651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06769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30569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559569"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8134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204" name="n_1mainValue【橋りょう・トンネル】&#10;有形固定資産減価償却率"/>
        <xdr:cNvSpPr txBox="1"/>
      </xdr:nvSpPr>
      <xdr:spPr>
        <a:xfrm>
          <a:off x="306769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5" name="n_2mainValue【橋りょう・トンネル】&#10;有形固定資産減価償却率"/>
        <xdr:cNvSpPr txBox="1"/>
      </xdr:nvSpPr>
      <xdr:spPr>
        <a:xfrm>
          <a:off x="230569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6" name="n_3mainValue【橋りょう・トンネル】&#10;有形固定資産減価償却率"/>
        <xdr:cNvSpPr txBox="1"/>
      </xdr:nvSpPr>
      <xdr:spPr>
        <a:xfrm>
          <a:off x="1559569"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7" name="n_4mainValue【橋りょう・トンネル】&#10;有形固定資産減価償却率"/>
        <xdr:cNvSpPr txBox="1"/>
      </xdr:nvSpPr>
      <xdr:spPr>
        <a:xfrm>
          <a:off x="8134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8905240"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8943975"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8845550" y="1104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8943975"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8845550" y="9500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8943975"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8883650" y="108386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815975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7413625" y="108224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6638925"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58928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143053</xdr:rowOff>
    </xdr:from>
    <xdr:to>
      <xdr:col>55</xdr:col>
      <xdr:colOff>50800</xdr:colOff>
      <xdr:row>64</xdr:row>
      <xdr:rowOff>73203</xdr:rowOff>
    </xdr:to>
    <xdr:sp macro="" textlink="">
      <xdr:nvSpPr>
        <xdr:cNvPr id="247" name="楕円 246"/>
        <xdr:cNvSpPr/>
      </xdr:nvSpPr>
      <xdr:spPr>
        <a:xfrm>
          <a:off x="8883650" y="109444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57980</xdr:rowOff>
    </xdr:from>
    <xdr:ext cx="599010" cy="259045"/>
    <xdr:sp macro="" textlink="">
      <xdr:nvSpPr>
        <xdr:cNvPr id="248" name="【橋りょう・トンネル】&#10;一人当たり有形固定資産（償却資産）額該当値テキスト"/>
        <xdr:cNvSpPr txBox="1"/>
      </xdr:nvSpPr>
      <xdr:spPr>
        <a:xfrm>
          <a:off x="8943975" y="1085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144609</xdr:rowOff>
    </xdr:from>
    <xdr:to>
      <xdr:col>50</xdr:col>
      <xdr:colOff>165100</xdr:colOff>
      <xdr:row>64</xdr:row>
      <xdr:rowOff>74759</xdr:rowOff>
    </xdr:to>
    <xdr:sp macro="" textlink="">
      <xdr:nvSpPr>
        <xdr:cNvPr id="249" name="楕円 248"/>
        <xdr:cNvSpPr/>
      </xdr:nvSpPr>
      <xdr:spPr>
        <a:xfrm>
          <a:off x="8159750" y="109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22403</xdr:rowOff>
    </xdr:from>
    <xdr:to>
      <xdr:col>55</xdr:col>
      <xdr:colOff>0</xdr:colOff>
      <xdr:row>64</xdr:row>
      <xdr:rowOff>23959</xdr:rowOff>
    </xdr:to>
    <xdr:cxnSp macro="">
      <xdr:nvCxnSpPr>
        <xdr:cNvPr id="250" name="直線コネクタ 249"/>
        <xdr:cNvCxnSpPr/>
      </xdr:nvCxnSpPr>
      <xdr:spPr>
        <a:xfrm flipV="1">
          <a:off x="8210550" y="10995203"/>
          <a:ext cx="695325"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145936</xdr:rowOff>
    </xdr:from>
    <xdr:to>
      <xdr:col>46</xdr:col>
      <xdr:colOff>38100</xdr:colOff>
      <xdr:row>64</xdr:row>
      <xdr:rowOff>76086</xdr:rowOff>
    </xdr:to>
    <xdr:sp macro="" textlink="">
      <xdr:nvSpPr>
        <xdr:cNvPr id="251" name="楕円 250"/>
        <xdr:cNvSpPr/>
      </xdr:nvSpPr>
      <xdr:spPr>
        <a:xfrm>
          <a:off x="7413625" y="109472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23959</xdr:rowOff>
    </xdr:from>
    <xdr:to>
      <xdr:col>50</xdr:col>
      <xdr:colOff>114300</xdr:colOff>
      <xdr:row>64</xdr:row>
      <xdr:rowOff>25286</xdr:rowOff>
    </xdr:to>
    <xdr:cxnSp macro="">
      <xdr:nvCxnSpPr>
        <xdr:cNvPr id="252" name="直線コネクタ 251"/>
        <xdr:cNvCxnSpPr/>
      </xdr:nvCxnSpPr>
      <xdr:spPr>
        <a:xfrm flipV="1">
          <a:off x="7445375" y="10996759"/>
          <a:ext cx="765175"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147350</xdr:rowOff>
    </xdr:from>
    <xdr:to>
      <xdr:col>41</xdr:col>
      <xdr:colOff>101600</xdr:colOff>
      <xdr:row>64</xdr:row>
      <xdr:rowOff>77500</xdr:rowOff>
    </xdr:to>
    <xdr:sp macro="" textlink="">
      <xdr:nvSpPr>
        <xdr:cNvPr id="253" name="楕円 252"/>
        <xdr:cNvSpPr/>
      </xdr:nvSpPr>
      <xdr:spPr>
        <a:xfrm>
          <a:off x="6638925" y="109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25286</xdr:rowOff>
    </xdr:from>
    <xdr:to>
      <xdr:col>45</xdr:col>
      <xdr:colOff>177800</xdr:colOff>
      <xdr:row>64</xdr:row>
      <xdr:rowOff>26700</xdr:rowOff>
    </xdr:to>
    <xdr:cxnSp macro="">
      <xdr:nvCxnSpPr>
        <xdr:cNvPr id="254" name="直線コネクタ 253"/>
        <xdr:cNvCxnSpPr/>
      </xdr:nvCxnSpPr>
      <xdr:spPr>
        <a:xfrm flipV="1">
          <a:off x="6689725" y="10998086"/>
          <a:ext cx="75565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148830</xdr:rowOff>
    </xdr:from>
    <xdr:to>
      <xdr:col>36</xdr:col>
      <xdr:colOff>165100</xdr:colOff>
      <xdr:row>64</xdr:row>
      <xdr:rowOff>78980</xdr:rowOff>
    </xdr:to>
    <xdr:sp macro="" textlink="">
      <xdr:nvSpPr>
        <xdr:cNvPr id="255" name="楕円 254"/>
        <xdr:cNvSpPr/>
      </xdr:nvSpPr>
      <xdr:spPr>
        <a:xfrm>
          <a:off x="5892800" y="10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26700</xdr:rowOff>
    </xdr:from>
    <xdr:to>
      <xdr:col>41</xdr:col>
      <xdr:colOff>50800</xdr:colOff>
      <xdr:row>64</xdr:row>
      <xdr:rowOff>28180</xdr:rowOff>
    </xdr:to>
    <xdr:cxnSp macro="">
      <xdr:nvCxnSpPr>
        <xdr:cNvPr id="256" name="直線コネクタ 255"/>
        <xdr:cNvCxnSpPr/>
      </xdr:nvCxnSpPr>
      <xdr:spPr>
        <a:xfrm flipV="1">
          <a:off x="5943600" y="10999500"/>
          <a:ext cx="746125"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793644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71934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6447370"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5672670"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65886</xdr:rowOff>
    </xdr:from>
    <xdr:ext cx="599010" cy="259045"/>
    <xdr:sp macro="" textlink="">
      <xdr:nvSpPr>
        <xdr:cNvPr id="261" name="n_1mainValue【橋りょう・トンネル】&#10;一人当たり有形固定資産（償却資産）額"/>
        <xdr:cNvSpPr txBox="1"/>
      </xdr:nvSpPr>
      <xdr:spPr>
        <a:xfrm>
          <a:off x="7936445" y="110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67213</xdr:rowOff>
    </xdr:from>
    <xdr:ext cx="599010" cy="259045"/>
    <xdr:sp macro="" textlink="">
      <xdr:nvSpPr>
        <xdr:cNvPr id="262" name="n_2mainValue【橋りょう・トンネル】&#10;一人当たり有形固定資産（償却資産）額"/>
        <xdr:cNvSpPr txBox="1"/>
      </xdr:nvSpPr>
      <xdr:spPr>
        <a:xfrm>
          <a:off x="7193495" y="110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68627</xdr:rowOff>
    </xdr:from>
    <xdr:ext cx="599010" cy="259045"/>
    <xdr:sp macro="" textlink="">
      <xdr:nvSpPr>
        <xdr:cNvPr id="263" name="n_3mainValue【橋りょう・トンネル】&#10;一人当たり有形固定資産（償却資産）額"/>
        <xdr:cNvSpPr txBox="1"/>
      </xdr:nvSpPr>
      <xdr:spPr>
        <a:xfrm>
          <a:off x="6447370" y="110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70107</xdr:rowOff>
    </xdr:from>
    <xdr:ext cx="599010" cy="259045"/>
    <xdr:sp macro="" textlink="">
      <xdr:nvSpPr>
        <xdr:cNvPr id="264" name="n_4mainValue【橋りょう・トンネル】&#10;一人当たり有形固定資産（償却資産）額"/>
        <xdr:cNvSpPr txBox="1"/>
      </xdr:nvSpPr>
      <xdr:spPr>
        <a:xfrm>
          <a:off x="5672670" y="1104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5" name="テキスト ボックス 284"/>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90170</xdr:rowOff>
    </xdr:from>
    <xdr:to>
      <xdr:col>24</xdr:col>
      <xdr:colOff>62865</xdr:colOff>
      <xdr:row>85</xdr:row>
      <xdr:rowOff>31750</xdr:rowOff>
    </xdr:to>
    <xdr:cxnSp macro="">
      <xdr:nvCxnSpPr>
        <xdr:cNvPr id="288" name="直線コネクタ 287"/>
        <xdr:cNvCxnSpPr/>
      </xdr:nvCxnSpPr>
      <xdr:spPr>
        <a:xfrm flipV="1">
          <a:off x="3949065" y="13463270"/>
          <a:ext cx="0" cy="1141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9" name="【公営住宅】&#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0" name="直線コネクタ 289"/>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36847</xdr:rowOff>
    </xdr:from>
    <xdr:ext cx="405111" cy="259045"/>
    <xdr:sp macro="" textlink="">
      <xdr:nvSpPr>
        <xdr:cNvPr id="291" name="【公営住宅】&#10;有形固定資産減価償却率最大値テキスト"/>
        <xdr:cNvSpPr txBox="1"/>
      </xdr:nvSpPr>
      <xdr:spPr>
        <a:xfrm>
          <a:off x="3987800"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90170</xdr:rowOff>
    </xdr:from>
    <xdr:to>
      <xdr:col>24</xdr:col>
      <xdr:colOff>152400</xdr:colOff>
      <xdr:row>78</xdr:row>
      <xdr:rowOff>90170</xdr:rowOff>
    </xdr:to>
    <xdr:cxnSp macro="">
      <xdr:nvCxnSpPr>
        <xdr:cNvPr id="292" name="直線コネクタ 291"/>
        <xdr:cNvCxnSpPr/>
      </xdr:nvCxnSpPr>
      <xdr:spPr>
        <a:xfrm>
          <a:off x="3889375" y="13463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3" name="【公営住宅】&#10;有形固定資産減価償却率平均値テキスト"/>
        <xdr:cNvSpPr txBox="1"/>
      </xdr:nvSpPr>
      <xdr:spPr>
        <a:xfrm>
          <a:off x="39878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46989</xdr:rowOff>
    </xdr:from>
    <xdr:to>
      <xdr:col>24</xdr:col>
      <xdr:colOff>114300</xdr:colOff>
      <xdr:row>82</xdr:row>
      <xdr:rowOff>148589</xdr:rowOff>
    </xdr:to>
    <xdr:sp macro="" textlink="">
      <xdr:nvSpPr>
        <xdr:cNvPr id="294" name="フローチャート: 判断 293"/>
        <xdr:cNvSpPr/>
      </xdr:nvSpPr>
      <xdr:spPr>
        <a:xfrm>
          <a:off x="38989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5" name="フローチャート: 判断 294"/>
        <xdr:cNvSpPr/>
      </xdr:nvSpPr>
      <xdr:spPr>
        <a:xfrm>
          <a:off x="3203575" y="1410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6" name="フローチャート: 判断 295"/>
        <xdr:cNvSpPr/>
      </xdr:nvSpPr>
      <xdr:spPr>
        <a:xfrm>
          <a:off x="2428875"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26670</xdr:rowOff>
    </xdr:from>
    <xdr:to>
      <xdr:col>10</xdr:col>
      <xdr:colOff>165100</xdr:colOff>
      <xdr:row>82</xdr:row>
      <xdr:rowOff>128270</xdr:rowOff>
    </xdr:to>
    <xdr:sp macro="" textlink="">
      <xdr:nvSpPr>
        <xdr:cNvPr id="297" name="フローチャート: 判断 296"/>
        <xdr:cNvSpPr/>
      </xdr:nvSpPr>
      <xdr:spPr>
        <a:xfrm>
          <a:off x="168275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xdr:cNvSpPr/>
      </xdr:nvSpPr>
      <xdr:spPr>
        <a:xfrm>
          <a:off x="936625" y="140804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39370</xdr:rowOff>
    </xdr:from>
    <xdr:to>
      <xdr:col>24</xdr:col>
      <xdr:colOff>114300</xdr:colOff>
      <xdr:row>78</xdr:row>
      <xdr:rowOff>140970</xdr:rowOff>
    </xdr:to>
    <xdr:sp macro="" textlink="">
      <xdr:nvSpPr>
        <xdr:cNvPr id="304" name="楕円 303"/>
        <xdr:cNvSpPr/>
      </xdr:nvSpPr>
      <xdr:spPr>
        <a:xfrm>
          <a:off x="38989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163847</xdr:rowOff>
    </xdr:from>
    <xdr:ext cx="405111" cy="259045"/>
    <xdr:sp macro="" textlink="">
      <xdr:nvSpPr>
        <xdr:cNvPr id="305" name="【公営住宅】&#10;有形固定資産減価償却率該当値テキスト"/>
        <xdr:cNvSpPr txBox="1"/>
      </xdr:nvSpPr>
      <xdr:spPr>
        <a:xfrm>
          <a:off x="39878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15239</xdr:rowOff>
    </xdr:from>
    <xdr:to>
      <xdr:col>20</xdr:col>
      <xdr:colOff>38100</xdr:colOff>
      <xdr:row>78</xdr:row>
      <xdr:rowOff>116839</xdr:rowOff>
    </xdr:to>
    <xdr:sp macro="" textlink="">
      <xdr:nvSpPr>
        <xdr:cNvPr id="306" name="楕円 305"/>
        <xdr:cNvSpPr/>
      </xdr:nvSpPr>
      <xdr:spPr>
        <a:xfrm>
          <a:off x="3203575" y="13388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66039</xdr:rowOff>
    </xdr:from>
    <xdr:to>
      <xdr:col>24</xdr:col>
      <xdr:colOff>63500</xdr:colOff>
      <xdr:row>78</xdr:row>
      <xdr:rowOff>90170</xdr:rowOff>
    </xdr:to>
    <xdr:cxnSp macro="">
      <xdr:nvCxnSpPr>
        <xdr:cNvPr id="307" name="直線コネクタ 306"/>
        <xdr:cNvCxnSpPr/>
      </xdr:nvCxnSpPr>
      <xdr:spPr>
        <a:xfrm>
          <a:off x="3235325" y="13439139"/>
          <a:ext cx="714375"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167639</xdr:rowOff>
    </xdr:from>
    <xdr:to>
      <xdr:col>15</xdr:col>
      <xdr:colOff>101600</xdr:colOff>
      <xdr:row>78</xdr:row>
      <xdr:rowOff>97789</xdr:rowOff>
    </xdr:to>
    <xdr:sp macro="" textlink="">
      <xdr:nvSpPr>
        <xdr:cNvPr id="308" name="楕円 307"/>
        <xdr:cNvSpPr/>
      </xdr:nvSpPr>
      <xdr:spPr>
        <a:xfrm>
          <a:off x="2428875"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46989</xdr:rowOff>
    </xdr:from>
    <xdr:to>
      <xdr:col>19</xdr:col>
      <xdr:colOff>177800</xdr:colOff>
      <xdr:row>78</xdr:row>
      <xdr:rowOff>66039</xdr:rowOff>
    </xdr:to>
    <xdr:cxnSp macro="">
      <xdr:nvCxnSpPr>
        <xdr:cNvPr id="309" name="直線コネクタ 308"/>
        <xdr:cNvCxnSpPr/>
      </xdr:nvCxnSpPr>
      <xdr:spPr>
        <a:xfrm>
          <a:off x="2479675" y="13420089"/>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109220</xdr:rowOff>
    </xdr:from>
    <xdr:to>
      <xdr:col>10</xdr:col>
      <xdr:colOff>165100</xdr:colOff>
      <xdr:row>78</xdr:row>
      <xdr:rowOff>39370</xdr:rowOff>
    </xdr:to>
    <xdr:sp macro="" textlink="">
      <xdr:nvSpPr>
        <xdr:cNvPr id="310" name="楕円 309"/>
        <xdr:cNvSpPr/>
      </xdr:nvSpPr>
      <xdr:spPr>
        <a:xfrm>
          <a:off x="168275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160020</xdr:rowOff>
    </xdr:from>
    <xdr:to>
      <xdr:col>15</xdr:col>
      <xdr:colOff>50800</xdr:colOff>
      <xdr:row>78</xdr:row>
      <xdr:rowOff>46989</xdr:rowOff>
    </xdr:to>
    <xdr:cxnSp macro="">
      <xdr:nvCxnSpPr>
        <xdr:cNvPr id="311" name="直線コネクタ 310"/>
        <xdr:cNvCxnSpPr/>
      </xdr:nvCxnSpPr>
      <xdr:spPr>
        <a:xfrm>
          <a:off x="1733550" y="13361670"/>
          <a:ext cx="746125"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312" name="楕円 311"/>
        <xdr:cNvSpPr/>
      </xdr:nvSpPr>
      <xdr:spPr>
        <a:xfrm>
          <a:off x="936625" y="13284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77</xdr:row>
      <xdr:rowOff>160020</xdr:rowOff>
    </xdr:to>
    <xdr:cxnSp macro="">
      <xdr:nvCxnSpPr>
        <xdr:cNvPr id="313" name="直線コネクタ 312"/>
        <xdr:cNvCxnSpPr/>
      </xdr:nvCxnSpPr>
      <xdr:spPr>
        <a:xfrm>
          <a:off x="968375" y="13335000"/>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314" name="n_1aveValue【公営住宅】&#10;有形固定資産減価償却率"/>
        <xdr:cNvSpPr txBox="1"/>
      </xdr:nvSpPr>
      <xdr:spPr>
        <a:xfrm>
          <a:off x="306769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5" name="n_2aveValue【公営住宅】&#10;有形固定資産減価償却率"/>
        <xdr:cNvSpPr txBox="1"/>
      </xdr:nvSpPr>
      <xdr:spPr>
        <a:xfrm>
          <a:off x="230569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119397</xdr:rowOff>
    </xdr:from>
    <xdr:ext cx="405111" cy="259045"/>
    <xdr:sp macro="" textlink="">
      <xdr:nvSpPr>
        <xdr:cNvPr id="316" name="n_3aveValue【公営住宅】&#10;有形固定資産減価償却率"/>
        <xdr:cNvSpPr txBox="1"/>
      </xdr:nvSpPr>
      <xdr:spPr>
        <a:xfrm>
          <a:off x="1559569"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公営住宅】&#10;有形固定資産減価償却率"/>
        <xdr:cNvSpPr txBox="1"/>
      </xdr:nvSpPr>
      <xdr:spPr>
        <a:xfrm>
          <a:off x="8134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133366</xdr:rowOff>
    </xdr:from>
    <xdr:ext cx="340478" cy="259045"/>
    <xdr:sp macro="" textlink="">
      <xdr:nvSpPr>
        <xdr:cNvPr id="318" name="n_1mainValue【公営住宅】&#10;有形固定資産減価償却率"/>
        <xdr:cNvSpPr txBox="1"/>
      </xdr:nvSpPr>
      <xdr:spPr>
        <a:xfrm>
          <a:off x="3080961"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114316</xdr:rowOff>
    </xdr:from>
    <xdr:ext cx="340478" cy="259045"/>
    <xdr:sp macro="" textlink="">
      <xdr:nvSpPr>
        <xdr:cNvPr id="319" name="n_2mainValue【公営住宅】&#10;有形固定資産減価償却率"/>
        <xdr:cNvSpPr txBox="1"/>
      </xdr:nvSpPr>
      <xdr:spPr>
        <a:xfrm>
          <a:off x="2338011" y="13144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55897</xdr:rowOff>
    </xdr:from>
    <xdr:ext cx="340478" cy="259045"/>
    <xdr:sp macro="" textlink="">
      <xdr:nvSpPr>
        <xdr:cNvPr id="320" name="n_3mainValue【公営住宅】&#10;有形固定資産減価償却率"/>
        <xdr:cNvSpPr txBox="1"/>
      </xdr:nvSpPr>
      <xdr:spPr>
        <a:xfrm>
          <a:off x="1591886" y="13086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321" name="n_4mainValue【公営住宅】&#10;有形固定資産減価償却率"/>
        <xdr:cNvSpPr txBox="1"/>
      </xdr:nvSpPr>
      <xdr:spPr>
        <a:xfrm>
          <a:off x="817186"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5" name="直線コネクタ 344"/>
        <xdr:cNvCxnSpPr/>
      </xdr:nvCxnSpPr>
      <xdr:spPr>
        <a:xfrm flipV="1">
          <a:off x="8905240"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6" name="【公営住宅】&#10;一人当たり面積最小値テキスト"/>
        <xdr:cNvSpPr txBox="1"/>
      </xdr:nvSpPr>
      <xdr:spPr>
        <a:xfrm>
          <a:off x="8943975"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7" name="直線コネクタ 346"/>
        <xdr:cNvCxnSpPr/>
      </xdr:nvCxnSpPr>
      <xdr:spPr>
        <a:xfrm>
          <a:off x="8845550" y="148518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48" name="【公営住宅】&#10;一人当たり面積最大値テキスト"/>
        <xdr:cNvSpPr txBox="1"/>
      </xdr:nvSpPr>
      <xdr:spPr>
        <a:xfrm>
          <a:off x="8943975"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49" name="直線コネクタ 348"/>
        <xdr:cNvCxnSpPr/>
      </xdr:nvCxnSpPr>
      <xdr:spPr>
        <a:xfrm>
          <a:off x="8845550" y="135084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0" name="【公営住宅】&#10;一人当たり面積平均値テキスト"/>
        <xdr:cNvSpPr txBox="1"/>
      </xdr:nvSpPr>
      <xdr:spPr>
        <a:xfrm>
          <a:off x="8943975"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1" name="フローチャート: 判断 350"/>
        <xdr:cNvSpPr/>
      </xdr:nvSpPr>
      <xdr:spPr>
        <a:xfrm>
          <a:off x="8883650" y="145959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2" name="フローチャート: 判断 351"/>
        <xdr:cNvSpPr/>
      </xdr:nvSpPr>
      <xdr:spPr>
        <a:xfrm>
          <a:off x="815975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3" name="フローチャート: 判断 352"/>
        <xdr:cNvSpPr/>
      </xdr:nvSpPr>
      <xdr:spPr>
        <a:xfrm>
          <a:off x="7413625" y="145829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4" name="フローチャート: 判断 353"/>
        <xdr:cNvSpPr/>
      </xdr:nvSpPr>
      <xdr:spPr>
        <a:xfrm>
          <a:off x="6638925"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5" name="フローチャート: 判断 354"/>
        <xdr:cNvSpPr/>
      </xdr:nvSpPr>
      <xdr:spPr>
        <a:xfrm>
          <a:off x="58928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52679</xdr:rowOff>
    </xdr:from>
    <xdr:to>
      <xdr:col>55</xdr:col>
      <xdr:colOff>50800</xdr:colOff>
      <xdr:row>86</xdr:row>
      <xdr:rowOff>154279</xdr:rowOff>
    </xdr:to>
    <xdr:sp macro="" textlink="">
      <xdr:nvSpPr>
        <xdr:cNvPr id="361" name="楕円 360"/>
        <xdr:cNvSpPr/>
      </xdr:nvSpPr>
      <xdr:spPr>
        <a:xfrm>
          <a:off x="8883650" y="14797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139056</xdr:rowOff>
    </xdr:from>
    <xdr:ext cx="469744" cy="259045"/>
    <xdr:sp macro="" textlink="">
      <xdr:nvSpPr>
        <xdr:cNvPr id="362" name="【公営住宅】&#10;一人当たり面積該当値テキスト"/>
        <xdr:cNvSpPr txBox="1"/>
      </xdr:nvSpPr>
      <xdr:spPr>
        <a:xfrm>
          <a:off x="8943975" y="147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54738</xdr:rowOff>
    </xdr:from>
    <xdr:to>
      <xdr:col>50</xdr:col>
      <xdr:colOff>165100</xdr:colOff>
      <xdr:row>86</xdr:row>
      <xdr:rowOff>156338</xdr:rowOff>
    </xdr:to>
    <xdr:sp macro="" textlink="">
      <xdr:nvSpPr>
        <xdr:cNvPr id="363" name="楕円 362"/>
        <xdr:cNvSpPr/>
      </xdr:nvSpPr>
      <xdr:spPr>
        <a:xfrm>
          <a:off x="815975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103479</xdr:rowOff>
    </xdr:from>
    <xdr:to>
      <xdr:col>55</xdr:col>
      <xdr:colOff>0</xdr:colOff>
      <xdr:row>86</xdr:row>
      <xdr:rowOff>105538</xdr:rowOff>
    </xdr:to>
    <xdr:cxnSp macro="">
      <xdr:nvCxnSpPr>
        <xdr:cNvPr id="364" name="直線コネクタ 363"/>
        <xdr:cNvCxnSpPr/>
      </xdr:nvCxnSpPr>
      <xdr:spPr>
        <a:xfrm flipV="1">
          <a:off x="8210550" y="14848179"/>
          <a:ext cx="695325"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56642</xdr:rowOff>
    </xdr:from>
    <xdr:to>
      <xdr:col>46</xdr:col>
      <xdr:colOff>38100</xdr:colOff>
      <xdr:row>86</xdr:row>
      <xdr:rowOff>158242</xdr:rowOff>
    </xdr:to>
    <xdr:sp macro="" textlink="">
      <xdr:nvSpPr>
        <xdr:cNvPr id="365" name="楕円 364"/>
        <xdr:cNvSpPr/>
      </xdr:nvSpPr>
      <xdr:spPr>
        <a:xfrm>
          <a:off x="7413625" y="148013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105538</xdr:rowOff>
    </xdr:from>
    <xdr:to>
      <xdr:col>50</xdr:col>
      <xdr:colOff>114300</xdr:colOff>
      <xdr:row>86</xdr:row>
      <xdr:rowOff>107442</xdr:rowOff>
    </xdr:to>
    <xdr:cxnSp macro="">
      <xdr:nvCxnSpPr>
        <xdr:cNvPr id="366" name="直線コネクタ 365"/>
        <xdr:cNvCxnSpPr/>
      </xdr:nvCxnSpPr>
      <xdr:spPr>
        <a:xfrm flipV="1">
          <a:off x="7445375" y="14850238"/>
          <a:ext cx="765175"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56795</xdr:rowOff>
    </xdr:from>
    <xdr:to>
      <xdr:col>41</xdr:col>
      <xdr:colOff>101600</xdr:colOff>
      <xdr:row>86</xdr:row>
      <xdr:rowOff>158395</xdr:rowOff>
    </xdr:to>
    <xdr:sp macro="" textlink="">
      <xdr:nvSpPr>
        <xdr:cNvPr id="367" name="楕円 366"/>
        <xdr:cNvSpPr/>
      </xdr:nvSpPr>
      <xdr:spPr>
        <a:xfrm>
          <a:off x="6638925" y="148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107442</xdr:rowOff>
    </xdr:from>
    <xdr:to>
      <xdr:col>45</xdr:col>
      <xdr:colOff>177800</xdr:colOff>
      <xdr:row>86</xdr:row>
      <xdr:rowOff>107595</xdr:rowOff>
    </xdr:to>
    <xdr:cxnSp macro="">
      <xdr:nvCxnSpPr>
        <xdr:cNvPr id="368" name="直線コネクタ 367"/>
        <xdr:cNvCxnSpPr/>
      </xdr:nvCxnSpPr>
      <xdr:spPr>
        <a:xfrm flipV="1">
          <a:off x="6689725" y="14852142"/>
          <a:ext cx="7556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59843</xdr:rowOff>
    </xdr:from>
    <xdr:to>
      <xdr:col>36</xdr:col>
      <xdr:colOff>165100</xdr:colOff>
      <xdr:row>86</xdr:row>
      <xdr:rowOff>161443</xdr:rowOff>
    </xdr:to>
    <xdr:sp macro="" textlink="">
      <xdr:nvSpPr>
        <xdr:cNvPr id="369" name="楕円 368"/>
        <xdr:cNvSpPr/>
      </xdr:nvSpPr>
      <xdr:spPr>
        <a:xfrm>
          <a:off x="5892800" y="14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107595</xdr:rowOff>
    </xdr:from>
    <xdr:to>
      <xdr:col>41</xdr:col>
      <xdr:colOff>50800</xdr:colOff>
      <xdr:row>86</xdr:row>
      <xdr:rowOff>110643</xdr:rowOff>
    </xdr:to>
    <xdr:cxnSp macro="">
      <xdr:nvCxnSpPr>
        <xdr:cNvPr id="370" name="直線コネクタ 369"/>
        <xdr:cNvCxnSpPr/>
      </xdr:nvCxnSpPr>
      <xdr:spPr>
        <a:xfrm flipV="1">
          <a:off x="5943600" y="14852295"/>
          <a:ext cx="74612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1" name="n_1aveValue【公営住宅】&#10;一人当たり面積"/>
        <xdr:cNvSpPr txBox="1"/>
      </xdr:nvSpPr>
      <xdr:spPr>
        <a:xfrm>
          <a:off x="7991552"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2" name="n_2aveValue【公営住宅】&#10;一人当たり面積"/>
        <xdr:cNvSpPr txBox="1"/>
      </xdr:nvSpPr>
      <xdr:spPr>
        <a:xfrm>
          <a:off x="72581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3" name="n_3aveValue【公営住宅】&#10;一人当たり面積"/>
        <xdr:cNvSpPr txBox="1"/>
      </xdr:nvSpPr>
      <xdr:spPr>
        <a:xfrm>
          <a:off x="6483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4" name="n_4aveValue【公営住宅】&#10;一人当たり面積"/>
        <xdr:cNvSpPr txBox="1"/>
      </xdr:nvSpPr>
      <xdr:spPr>
        <a:xfrm>
          <a:off x="5737302"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147465</xdr:rowOff>
    </xdr:from>
    <xdr:ext cx="469744" cy="259045"/>
    <xdr:sp macro="" textlink="">
      <xdr:nvSpPr>
        <xdr:cNvPr id="375" name="n_1mainValue【公営住宅】&#10;一人当たり面積"/>
        <xdr:cNvSpPr txBox="1"/>
      </xdr:nvSpPr>
      <xdr:spPr>
        <a:xfrm>
          <a:off x="7991552"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149369</xdr:rowOff>
    </xdr:from>
    <xdr:ext cx="469744" cy="259045"/>
    <xdr:sp macro="" textlink="">
      <xdr:nvSpPr>
        <xdr:cNvPr id="376" name="n_2mainValue【公営住宅】&#10;一人当たり面積"/>
        <xdr:cNvSpPr txBox="1"/>
      </xdr:nvSpPr>
      <xdr:spPr>
        <a:xfrm>
          <a:off x="7258127"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149522</xdr:rowOff>
    </xdr:from>
    <xdr:ext cx="469744" cy="259045"/>
    <xdr:sp macro="" textlink="">
      <xdr:nvSpPr>
        <xdr:cNvPr id="377" name="n_3mainValue【公営住宅】&#10;一人当たり面積"/>
        <xdr:cNvSpPr txBox="1"/>
      </xdr:nvSpPr>
      <xdr:spPr>
        <a:xfrm>
          <a:off x="6483427" y="148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152570</xdr:rowOff>
    </xdr:from>
    <xdr:ext cx="469744" cy="259045"/>
    <xdr:sp macro="" textlink="">
      <xdr:nvSpPr>
        <xdr:cNvPr id="378" name="n_4mainValue【公営住宅】&#10;一人当たり面積"/>
        <xdr:cNvSpPr txBox="1"/>
      </xdr:nvSpPr>
      <xdr:spPr>
        <a:xfrm>
          <a:off x="5737302" y="148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4" name="直線コネクタ 403"/>
        <xdr:cNvCxnSpPr/>
      </xdr:nvCxnSpPr>
      <xdr:spPr>
        <a:xfrm flipV="1">
          <a:off x="39490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5" name="【港湾・漁港】&#10;有形固定資産減価償却率最小値テキスト"/>
        <xdr:cNvSpPr txBox="1"/>
      </xdr:nvSpPr>
      <xdr:spPr>
        <a:xfrm>
          <a:off x="39878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6" name="直線コネクタ 405"/>
        <xdr:cNvCxnSpPr/>
      </xdr:nvCxnSpPr>
      <xdr:spPr>
        <a:xfrm>
          <a:off x="3889375" y="1872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7" name="【港湾・漁港】&#10;有形固定資産減価償却率最大値テキスト"/>
        <xdr:cNvSpPr txBox="1"/>
      </xdr:nvSpPr>
      <xdr:spPr>
        <a:xfrm>
          <a:off x="39878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08" name="直線コネクタ 407"/>
        <xdr:cNvCxnSpPr/>
      </xdr:nvCxnSpPr>
      <xdr:spPr>
        <a:xfrm>
          <a:off x="3889375" y="1715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09" name="【港湾・漁港】&#10;有形固定資産減価償却率平均値テキスト"/>
        <xdr:cNvSpPr txBox="1"/>
      </xdr:nvSpPr>
      <xdr:spPr>
        <a:xfrm>
          <a:off x="39878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0" name="フローチャート: 判断 409"/>
        <xdr:cNvSpPr/>
      </xdr:nvSpPr>
      <xdr:spPr>
        <a:xfrm>
          <a:off x="38989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1" name="フローチャート: 判断 410"/>
        <xdr:cNvSpPr/>
      </xdr:nvSpPr>
      <xdr:spPr>
        <a:xfrm>
          <a:off x="3203575" y="181207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2" name="フローチャート: 判断 411"/>
        <xdr:cNvSpPr/>
      </xdr:nvSpPr>
      <xdr:spPr>
        <a:xfrm>
          <a:off x="2428875"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3" name="フローチャート: 判断 412"/>
        <xdr:cNvSpPr/>
      </xdr:nvSpPr>
      <xdr:spPr>
        <a:xfrm>
          <a:off x="168275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4" name="フローチャート: 判断 413"/>
        <xdr:cNvSpPr/>
      </xdr:nvSpPr>
      <xdr:spPr>
        <a:xfrm>
          <a:off x="936625" y="18019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20" name="楕円 419"/>
        <xdr:cNvSpPr/>
      </xdr:nvSpPr>
      <xdr:spPr>
        <a:xfrm>
          <a:off x="38989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21" name="【港湾・漁港】&#10;有形固定資産減価償却率該当値テキスト"/>
        <xdr:cNvSpPr txBox="1"/>
      </xdr:nvSpPr>
      <xdr:spPr>
        <a:xfrm>
          <a:off x="39878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142966</xdr:rowOff>
    </xdr:from>
    <xdr:to>
      <xdr:col>20</xdr:col>
      <xdr:colOff>38100</xdr:colOff>
      <xdr:row>104</xdr:row>
      <xdr:rowOff>73116</xdr:rowOff>
    </xdr:to>
    <xdr:sp macro="" textlink="">
      <xdr:nvSpPr>
        <xdr:cNvPr id="422" name="楕円 421"/>
        <xdr:cNvSpPr/>
      </xdr:nvSpPr>
      <xdr:spPr>
        <a:xfrm>
          <a:off x="3203575" y="178023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54973</xdr:rowOff>
    </xdr:to>
    <xdr:cxnSp macro="">
      <xdr:nvCxnSpPr>
        <xdr:cNvPr id="423" name="直線コネクタ 422"/>
        <xdr:cNvCxnSpPr/>
      </xdr:nvCxnSpPr>
      <xdr:spPr>
        <a:xfrm>
          <a:off x="3235325" y="1785311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121738</xdr:rowOff>
    </xdr:from>
    <xdr:to>
      <xdr:col>15</xdr:col>
      <xdr:colOff>101600</xdr:colOff>
      <xdr:row>104</xdr:row>
      <xdr:rowOff>51888</xdr:rowOff>
    </xdr:to>
    <xdr:sp macro="" textlink="">
      <xdr:nvSpPr>
        <xdr:cNvPr id="424" name="楕円 423"/>
        <xdr:cNvSpPr/>
      </xdr:nvSpPr>
      <xdr:spPr>
        <a:xfrm>
          <a:off x="2428875"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22316</xdr:rowOff>
    </xdr:to>
    <xdr:cxnSp macro="">
      <xdr:nvCxnSpPr>
        <xdr:cNvPr id="425" name="直線コネクタ 424"/>
        <xdr:cNvCxnSpPr/>
      </xdr:nvCxnSpPr>
      <xdr:spPr>
        <a:xfrm>
          <a:off x="2479675" y="17831888"/>
          <a:ext cx="7556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26" name="楕円 425"/>
        <xdr:cNvSpPr/>
      </xdr:nvSpPr>
      <xdr:spPr>
        <a:xfrm>
          <a:off x="168275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1088</xdr:rowOff>
    </xdr:to>
    <xdr:cxnSp macro="">
      <xdr:nvCxnSpPr>
        <xdr:cNvPr id="427" name="直線コネクタ 426"/>
        <xdr:cNvCxnSpPr/>
      </xdr:nvCxnSpPr>
      <xdr:spPr>
        <a:xfrm>
          <a:off x="1733550" y="1779923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28" name="楕円 427"/>
        <xdr:cNvSpPr/>
      </xdr:nvSpPr>
      <xdr:spPr>
        <a:xfrm>
          <a:off x="936625" y="177157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139881</xdr:rowOff>
    </xdr:to>
    <xdr:cxnSp macro="">
      <xdr:nvCxnSpPr>
        <xdr:cNvPr id="429" name="直線コネクタ 428"/>
        <xdr:cNvCxnSpPr/>
      </xdr:nvCxnSpPr>
      <xdr:spPr>
        <a:xfrm>
          <a:off x="968375" y="1776657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0" name="n_1aveValue【港湾・漁港】&#10;有形固定資産減価償却率"/>
        <xdr:cNvSpPr txBox="1"/>
      </xdr:nvSpPr>
      <xdr:spPr>
        <a:xfrm>
          <a:off x="306769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1" name="n_2aveValue【港湾・漁港】&#10;有形固定資産減価償却率"/>
        <xdr:cNvSpPr txBox="1"/>
      </xdr:nvSpPr>
      <xdr:spPr>
        <a:xfrm>
          <a:off x="230569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2" name="n_3aveValue【港湾・漁港】&#10;有形固定資産減価償却率"/>
        <xdr:cNvSpPr txBox="1"/>
      </xdr:nvSpPr>
      <xdr:spPr>
        <a:xfrm>
          <a:off x="1559569"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3" name="n_4aveValue【港湾・漁港】&#10;有形固定資産減価償却率"/>
        <xdr:cNvSpPr txBox="1"/>
      </xdr:nvSpPr>
      <xdr:spPr>
        <a:xfrm>
          <a:off x="8134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89643</xdr:rowOff>
    </xdr:from>
    <xdr:ext cx="405111" cy="259045"/>
    <xdr:sp macro="" textlink="">
      <xdr:nvSpPr>
        <xdr:cNvPr id="434" name="n_1mainValue【港湾・漁港】&#10;有形固定資産減価償却率"/>
        <xdr:cNvSpPr txBox="1"/>
      </xdr:nvSpPr>
      <xdr:spPr>
        <a:xfrm>
          <a:off x="306769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435" name="n_2mainValue【港湾・漁港】&#10;有形固定資産減価償却率"/>
        <xdr:cNvSpPr txBox="1"/>
      </xdr:nvSpPr>
      <xdr:spPr>
        <a:xfrm>
          <a:off x="230569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36" name="n_3mainValue【港湾・漁港】&#10;有形固定資産減価償却率"/>
        <xdr:cNvSpPr txBox="1"/>
      </xdr:nvSpPr>
      <xdr:spPr>
        <a:xfrm>
          <a:off x="1559569"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7" name="n_4mainValue【港湾・漁港】&#10;有形固定資産減価償却率"/>
        <xdr:cNvSpPr txBox="1"/>
      </xdr:nvSpPr>
      <xdr:spPr>
        <a:xfrm>
          <a:off x="8134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59" name="直線コネクタ 458"/>
        <xdr:cNvCxnSpPr/>
      </xdr:nvCxnSpPr>
      <xdr:spPr>
        <a:xfrm flipV="1">
          <a:off x="8905240"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0" name="【港湾・漁港】&#10;一人当たり有形固定資産（償却資産）額最小値テキスト"/>
        <xdr:cNvSpPr txBox="1"/>
      </xdr:nvSpPr>
      <xdr:spPr>
        <a:xfrm>
          <a:off x="8943975"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1" name="直線コネクタ 460"/>
        <xdr:cNvCxnSpPr/>
      </xdr:nvCxnSpPr>
      <xdr:spPr>
        <a:xfrm>
          <a:off x="8845550" y="18591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2" name="【港湾・漁港】&#10;一人当たり有形固定資産（償却資産）額最大値テキスト"/>
        <xdr:cNvSpPr txBox="1"/>
      </xdr:nvSpPr>
      <xdr:spPr>
        <a:xfrm>
          <a:off x="8943975"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3" name="直線コネクタ 462"/>
        <xdr:cNvCxnSpPr/>
      </xdr:nvCxnSpPr>
      <xdr:spPr>
        <a:xfrm>
          <a:off x="8845550" y="172528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4" name="【港湾・漁港】&#10;一人当たり有形固定資産（償却資産）額平均値テキスト"/>
        <xdr:cNvSpPr txBox="1"/>
      </xdr:nvSpPr>
      <xdr:spPr>
        <a:xfrm>
          <a:off x="8943975"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5" name="フローチャート: 判断 464"/>
        <xdr:cNvSpPr/>
      </xdr:nvSpPr>
      <xdr:spPr>
        <a:xfrm>
          <a:off x="8883650" y="183084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6" name="フローチャート: 判断 465"/>
        <xdr:cNvSpPr/>
      </xdr:nvSpPr>
      <xdr:spPr>
        <a:xfrm>
          <a:off x="815975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7" name="フローチャート: 判断 466"/>
        <xdr:cNvSpPr/>
      </xdr:nvSpPr>
      <xdr:spPr>
        <a:xfrm>
          <a:off x="7413625" y="183435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68" name="フローチャート: 判断 467"/>
        <xdr:cNvSpPr/>
      </xdr:nvSpPr>
      <xdr:spPr>
        <a:xfrm>
          <a:off x="6638925"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69" name="フローチャート: 判断 468"/>
        <xdr:cNvSpPr/>
      </xdr:nvSpPr>
      <xdr:spPr>
        <a:xfrm>
          <a:off x="58928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142757</xdr:rowOff>
    </xdr:from>
    <xdr:to>
      <xdr:col>55</xdr:col>
      <xdr:colOff>50800</xdr:colOff>
      <xdr:row>107</xdr:row>
      <xdr:rowOff>72907</xdr:rowOff>
    </xdr:to>
    <xdr:sp macro="" textlink="">
      <xdr:nvSpPr>
        <xdr:cNvPr id="475" name="楕円 474"/>
        <xdr:cNvSpPr/>
      </xdr:nvSpPr>
      <xdr:spPr>
        <a:xfrm>
          <a:off x="8883650" y="18316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121184</xdr:rowOff>
    </xdr:from>
    <xdr:ext cx="599010" cy="259045"/>
    <xdr:sp macro="" textlink="">
      <xdr:nvSpPr>
        <xdr:cNvPr id="476" name="【港湾・漁港】&#10;一人当たり有形固定資産（償却資産）額該当値テキスト"/>
        <xdr:cNvSpPr txBox="1"/>
      </xdr:nvSpPr>
      <xdr:spPr>
        <a:xfrm>
          <a:off x="8943975" y="182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149282</xdr:rowOff>
    </xdr:from>
    <xdr:to>
      <xdr:col>50</xdr:col>
      <xdr:colOff>165100</xdr:colOff>
      <xdr:row>107</xdr:row>
      <xdr:rowOff>79432</xdr:rowOff>
    </xdr:to>
    <xdr:sp macro="" textlink="">
      <xdr:nvSpPr>
        <xdr:cNvPr id="477" name="楕円 476"/>
        <xdr:cNvSpPr/>
      </xdr:nvSpPr>
      <xdr:spPr>
        <a:xfrm>
          <a:off x="8159750" y="18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22107</xdr:rowOff>
    </xdr:from>
    <xdr:to>
      <xdr:col>55</xdr:col>
      <xdr:colOff>0</xdr:colOff>
      <xdr:row>107</xdr:row>
      <xdr:rowOff>28632</xdr:rowOff>
    </xdr:to>
    <xdr:cxnSp macro="">
      <xdr:nvCxnSpPr>
        <xdr:cNvPr id="478" name="直線コネクタ 477"/>
        <xdr:cNvCxnSpPr/>
      </xdr:nvCxnSpPr>
      <xdr:spPr>
        <a:xfrm flipV="1">
          <a:off x="8210550" y="18367257"/>
          <a:ext cx="695325"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158159</xdr:rowOff>
    </xdr:from>
    <xdr:to>
      <xdr:col>46</xdr:col>
      <xdr:colOff>38100</xdr:colOff>
      <xdr:row>107</xdr:row>
      <xdr:rowOff>88309</xdr:rowOff>
    </xdr:to>
    <xdr:sp macro="" textlink="">
      <xdr:nvSpPr>
        <xdr:cNvPr id="479" name="楕円 478"/>
        <xdr:cNvSpPr/>
      </xdr:nvSpPr>
      <xdr:spPr>
        <a:xfrm>
          <a:off x="7413625" y="183318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28632</xdr:rowOff>
    </xdr:from>
    <xdr:to>
      <xdr:col>50</xdr:col>
      <xdr:colOff>114300</xdr:colOff>
      <xdr:row>107</xdr:row>
      <xdr:rowOff>37509</xdr:rowOff>
    </xdr:to>
    <xdr:cxnSp macro="">
      <xdr:nvCxnSpPr>
        <xdr:cNvPr id="480" name="直線コネクタ 479"/>
        <xdr:cNvCxnSpPr/>
      </xdr:nvCxnSpPr>
      <xdr:spPr>
        <a:xfrm flipV="1">
          <a:off x="7445375" y="18373782"/>
          <a:ext cx="765175"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163995</xdr:rowOff>
    </xdr:from>
    <xdr:to>
      <xdr:col>41</xdr:col>
      <xdr:colOff>101600</xdr:colOff>
      <xdr:row>107</xdr:row>
      <xdr:rowOff>94145</xdr:rowOff>
    </xdr:to>
    <xdr:sp macro="" textlink="">
      <xdr:nvSpPr>
        <xdr:cNvPr id="481" name="楕円 480"/>
        <xdr:cNvSpPr/>
      </xdr:nvSpPr>
      <xdr:spPr>
        <a:xfrm>
          <a:off x="6638925" y="183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37509</xdr:rowOff>
    </xdr:from>
    <xdr:to>
      <xdr:col>45</xdr:col>
      <xdr:colOff>177800</xdr:colOff>
      <xdr:row>107</xdr:row>
      <xdr:rowOff>43345</xdr:rowOff>
    </xdr:to>
    <xdr:cxnSp macro="">
      <xdr:nvCxnSpPr>
        <xdr:cNvPr id="482" name="直線コネクタ 481"/>
        <xdr:cNvCxnSpPr/>
      </xdr:nvCxnSpPr>
      <xdr:spPr>
        <a:xfrm flipV="1">
          <a:off x="6689725" y="18382659"/>
          <a:ext cx="75565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170107</xdr:rowOff>
    </xdr:from>
    <xdr:to>
      <xdr:col>36</xdr:col>
      <xdr:colOff>165100</xdr:colOff>
      <xdr:row>107</xdr:row>
      <xdr:rowOff>100257</xdr:rowOff>
    </xdr:to>
    <xdr:sp macro="" textlink="">
      <xdr:nvSpPr>
        <xdr:cNvPr id="483" name="楕円 482"/>
        <xdr:cNvSpPr/>
      </xdr:nvSpPr>
      <xdr:spPr>
        <a:xfrm>
          <a:off x="5892800" y="18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43345</xdr:rowOff>
    </xdr:from>
    <xdr:to>
      <xdr:col>41</xdr:col>
      <xdr:colOff>50800</xdr:colOff>
      <xdr:row>107</xdr:row>
      <xdr:rowOff>49457</xdr:rowOff>
    </xdr:to>
    <xdr:cxnSp macro="">
      <xdr:nvCxnSpPr>
        <xdr:cNvPr id="484" name="直線コネクタ 483"/>
        <xdr:cNvCxnSpPr/>
      </xdr:nvCxnSpPr>
      <xdr:spPr>
        <a:xfrm flipV="1">
          <a:off x="5943600" y="18388495"/>
          <a:ext cx="746125"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85" name="n_1aveValue【港湾・漁港】&#10;一人当たり有形固定資産（償却資産）額"/>
        <xdr:cNvSpPr txBox="1"/>
      </xdr:nvSpPr>
      <xdr:spPr>
        <a:xfrm>
          <a:off x="7936445" y="1841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86" name="n_2aveValue【港湾・漁港】&#10;一人当たり有形固定資産（償却資産）額"/>
        <xdr:cNvSpPr txBox="1"/>
      </xdr:nvSpPr>
      <xdr:spPr>
        <a:xfrm>
          <a:off x="7193495" y="184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7" name="n_3aveValue【港湾・漁港】&#10;一人当たり有形固定資産（償却資産）額"/>
        <xdr:cNvSpPr txBox="1"/>
      </xdr:nvSpPr>
      <xdr:spPr>
        <a:xfrm>
          <a:off x="6447370"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88" name="n_4aveValue【港湾・漁港】&#10;一人当たり有形固定資産（償却資産）額"/>
        <xdr:cNvSpPr txBox="1"/>
      </xdr:nvSpPr>
      <xdr:spPr>
        <a:xfrm>
          <a:off x="5672670"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95959</xdr:rowOff>
    </xdr:from>
    <xdr:ext cx="599010" cy="259045"/>
    <xdr:sp macro="" textlink="">
      <xdr:nvSpPr>
        <xdr:cNvPr id="489" name="n_1mainValue【港湾・漁港】&#10;一人当たり有形固定資産（償却資産）額"/>
        <xdr:cNvSpPr txBox="1"/>
      </xdr:nvSpPr>
      <xdr:spPr>
        <a:xfrm>
          <a:off x="7936445" y="18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104836</xdr:rowOff>
    </xdr:from>
    <xdr:ext cx="599010" cy="259045"/>
    <xdr:sp macro="" textlink="">
      <xdr:nvSpPr>
        <xdr:cNvPr id="490" name="n_2mainValue【港湾・漁港】&#10;一人当たり有形固定資産（償却資産）額"/>
        <xdr:cNvSpPr txBox="1"/>
      </xdr:nvSpPr>
      <xdr:spPr>
        <a:xfrm>
          <a:off x="7193495" y="181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110672</xdr:rowOff>
    </xdr:from>
    <xdr:ext cx="599010" cy="259045"/>
    <xdr:sp macro="" textlink="">
      <xdr:nvSpPr>
        <xdr:cNvPr id="491" name="n_3mainValue【港湾・漁港】&#10;一人当たり有形固定資産（償却資産）額"/>
        <xdr:cNvSpPr txBox="1"/>
      </xdr:nvSpPr>
      <xdr:spPr>
        <a:xfrm>
          <a:off x="6447370" y="1811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91384</xdr:rowOff>
    </xdr:from>
    <xdr:ext cx="599010" cy="259045"/>
    <xdr:sp macro="" textlink="">
      <xdr:nvSpPr>
        <xdr:cNvPr id="492" name="n_4mainValue【港湾・漁港】&#10;一人当たり有形固定資産（償却資産）額"/>
        <xdr:cNvSpPr txBox="1"/>
      </xdr:nvSpPr>
      <xdr:spPr>
        <a:xfrm>
          <a:off x="5672670" y="1843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3" name="直線コネクタ 532"/>
        <xdr:cNvCxnSpPr/>
      </xdr:nvCxnSpPr>
      <xdr:spPr>
        <a:xfrm flipV="1">
          <a:off x="13889989"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4" name="【学校施設】&#10;有形固定資産減価償却率最小値テキスト"/>
        <xdr:cNvSpPr txBox="1"/>
      </xdr:nvSpPr>
      <xdr:spPr>
        <a:xfrm>
          <a:off x="13928725"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5" name="直線コネクタ 534"/>
        <xdr:cNvCxnSpPr/>
      </xdr:nvCxnSpPr>
      <xdr:spPr>
        <a:xfrm>
          <a:off x="13801725" y="10898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6" name="【学校施設】&#10;有形固定資産減価償却率最大値テキスト"/>
        <xdr:cNvSpPr txBox="1"/>
      </xdr:nvSpPr>
      <xdr:spPr>
        <a:xfrm>
          <a:off x="13928725"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7" name="直線コネクタ 536"/>
        <xdr:cNvCxnSpPr/>
      </xdr:nvCxnSpPr>
      <xdr:spPr>
        <a:xfrm>
          <a:off x="13801725"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38" name="【学校施設】&#10;有形固定資産減価償却率平均値テキスト"/>
        <xdr:cNvSpPr txBox="1"/>
      </xdr:nvSpPr>
      <xdr:spPr>
        <a:xfrm>
          <a:off x="13928725"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9" name="フローチャート: 判断 538"/>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0" name="フローチャート: 判断 539"/>
        <xdr:cNvSpPr/>
      </xdr:nvSpPr>
      <xdr:spPr>
        <a:xfrm>
          <a:off x="1311592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1" name="フローチャート: 判断 540"/>
        <xdr:cNvSpPr/>
      </xdr:nvSpPr>
      <xdr:spPr>
        <a:xfrm>
          <a:off x="123698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xdr:cNvSpPr/>
      </xdr:nvSpPr>
      <xdr:spPr>
        <a:xfrm>
          <a:off x="11623675" y="10192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3" name="フローチャート: 判断 542"/>
        <xdr:cNvSpPr/>
      </xdr:nvSpPr>
      <xdr:spPr>
        <a:xfrm>
          <a:off x="10848975"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549" name="楕円 548"/>
        <xdr:cNvSpPr/>
      </xdr:nvSpPr>
      <xdr:spPr>
        <a:xfrm>
          <a:off x="13839825" y="10609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550" name="【学校施設】&#10;有形固定資産減価償却率該当値テキスト"/>
        <xdr:cNvSpPr txBox="1"/>
      </xdr:nvSpPr>
      <xdr:spPr>
        <a:xfrm>
          <a:off x="13928725"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51" name="楕円 550"/>
        <xdr:cNvSpPr/>
      </xdr:nvSpPr>
      <xdr:spPr>
        <a:xfrm>
          <a:off x="13115925"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30480</xdr:rowOff>
    </xdr:to>
    <xdr:cxnSp macro="">
      <xdr:nvCxnSpPr>
        <xdr:cNvPr id="552" name="直線コネクタ 551"/>
        <xdr:cNvCxnSpPr/>
      </xdr:nvCxnSpPr>
      <xdr:spPr>
        <a:xfrm>
          <a:off x="13166725" y="10627995"/>
          <a:ext cx="723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553" name="楕円 552"/>
        <xdr:cNvSpPr/>
      </xdr:nvSpPr>
      <xdr:spPr>
        <a:xfrm>
          <a:off x="123698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135255</xdr:rowOff>
    </xdr:from>
    <xdr:to>
      <xdr:col>81</xdr:col>
      <xdr:colOff>50800</xdr:colOff>
      <xdr:row>61</xdr:row>
      <xdr:rowOff>169545</xdr:rowOff>
    </xdr:to>
    <xdr:cxnSp macro="">
      <xdr:nvCxnSpPr>
        <xdr:cNvPr id="554" name="直線コネクタ 553"/>
        <xdr:cNvCxnSpPr/>
      </xdr:nvCxnSpPr>
      <xdr:spPr>
        <a:xfrm>
          <a:off x="12420600" y="1059370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555" name="楕円 554"/>
        <xdr:cNvSpPr/>
      </xdr:nvSpPr>
      <xdr:spPr>
        <a:xfrm>
          <a:off x="11623675" y="105048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97155</xdr:rowOff>
    </xdr:from>
    <xdr:to>
      <xdr:col>76</xdr:col>
      <xdr:colOff>114300</xdr:colOff>
      <xdr:row>61</xdr:row>
      <xdr:rowOff>135255</xdr:rowOff>
    </xdr:to>
    <xdr:cxnSp macro="">
      <xdr:nvCxnSpPr>
        <xdr:cNvPr id="556" name="直線コネクタ 555"/>
        <xdr:cNvCxnSpPr/>
      </xdr:nvCxnSpPr>
      <xdr:spPr>
        <a:xfrm>
          <a:off x="11655425" y="1055560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557" name="楕円 556"/>
        <xdr:cNvSpPr/>
      </xdr:nvSpPr>
      <xdr:spPr>
        <a:xfrm>
          <a:off x="10848975"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59055</xdr:rowOff>
    </xdr:from>
    <xdr:to>
      <xdr:col>71</xdr:col>
      <xdr:colOff>177800</xdr:colOff>
      <xdr:row>61</xdr:row>
      <xdr:rowOff>97155</xdr:rowOff>
    </xdr:to>
    <xdr:cxnSp macro="">
      <xdr:nvCxnSpPr>
        <xdr:cNvPr id="558" name="直線コネクタ 557"/>
        <xdr:cNvCxnSpPr/>
      </xdr:nvCxnSpPr>
      <xdr:spPr>
        <a:xfrm>
          <a:off x="10899775" y="10517505"/>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9" name="n_1aveValue【学校施設】&#10;有形固定資産減価償却率"/>
        <xdr:cNvSpPr txBox="1"/>
      </xdr:nvSpPr>
      <xdr:spPr>
        <a:xfrm>
          <a:off x="12980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0" name="n_2aveValue【学校施設】&#10;有形固定資産減価償却率"/>
        <xdr:cNvSpPr txBox="1"/>
      </xdr:nvSpPr>
      <xdr:spPr>
        <a:xfrm>
          <a:off x="12246619"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xdr:cNvSpPr txBox="1"/>
      </xdr:nvSpPr>
      <xdr:spPr>
        <a:xfrm>
          <a:off x="115004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2" name="n_4aveValue【学校施設】&#10;有形固定資産減価償却率"/>
        <xdr:cNvSpPr txBox="1"/>
      </xdr:nvSpPr>
      <xdr:spPr>
        <a:xfrm>
          <a:off x="1072579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563" name="n_1mainValue【学校施設】&#10;有形固定資産減価償却率"/>
        <xdr:cNvSpPr txBox="1"/>
      </xdr:nvSpPr>
      <xdr:spPr>
        <a:xfrm>
          <a:off x="12980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564" name="n_2mainValue【学校施設】&#10;有形固定資産減価償却率"/>
        <xdr:cNvSpPr txBox="1"/>
      </xdr:nvSpPr>
      <xdr:spPr>
        <a:xfrm>
          <a:off x="12246619"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139082</xdr:rowOff>
    </xdr:from>
    <xdr:ext cx="405111" cy="259045"/>
    <xdr:sp macro="" textlink="">
      <xdr:nvSpPr>
        <xdr:cNvPr id="565" name="n_3mainValue【学校施設】&#10;有形固定資産減価償却率"/>
        <xdr:cNvSpPr txBox="1"/>
      </xdr:nvSpPr>
      <xdr:spPr>
        <a:xfrm>
          <a:off x="1150049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100982</xdr:rowOff>
    </xdr:from>
    <xdr:ext cx="405111" cy="259045"/>
    <xdr:sp macro="" textlink="">
      <xdr:nvSpPr>
        <xdr:cNvPr id="566" name="n_4mainValue【学校施設】&#10;有形固定資産減価償却率"/>
        <xdr:cNvSpPr txBox="1"/>
      </xdr:nvSpPr>
      <xdr:spPr>
        <a:xfrm>
          <a:off x="107257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0" name="直線コネクタ 589"/>
        <xdr:cNvCxnSpPr/>
      </xdr:nvCxnSpPr>
      <xdr:spPr>
        <a:xfrm flipV="1">
          <a:off x="188461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1" name="【学校施設】&#10;一人当たり面積最小値テキスト"/>
        <xdr:cNvSpPr txBox="1"/>
      </xdr:nvSpPr>
      <xdr:spPr>
        <a:xfrm>
          <a:off x="188849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2" name="直線コネクタ 591"/>
        <xdr:cNvCxnSpPr/>
      </xdr:nvCxnSpPr>
      <xdr:spPr>
        <a:xfrm>
          <a:off x="18786475" y="109343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3" name="【学校施設】&#10;一人当たり面積最大値テキスト"/>
        <xdr:cNvSpPr txBox="1"/>
      </xdr:nvSpPr>
      <xdr:spPr>
        <a:xfrm>
          <a:off x="188849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4" name="直線コネクタ 593"/>
        <xdr:cNvCxnSpPr/>
      </xdr:nvCxnSpPr>
      <xdr:spPr>
        <a:xfrm>
          <a:off x="18786475" y="96984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5" name="【学校施設】&#10;一人当たり面積平均値テキスト"/>
        <xdr:cNvSpPr txBox="1"/>
      </xdr:nvSpPr>
      <xdr:spPr>
        <a:xfrm>
          <a:off x="188849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6" name="フローチャート: 判断 595"/>
        <xdr:cNvSpPr/>
      </xdr:nvSpPr>
      <xdr:spPr>
        <a:xfrm>
          <a:off x="187960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7" name="フローチャート: 判断 596"/>
        <xdr:cNvSpPr/>
      </xdr:nvSpPr>
      <xdr:spPr>
        <a:xfrm>
          <a:off x="18100675" y="10737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98" name="フローチャート: 判断 597"/>
        <xdr:cNvSpPr/>
      </xdr:nvSpPr>
      <xdr:spPr>
        <a:xfrm>
          <a:off x="17325975"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99" name="フローチャート: 判断 598"/>
        <xdr:cNvSpPr/>
      </xdr:nvSpPr>
      <xdr:spPr>
        <a:xfrm>
          <a:off x="1657985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0" name="フローチャート: 判断 599"/>
        <xdr:cNvSpPr/>
      </xdr:nvSpPr>
      <xdr:spPr>
        <a:xfrm>
          <a:off x="15833725" y="107639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131013</xdr:rowOff>
    </xdr:from>
    <xdr:to>
      <xdr:col>116</xdr:col>
      <xdr:colOff>114300</xdr:colOff>
      <xdr:row>63</xdr:row>
      <xdr:rowOff>61163</xdr:rowOff>
    </xdr:to>
    <xdr:sp macro="" textlink="">
      <xdr:nvSpPr>
        <xdr:cNvPr id="606" name="楕円 605"/>
        <xdr:cNvSpPr/>
      </xdr:nvSpPr>
      <xdr:spPr>
        <a:xfrm>
          <a:off x="18796000" y="107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7" name="【学校施設】&#10;一人当たり面積該当値テキスト"/>
        <xdr:cNvSpPr txBox="1"/>
      </xdr:nvSpPr>
      <xdr:spPr>
        <a:xfrm>
          <a:off x="188849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137871</xdr:rowOff>
    </xdr:from>
    <xdr:to>
      <xdr:col>112</xdr:col>
      <xdr:colOff>38100</xdr:colOff>
      <xdr:row>63</xdr:row>
      <xdr:rowOff>68021</xdr:rowOff>
    </xdr:to>
    <xdr:sp macro="" textlink="">
      <xdr:nvSpPr>
        <xdr:cNvPr id="608" name="楕円 607"/>
        <xdr:cNvSpPr/>
      </xdr:nvSpPr>
      <xdr:spPr>
        <a:xfrm>
          <a:off x="18100675" y="107677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10363</xdr:rowOff>
    </xdr:from>
    <xdr:to>
      <xdr:col>116</xdr:col>
      <xdr:colOff>63500</xdr:colOff>
      <xdr:row>63</xdr:row>
      <xdr:rowOff>17221</xdr:rowOff>
    </xdr:to>
    <xdr:cxnSp macro="">
      <xdr:nvCxnSpPr>
        <xdr:cNvPr id="609" name="直線コネクタ 608"/>
        <xdr:cNvCxnSpPr/>
      </xdr:nvCxnSpPr>
      <xdr:spPr>
        <a:xfrm flipV="1">
          <a:off x="18132425" y="10811713"/>
          <a:ext cx="714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143739</xdr:rowOff>
    </xdr:from>
    <xdr:to>
      <xdr:col>107</xdr:col>
      <xdr:colOff>101600</xdr:colOff>
      <xdr:row>63</xdr:row>
      <xdr:rowOff>73889</xdr:rowOff>
    </xdr:to>
    <xdr:sp macro="" textlink="">
      <xdr:nvSpPr>
        <xdr:cNvPr id="610" name="楕円 609"/>
        <xdr:cNvSpPr/>
      </xdr:nvSpPr>
      <xdr:spPr>
        <a:xfrm>
          <a:off x="17325975" y="107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17221</xdr:rowOff>
    </xdr:from>
    <xdr:to>
      <xdr:col>111</xdr:col>
      <xdr:colOff>177800</xdr:colOff>
      <xdr:row>63</xdr:row>
      <xdr:rowOff>23089</xdr:rowOff>
    </xdr:to>
    <xdr:cxnSp macro="">
      <xdr:nvCxnSpPr>
        <xdr:cNvPr id="611" name="直線コネクタ 610"/>
        <xdr:cNvCxnSpPr/>
      </xdr:nvCxnSpPr>
      <xdr:spPr>
        <a:xfrm flipV="1">
          <a:off x="17376775" y="10818571"/>
          <a:ext cx="75565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149987</xdr:rowOff>
    </xdr:from>
    <xdr:to>
      <xdr:col>102</xdr:col>
      <xdr:colOff>165100</xdr:colOff>
      <xdr:row>63</xdr:row>
      <xdr:rowOff>80137</xdr:rowOff>
    </xdr:to>
    <xdr:sp macro="" textlink="">
      <xdr:nvSpPr>
        <xdr:cNvPr id="612" name="楕円 611"/>
        <xdr:cNvSpPr/>
      </xdr:nvSpPr>
      <xdr:spPr>
        <a:xfrm>
          <a:off x="1657985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23089</xdr:rowOff>
    </xdr:from>
    <xdr:to>
      <xdr:col>107</xdr:col>
      <xdr:colOff>50800</xdr:colOff>
      <xdr:row>63</xdr:row>
      <xdr:rowOff>29337</xdr:rowOff>
    </xdr:to>
    <xdr:cxnSp macro="">
      <xdr:nvCxnSpPr>
        <xdr:cNvPr id="613" name="直線コネクタ 612"/>
        <xdr:cNvCxnSpPr/>
      </xdr:nvCxnSpPr>
      <xdr:spPr>
        <a:xfrm flipV="1">
          <a:off x="16630650" y="10824439"/>
          <a:ext cx="746125"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156464</xdr:rowOff>
    </xdr:from>
    <xdr:to>
      <xdr:col>98</xdr:col>
      <xdr:colOff>38100</xdr:colOff>
      <xdr:row>63</xdr:row>
      <xdr:rowOff>86614</xdr:rowOff>
    </xdr:to>
    <xdr:sp macro="" textlink="">
      <xdr:nvSpPr>
        <xdr:cNvPr id="614" name="楕円 613"/>
        <xdr:cNvSpPr/>
      </xdr:nvSpPr>
      <xdr:spPr>
        <a:xfrm>
          <a:off x="15833725" y="107863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29337</xdr:rowOff>
    </xdr:from>
    <xdr:to>
      <xdr:col>102</xdr:col>
      <xdr:colOff>114300</xdr:colOff>
      <xdr:row>63</xdr:row>
      <xdr:rowOff>35814</xdr:rowOff>
    </xdr:to>
    <xdr:cxnSp macro="">
      <xdr:nvCxnSpPr>
        <xdr:cNvPr id="615" name="直線コネクタ 614"/>
        <xdr:cNvCxnSpPr/>
      </xdr:nvCxnSpPr>
      <xdr:spPr>
        <a:xfrm flipV="1">
          <a:off x="15865475" y="10830687"/>
          <a:ext cx="76517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6" name="n_1aveValue【学校施設】&#10;一人当たり面積"/>
        <xdr:cNvSpPr txBox="1"/>
      </xdr:nvSpPr>
      <xdr:spPr>
        <a:xfrm>
          <a:off x="1793247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7" name="n_2aveValue【学校施設】&#10;一人当たり面積"/>
        <xdr:cNvSpPr txBox="1"/>
      </xdr:nvSpPr>
      <xdr:spPr>
        <a:xfrm>
          <a:off x="1717047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18" name="n_3aveValue【学校施設】&#10;一人当たり面積"/>
        <xdr:cNvSpPr txBox="1"/>
      </xdr:nvSpPr>
      <xdr:spPr>
        <a:xfrm>
          <a:off x="16424352"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19" name="n_4aveValue【学校施設】&#10;一人当たり面積"/>
        <xdr:cNvSpPr txBox="1"/>
      </xdr:nvSpPr>
      <xdr:spPr>
        <a:xfrm>
          <a:off x="156782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59148</xdr:rowOff>
    </xdr:from>
    <xdr:ext cx="469744" cy="259045"/>
    <xdr:sp macro="" textlink="">
      <xdr:nvSpPr>
        <xdr:cNvPr id="620" name="n_1mainValue【学校施設】&#10;一人当たり面積"/>
        <xdr:cNvSpPr txBox="1"/>
      </xdr:nvSpPr>
      <xdr:spPr>
        <a:xfrm>
          <a:off x="17932477" y="1086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65016</xdr:rowOff>
    </xdr:from>
    <xdr:ext cx="469744" cy="259045"/>
    <xdr:sp macro="" textlink="">
      <xdr:nvSpPr>
        <xdr:cNvPr id="621" name="n_2mainValue【学校施設】&#10;一人当たり面積"/>
        <xdr:cNvSpPr txBox="1"/>
      </xdr:nvSpPr>
      <xdr:spPr>
        <a:xfrm>
          <a:off x="17170477" y="108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71264</xdr:rowOff>
    </xdr:from>
    <xdr:ext cx="469744" cy="259045"/>
    <xdr:sp macro="" textlink="">
      <xdr:nvSpPr>
        <xdr:cNvPr id="622" name="n_3mainValue【学校施設】&#10;一人当たり面積"/>
        <xdr:cNvSpPr txBox="1"/>
      </xdr:nvSpPr>
      <xdr:spPr>
        <a:xfrm>
          <a:off x="16424352"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77741</xdr:rowOff>
    </xdr:from>
    <xdr:ext cx="469744" cy="259045"/>
    <xdr:sp macro="" textlink="">
      <xdr:nvSpPr>
        <xdr:cNvPr id="623" name="n_4mainValue【学校施設】&#10;一人当たり面積"/>
        <xdr:cNvSpPr txBox="1"/>
      </xdr:nvSpPr>
      <xdr:spPr>
        <a:xfrm>
          <a:off x="15678227" y="1087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xdr:cNvSpPr txBox="1"/>
      </xdr:nvSpPr>
      <xdr:spPr>
        <a:xfrm>
          <a:off x="1030683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xdr:cNvCxnSpPr/>
      </xdr:nvCxnSpPr>
      <xdr:spPr>
        <a:xfrm flipV="1">
          <a:off x="1388998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公民館】&#10;有形固定資産減価償却率最小値テキスト"/>
        <xdr:cNvSpPr txBox="1"/>
      </xdr:nvSpPr>
      <xdr:spPr>
        <a:xfrm>
          <a:off x="1392872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xdr:cNvCxnSpPr/>
      </xdr:nvCxnSpPr>
      <xdr:spPr>
        <a:xfrm>
          <a:off x="1380172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公民館】&#10;有形固定資産減価償却率最大値テキスト"/>
        <xdr:cNvSpPr txBox="1"/>
      </xdr:nvSpPr>
      <xdr:spPr>
        <a:xfrm>
          <a:off x="1392872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68" name="【公民館】&#10;有形固定資産減価償却率平均値テキスト"/>
        <xdr:cNvSpPr txBox="1"/>
      </xdr:nvSpPr>
      <xdr:spPr>
        <a:xfrm>
          <a:off x="13928725"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69" name="フローチャート: 判断 668"/>
        <xdr:cNvSpPr/>
      </xdr:nvSpPr>
      <xdr:spPr>
        <a:xfrm>
          <a:off x="13839825" y="17914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0" name="フローチャート: 判断 669"/>
        <xdr:cNvSpPr/>
      </xdr:nvSpPr>
      <xdr:spPr>
        <a:xfrm>
          <a:off x="13115925"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1" name="フローチャート: 判断 670"/>
        <xdr:cNvSpPr/>
      </xdr:nvSpPr>
      <xdr:spPr>
        <a:xfrm>
          <a:off x="123698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2" name="フローチャート: 判断 671"/>
        <xdr:cNvSpPr/>
      </xdr:nvSpPr>
      <xdr:spPr>
        <a:xfrm>
          <a:off x="11623675" y="179616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3" name="フローチャート: 判断 672"/>
        <xdr:cNvSpPr/>
      </xdr:nvSpPr>
      <xdr:spPr>
        <a:xfrm>
          <a:off x="10848975"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152400</xdr:rowOff>
    </xdr:from>
    <xdr:to>
      <xdr:col>85</xdr:col>
      <xdr:colOff>177800</xdr:colOff>
      <xdr:row>105</xdr:row>
      <xdr:rowOff>82550</xdr:rowOff>
    </xdr:to>
    <xdr:sp macro="" textlink="">
      <xdr:nvSpPr>
        <xdr:cNvPr id="679" name="楕円 678"/>
        <xdr:cNvSpPr/>
      </xdr:nvSpPr>
      <xdr:spPr>
        <a:xfrm>
          <a:off x="13839825" y="1798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130827</xdr:rowOff>
    </xdr:from>
    <xdr:ext cx="405111" cy="259045"/>
    <xdr:sp macro="" textlink="">
      <xdr:nvSpPr>
        <xdr:cNvPr id="680" name="【公民館】&#10;有形固定資産減価償却率該当値テキスト"/>
        <xdr:cNvSpPr txBox="1"/>
      </xdr:nvSpPr>
      <xdr:spPr>
        <a:xfrm>
          <a:off x="13928725"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81" name="楕円 680"/>
        <xdr:cNvSpPr/>
      </xdr:nvSpPr>
      <xdr:spPr>
        <a:xfrm>
          <a:off x="13115925"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31750</xdr:rowOff>
    </xdr:to>
    <xdr:cxnSp macro="">
      <xdr:nvCxnSpPr>
        <xdr:cNvPr id="682" name="直線コネクタ 681"/>
        <xdr:cNvCxnSpPr/>
      </xdr:nvCxnSpPr>
      <xdr:spPr>
        <a:xfrm>
          <a:off x="13166725" y="18009870"/>
          <a:ext cx="7239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49530</xdr:rowOff>
    </xdr:from>
    <xdr:to>
      <xdr:col>76</xdr:col>
      <xdr:colOff>165100</xdr:colOff>
      <xdr:row>106</xdr:row>
      <xdr:rowOff>151130</xdr:rowOff>
    </xdr:to>
    <xdr:sp macro="" textlink="">
      <xdr:nvSpPr>
        <xdr:cNvPr id="683" name="楕円 682"/>
        <xdr:cNvSpPr/>
      </xdr:nvSpPr>
      <xdr:spPr>
        <a:xfrm>
          <a:off x="123698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106</xdr:row>
      <xdr:rowOff>100330</xdr:rowOff>
    </xdr:to>
    <xdr:cxnSp macro="">
      <xdr:nvCxnSpPr>
        <xdr:cNvPr id="684" name="直線コネクタ 683"/>
        <xdr:cNvCxnSpPr/>
      </xdr:nvCxnSpPr>
      <xdr:spPr>
        <a:xfrm flipV="1">
          <a:off x="12420600" y="18009870"/>
          <a:ext cx="746125"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85" name="楕円 684"/>
        <xdr:cNvSpPr/>
      </xdr:nvSpPr>
      <xdr:spPr>
        <a:xfrm>
          <a:off x="11623675" y="1819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100330</xdr:rowOff>
    </xdr:to>
    <xdr:cxnSp macro="">
      <xdr:nvCxnSpPr>
        <xdr:cNvPr id="686" name="直線コネクタ 685"/>
        <xdr:cNvCxnSpPr/>
      </xdr:nvCxnSpPr>
      <xdr:spPr>
        <a:xfrm>
          <a:off x="11655425" y="18249900"/>
          <a:ext cx="7651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1270</xdr:rowOff>
    </xdr:from>
    <xdr:to>
      <xdr:col>67</xdr:col>
      <xdr:colOff>101600</xdr:colOff>
      <xdr:row>106</xdr:row>
      <xdr:rowOff>102870</xdr:rowOff>
    </xdr:to>
    <xdr:sp macro="" textlink="">
      <xdr:nvSpPr>
        <xdr:cNvPr id="687" name="楕円 686"/>
        <xdr:cNvSpPr/>
      </xdr:nvSpPr>
      <xdr:spPr>
        <a:xfrm>
          <a:off x="10848975"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52070</xdr:rowOff>
    </xdr:from>
    <xdr:to>
      <xdr:col>71</xdr:col>
      <xdr:colOff>177800</xdr:colOff>
      <xdr:row>106</xdr:row>
      <xdr:rowOff>76200</xdr:rowOff>
    </xdr:to>
    <xdr:cxnSp macro="">
      <xdr:nvCxnSpPr>
        <xdr:cNvPr id="688" name="直線コネクタ 687"/>
        <xdr:cNvCxnSpPr/>
      </xdr:nvCxnSpPr>
      <xdr:spPr>
        <a:xfrm>
          <a:off x="10899775" y="18225770"/>
          <a:ext cx="7556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89" name="n_1aveValue【公民館】&#10;有形固定資産減価償却率"/>
        <xdr:cNvSpPr txBox="1"/>
      </xdr:nvSpPr>
      <xdr:spPr>
        <a:xfrm>
          <a:off x="12980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0" name="n_2aveValue【公民館】&#10;有形固定資産減価償却率"/>
        <xdr:cNvSpPr txBox="1"/>
      </xdr:nvSpPr>
      <xdr:spPr>
        <a:xfrm>
          <a:off x="12246619"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1" name="n_3aveValue【公民館】&#10;有形固定資産減価償却率"/>
        <xdr:cNvSpPr txBox="1"/>
      </xdr:nvSpPr>
      <xdr:spPr>
        <a:xfrm>
          <a:off x="1150049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2" name="n_4aveValue【公民館】&#10;有形固定資産減価償却率"/>
        <xdr:cNvSpPr txBox="1"/>
      </xdr:nvSpPr>
      <xdr:spPr>
        <a:xfrm>
          <a:off x="1072579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693" name="n_1mainValue【公民館】&#10;有形固定資産減価償却率"/>
        <xdr:cNvSpPr txBox="1"/>
      </xdr:nvSpPr>
      <xdr:spPr>
        <a:xfrm>
          <a:off x="12980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142257</xdr:rowOff>
    </xdr:from>
    <xdr:ext cx="405111" cy="259045"/>
    <xdr:sp macro="" textlink="">
      <xdr:nvSpPr>
        <xdr:cNvPr id="694" name="n_2mainValue【公民館】&#10;有形固定資産減価償却率"/>
        <xdr:cNvSpPr txBox="1"/>
      </xdr:nvSpPr>
      <xdr:spPr>
        <a:xfrm>
          <a:off x="12246619" y="183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95" name="n_3mainValue【公民館】&#10;有形固定資産減価償却率"/>
        <xdr:cNvSpPr txBox="1"/>
      </xdr:nvSpPr>
      <xdr:spPr>
        <a:xfrm>
          <a:off x="1150049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93997</xdr:rowOff>
    </xdr:from>
    <xdr:ext cx="405111" cy="259045"/>
    <xdr:sp macro="" textlink="">
      <xdr:nvSpPr>
        <xdr:cNvPr id="696" name="n_4mainValue【公民館】&#10;有形固定資産減価償却率"/>
        <xdr:cNvSpPr txBox="1"/>
      </xdr:nvSpPr>
      <xdr:spPr>
        <a:xfrm>
          <a:off x="10725794"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0" name="直線コネクタ 719"/>
        <xdr:cNvCxnSpPr/>
      </xdr:nvCxnSpPr>
      <xdr:spPr>
        <a:xfrm flipV="1">
          <a:off x="188461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1" name="【公民館】&#10;一人当たり面積最小値テキスト"/>
        <xdr:cNvSpPr txBox="1"/>
      </xdr:nvSpPr>
      <xdr:spPr>
        <a:xfrm>
          <a:off x="188849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2" name="直線コネクタ 721"/>
        <xdr:cNvCxnSpPr/>
      </xdr:nvCxnSpPr>
      <xdr:spPr>
        <a:xfrm>
          <a:off x="18786475" y="18640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3" name="【公民館】&#10;一人当たり面積最大値テキスト"/>
        <xdr:cNvSpPr txBox="1"/>
      </xdr:nvSpPr>
      <xdr:spPr>
        <a:xfrm>
          <a:off x="188849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4" name="直線コネクタ 723"/>
        <xdr:cNvCxnSpPr/>
      </xdr:nvCxnSpPr>
      <xdr:spPr>
        <a:xfrm>
          <a:off x="18786475" y="171876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5" name="【公民館】&#10;一人当たり面積平均値テキスト"/>
        <xdr:cNvSpPr txBox="1"/>
      </xdr:nvSpPr>
      <xdr:spPr>
        <a:xfrm>
          <a:off x="188849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6" name="フローチャート: 判断 725"/>
        <xdr:cNvSpPr/>
      </xdr:nvSpPr>
      <xdr:spPr>
        <a:xfrm>
          <a:off x="187960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7" name="フローチャート: 判断 726"/>
        <xdr:cNvSpPr/>
      </xdr:nvSpPr>
      <xdr:spPr>
        <a:xfrm>
          <a:off x="18100675" y="182250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28" name="フローチャート: 判断 727"/>
        <xdr:cNvSpPr/>
      </xdr:nvSpPr>
      <xdr:spPr>
        <a:xfrm>
          <a:off x="17325975"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29" name="フローチャート: 判断 728"/>
        <xdr:cNvSpPr/>
      </xdr:nvSpPr>
      <xdr:spPr>
        <a:xfrm>
          <a:off x="1657985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0" name="フローチャート: 判断 729"/>
        <xdr:cNvSpPr/>
      </xdr:nvSpPr>
      <xdr:spPr>
        <a:xfrm>
          <a:off x="15833725" y="18248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736" name="楕円 735"/>
        <xdr:cNvSpPr/>
      </xdr:nvSpPr>
      <xdr:spPr>
        <a:xfrm>
          <a:off x="187960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737" name="【公民館】&#10;一人当たり面積該当値テキスト"/>
        <xdr:cNvSpPr txBox="1"/>
      </xdr:nvSpPr>
      <xdr:spPr>
        <a:xfrm>
          <a:off x="188849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1015</xdr:rowOff>
    </xdr:from>
    <xdr:to>
      <xdr:col>112</xdr:col>
      <xdr:colOff>38100</xdr:colOff>
      <xdr:row>108</xdr:row>
      <xdr:rowOff>102615</xdr:rowOff>
    </xdr:to>
    <xdr:sp macro="" textlink="">
      <xdr:nvSpPr>
        <xdr:cNvPr id="738" name="楕円 737"/>
        <xdr:cNvSpPr/>
      </xdr:nvSpPr>
      <xdr:spPr>
        <a:xfrm>
          <a:off x="18100675" y="18517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51815</xdr:rowOff>
    </xdr:to>
    <xdr:cxnSp macro="">
      <xdr:nvCxnSpPr>
        <xdr:cNvPr id="739" name="直線コネクタ 738"/>
        <xdr:cNvCxnSpPr/>
      </xdr:nvCxnSpPr>
      <xdr:spPr>
        <a:xfrm flipV="1">
          <a:off x="18132425" y="18565368"/>
          <a:ext cx="714375"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xdr:rowOff>
    </xdr:from>
    <xdr:to>
      <xdr:col>107</xdr:col>
      <xdr:colOff>101600</xdr:colOff>
      <xdr:row>108</xdr:row>
      <xdr:rowOff>104902</xdr:rowOff>
    </xdr:to>
    <xdr:sp macro="" textlink="">
      <xdr:nvSpPr>
        <xdr:cNvPr id="740" name="楕円 739"/>
        <xdr:cNvSpPr/>
      </xdr:nvSpPr>
      <xdr:spPr>
        <a:xfrm>
          <a:off x="17325975"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51815</xdr:rowOff>
    </xdr:from>
    <xdr:to>
      <xdr:col>111</xdr:col>
      <xdr:colOff>177800</xdr:colOff>
      <xdr:row>108</xdr:row>
      <xdr:rowOff>54102</xdr:rowOff>
    </xdr:to>
    <xdr:cxnSp macro="">
      <xdr:nvCxnSpPr>
        <xdr:cNvPr id="741" name="直線コネクタ 740"/>
        <xdr:cNvCxnSpPr/>
      </xdr:nvCxnSpPr>
      <xdr:spPr>
        <a:xfrm flipV="1">
          <a:off x="17376775" y="18568415"/>
          <a:ext cx="7556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xdr:rowOff>
    </xdr:from>
    <xdr:to>
      <xdr:col>102</xdr:col>
      <xdr:colOff>165100</xdr:colOff>
      <xdr:row>108</xdr:row>
      <xdr:rowOff>107950</xdr:rowOff>
    </xdr:to>
    <xdr:sp macro="" textlink="">
      <xdr:nvSpPr>
        <xdr:cNvPr id="742" name="楕円 741"/>
        <xdr:cNvSpPr/>
      </xdr:nvSpPr>
      <xdr:spPr>
        <a:xfrm>
          <a:off x="1657985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54102</xdr:rowOff>
    </xdr:from>
    <xdr:to>
      <xdr:col>107</xdr:col>
      <xdr:colOff>50800</xdr:colOff>
      <xdr:row>108</xdr:row>
      <xdr:rowOff>57150</xdr:rowOff>
    </xdr:to>
    <xdr:cxnSp macro="">
      <xdr:nvCxnSpPr>
        <xdr:cNvPr id="743" name="直線コネクタ 742"/>
        <xdr:cNvCxnSpPr/>
      </xdr:nvCxnSpPr>
      <xdr:spPr>
        <a:xfrm flipV="1">
          <a:off x="16630650" y="18570702"/>
          <a:ext cx="74612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8637</xdr:rowOff>
    </xdr:from>
    <xdr:to>
      <xdr:col>98</xdr:col>
      <xdr:colOff>38100</xdr:colOff>
      <xdr:row>108</xdr:row>
      <xdr:rowOff>110237</xdr:rowOff>
    </xdr:to>
    <xdr:sp macro="" textlink="">
      <xdr:nvSpPr>
        <xdr:cNvPr id="744" name="楕円 743"/>
        <xdr:cNvSpPr/>
      </xdr:nvSpPr>
      <xdr:spPr>
        <a:xfrm>
          <a:off x="15833725" y="185252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57150</xdr:rowOff>
    </xdr:from>
    <xdr:to>
      <xdr:col>102</xdr:col>
      <xdr:colOff>114300</xdr:colOff>
      <xdr:row>108</xdr:row>
      <xdr:rowOff>59437</xdr:rowOff>
    </xdr:to>
    <xdr:cxnSp macro="">
      <xdr:nvCxnSpPr>
        <xdr:cNvPr id="745" name="直線コネクタ 744"/>
        <xdr:cNvCxnSpPr/>
      </xdr:nvCxnSpPr>
      <xdr:spPr>
        <a:xfrm flipV="1">
          <a:off x="15865475" y="18573750"/>
          <a:ext cx="7651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6" name="n_1aveValue【公民館】&#10;一人当たり面積"/>
        <xdr:cNvSpPr txBox="1"/>
      </xdr:nvSpPr>
      <xdr:spPr>
        <a:xfrm>
          <a:off x="1793247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7" name="n_2aveValue【公民館】&#10;一人当たり面積"/>
        <xdr:cNvSpPr txBox="1"/>
      </xdr:nvSpPr>
      <xdr:spPr>
        <a:xfrm>
          <a:off x="1717047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48" name="n_3aveValue【公民館】&#10;一人当たり面積"/>
        <xdr:cNvSpPr txBox="1"/>
      </xdr:nvSpPr>
      <xdr:spPr>
        <a:xfrm>
          <a:off x="16424352"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49" name="n_4aveValue【公民館】&#10;一人当たり面積"/>
        <xdr:cNvSpPr txBox="1"/>
      </xdr:nvSpPr>
      <xdr:spPr>
        <a:xfrm>
          <a:off x="156782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93742</xdr:rowOff>
    </xdr:from>
    <xdr:ext cx="469744" cy="259045"/>
    <xdr:sp macro="" textlink="">
      <xdr:nvSpPr>
        <xdr:cNvPr id="750" name="n_1mainValue【公民館】&#10;一人当たり面積"/>
        <xdr:cNvSpPr txBox="1"/>
      </xdr:nvSpPr>
      <xdr:spPr>
        <a:xfrm>
          <a:off x="1793247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96029</xdr:rowOff>
    </xdr:from>
    <xdr:ext cx="469744" cy="259045"/>
    <xdr:sp macro="" textlink="">
      <xdr:nvSpPr>
        <xdr:cNvPr id="751" name="n_2mainValue【公民館】&#10;一人当たり面積"/>
        <xdr:cNvSpPr txBox="1"/>
      </xdr:nvSpPr>
      <xdr:spPr>
        <a:xfrm>
          <a:off x="1717047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99077</xdr:rowOff>
    </xdr:from>
    <xdr:ext cx="469744" cy="259045"/>
    <xdr:sp macro="" textlink="">
      <xdr:nvSpPr>
        <xdr:cNvPr id="752" name="n_3mainValue【公民館】&#10;一人当たり面積"/>
        <xdr:cNvSpPr txBox="1"/>
      </xdr:nvSpPr>
      <xdr:spPr>
        <a:xfrm>
          <a:off x="16424352"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101364</xdr:rowOff>
    </xdr:from>
    <xdr:ext cx="469744" cy="259045"/>
    <xdr:sp macro="" textlink="">
      <xdr:nvSpPr>
        <xdr:cNvPr id="753" name="n_4mainValue【公民館】&#10;一人当たり面積"/>
        <xdr:cNvSpPr txBox="1"/>
      </xdr:nvSpPr>
      <xdr:spPr>
        <a:xfrm>
          <a:off x="156782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類似団体内平均値と比較して特に有形固定資産減価償却率が高くなっている施設は、橋りょう・トンネル、学校施設である。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橋りょう・トンネルについては、整備後</a:t>
          </a:r>
          <a:r>
            <a:rPr kumimoji="1" lang="en-US"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年以上経過した橋りょうが大半を占め、老朽化が進んでおり、今後計画的な更新及び補修等を行い、老朽化対策に取り組むこととしている。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学校施設については、小学校が有形固定資産減価償却率６</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６．３</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％、中学校が有形固定資産減価償却率９</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５．１</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％となっており、特に中学校の有形固定資産減価償却率が高くなっている。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それぞれの公共施設等に係る個別施設計画を策定済みであり、今後当該計画に基づき施設の統廃合を含め、維持管理の適正化に努めていく。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39490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39878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3889375" y="957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39878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38989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203575" y="10450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428875"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68275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936625" y="104109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90" name="楕円 89"/>
        <xdr:cNvSpPr/>
      </xdr:nvSpPr>
      <xdr:spPr>
        <a:xfrm>
          <a:off x="38989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91" name="【体育館・プール】&#10;有形固定資産減価償却率該当値テキスト"/>
        <xdr:cNvSpPr txBox="1"/>
      </xdr:nvSpPr>
      <xdr:spPr>
        <a:xfrm>
          <a:off x="39878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92" name="楕円 91"/>
        <xdr:cNvSpPr/>
      </xdr:nvSpPr>
      <xdr:spPr>
        <a:xfrm>
          <a:off x="3203575" y="105595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8165</xdr:rowOff>
    </xdr:to>
    <xdr:cxnSp macro="">
      <xdr:nvCxnSpPr>
        <xdr:cNvPr id="93" name="直線コネクタ 92"/>
        <xdr:cNvCxnSpPr/>
      </xdr:nvCxnSpPr>
      <xdr:spPr>
        <a:xfrm>
          <a:off x="3235325" y="10610306"/>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94" name="楕円 93"/>
        <xdr:cNvSpPr/>
      </xdr:nvSpPr>
      <xdr:spPr>
        <a:xfrm>
          <a:off x="2428875"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63</xdr:row>
      <xdr:rowOff>21227</xdr:rowOff>
    </xdr:to>
    <xdr:cxnSp macro="">
      <xdr:nvCxnSpPr>
        <xdr:cNvPr id="95" name="直線コネクタ 94"/>
        <xdr:cNvCxnSpPr/>
      </xdr:nvCxnSpPr>
      <xdr:spPr>
        <a:xfrm flipV="1">
          <a:off x="2479675" y="10610306"/>
          <a:ext cx="75565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127181</xdr:rowOff>
    </xdr:from>
    <xdr:to>
      <xdr:col>10</xdr:col>
      <xdr:colOff>165100</xdr:colOff>
      <xdr:row>63</xdr:row>
      <xdr:rowOff>57331</xdr:rowOff>
    </xdr:to>
    <xdr:sp macro="" textlink="">
      <xdr:nvSpPr>
        <xdr:cNvPr id="96" name="楕円 95"/>
        <xdr:cNvSpPr/>
      </xdr:nvSpPr>
      <xdr:spPr>
        <a:xfrm>
          <a:off x="168275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63</xdr:row>
      <xdr:rowOff>21227</xdr:rowOff>
    </xdr:to>
    <xdr:cxnSp macro="">
      <xdr:nvCxnSpPr>
        <xdr:cNvPr id="97" name="直線コネクタ 96"/>
        <xdr:cNvCxnSpPr/>
      </xdr:nvCxnSpPr>
      <xdr:spPr>
        <a:xfrm>
          <a:off x="1733550" y="10807881"/>
          <a:ext cx="74612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4717</xdr:rowOff>
    </xdr:from>
    <xdr:to>
      <xdr:col>6</xdr:col>
      <xdr:colOff>38100</xdr:colOff>
      <xdr:row>64</xdr:row>
      <xdr:rowOff>106317</xdr:rowOff>
    </xdr:to>
    <xdr:sp macro="" textlink="">
      <xdr:nvSpPr>
        <xdr:cNvPr id="98" name="楕円 97"/>
        <xdr:cNvSpPr/>
      </xdr:nvSpPr>
      <xdr:spPr>
        <a:xfrm>
          <a:off x="936625" y="109775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6531</xdr:rowOff>
    </xdr:from>
    <xdr:to>
      <xdr:col>10</xdr:col>
      <xdr:colOff>114300</xdr:colOff>
      <xdr:row>64</xdr:row>
      <xdr:rowOff>55517</xdr:rowOff>
    </xdr:to>
    <xdr:cxnSp macro="">
      <xdr:nvCxnSpPr>
        <xdr:cNvPr id="99" name="直線コネクタ 98"/>
        <xdr:cNvCxnSpPr/>
      </xdr:nvCxnSpPr>
      <xdr:spPr>
        <a:xfrm flipV="1">
          <a:off x="968375" y="10807881"/>
          <a:ext cx="765175"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06769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30569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559569"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8134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104" name="n_1mainValue【体育館・プール】&#10;有形固定資産減価償却率"/>
        <xdr:cNvSpPr txBox="1"/>
      </xdr:nvSpPr>
      <xdr:spPr>
        <a:xfrm>
          <a:off x="306769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105" name="n_2mainValue【体育館・プール】&#10;有形固定資産減価償却率"/>
        <xdr:cNvSpPr txBox="1"/>
      </xdr:nvSpPr>
      <xdr:spPr>
        <a:xfrm>
          <a:off x="230569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48458</xdr:rowOff>
    </xdr:from>
    <xdr:ext cx="405111" cy="259045"/>
    <xdr:sp macro="" textlink="">
      <xdr:nvSpPr>
        <xdr:cNvPr id="106" name="n_3mainValue【体育館・プール】&#10;有形固定資産減価償却率"/>
        <xdr:cNvSpPr txBox="1"/>
      </xdr:nvSpPr>
      <xdr:spPr>
        <a:xfrm>
          <a:off x="1559569"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97444</xdr:rowOff>
    </xdr:from>
    <xdr:ext cx="405111" cy="259045"/>
    <xdr:sp macro="" textlink="">
      <xdr:nvSpPr>
        <xdr:cNvPr id="107" name="n_4mainValue【体育館・プール】&#10;有形固定資産減価償却率"/>
        <xdr:cNvSpPr txBox="1"/>
      </xdr:nvSpPr>
      <xdr:spPr>
        <a:xfrm>
          <a:off x="8134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8905240"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8943975"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8845550" y="110818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8943975"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8845550" y="96018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8943975"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8883650" y="10804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815975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7413625" y="108119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6638925"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58928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149" name="楕円 148"/>
        <xdr:cNvSpPr/>
      </xdr:nvSpPr>
      <xdr:spPr>
        <a:xfrm>
          <a:off x="8883650" y="10899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76217</xdr:rowOff>
    </xdr:from>
    <xdr:ext cx="469744" cy="259045"/>
    <xdr:sp macro="" textlink="">
      <xdr:nvSpPr>
        <xdr:cNvPr id="150" name="【体育館・プール】&#10;一人当たり面積該当値テキスト"/>
        <xdr:cNvSpPr txBox="1"/>
      </xdr:nvSpPr>
      <xdr:spPr>
        <a:xfrm>
          <a:off x="8943975"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151" name="楕円 150"/>
        <xdr:cNvSpPr/>
      </xdr:nvSpPr>
      <xdr:spPr>
        <a:xfrm>
          <a:off x="815975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153162</xdr:rowOff>
    </xdr:to>
    <xdr:cxnSp macro="">
      <xdr:nvCxnSpPr>
        <xdr:cNvPr id="152" name="直線コネクタ 151"/>
        <xdr:cNvCxnSpPr/>
      </xdr:nvCxnSpPr>
      <xdr:spPr>
        <a:xfrm flipV="1">
          <a:off x="8210550" y="10949940"/>
          <a:ext cx="6953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3411</xdr:rowOff>
    </xdr:from>
    <xdr:to>
      <xdr:col>46</xdr:col>
      <xdr:colOff>38100</xdr:colOff>
      <xdr:row>63</xdr:row>
      <xdr:rowOff>105011</xdr:rowOff>
    </xdr:to>
    <xdr:sp macro="" textlink="">
      <xdr:nvSpPr>
        <xdr:cNvPr id="153" name="楕円 152"/>
        <xdr:cNvSpPr/>
      </xdr:nvSpPr>
      <xdr:spPr>
        <a:xfrm>
          <a:off x="7413625" y="108047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54211</xdr:rowOff>
    </xdr:from>
    <xdr:to>
      <xdr:col>50</xdr:col>
      <xdr:colOff>114300</xdr:colOff>
      <xdr:row>63</xdr:row>
      <xdr:rowOff>153162</xdr:rowOff>
    </xdr:to>
    <xdr:cxnSp macro="">
      <xdr:nvCxnSpPr>
        <xdr:cNvPr id="154" name="直線コネクタ 153"/>
        <xdr:cNvCxnSpPr/>
      </xdr:nvCxnSpPr>
      <xdr:spPr>
        <a:xfrm>
          <a:off x="7445375" y="10855561"/>
          <a:ext cx="765175"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10269</xdr:rowOff>
    </xdr:from>
    <xdr:to>
      <xdr:col>41</xdr:col>
      <xdr:colOff>101600</xdr:colOff>
      <xdr:row>63</xdr:row>
      <xdr:rowOff>111869</xdr:rowOff>
    </xdr:to>
    <xdr:sp macro="" textlink="">
      <xdr:nvSpPr>
        <xdr:cNvPr id="155" name="楕円 154"/>
        <xdr:cNvSpPr/>
      </xdr:nvSpPr>
      <xdr:spPr>
        <a:xfrm>
          <a:off x="6638925"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54211</xdr:rowOff>
    </xdr:from>
    <xdr:to>
      <xdr:col>45</xdr:col>
      <xdr:colOff>177800</xdr:colOff>
      <xdr:row>63</xdr:row>
      <xdr:rowOff>61069</xdr:rowOff>
    </xdr:to>
    <xdr:cxnSp macro="">
      <xdr:nvCxnSpPr>
        <xdr:cNvPr id="156" name="直線コネクタ 155"/>
        <xdr:cNvCxnSpPr/>
      </xdr:nvCxnSpPr>
      <xdr:spPr>
        <a:xfrm flipV="1">
          <a:off x="6689725" y="10855561"/>
          <a:ext cx="7556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157" name="楕円 156"/>
        <xdr:cNvSpPr/>
      </xdr:nvSpPr>
      <xdr:spPr>
        <a:xfrm>
          <a:off x="58928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61069</xdr:rowOff>
    </xdr:from>
    <xdr:to>
      <xdr:col>41</xdr:col>
      <xdr:colOff>50800</xdr:colOff>
      <xdr:row>63</xdr:row>
      <xdr:rowOff>89154</xdr:rowOff>
    </xdr:to>
    <xdr:cxnSp macro="">
      <xdr:nvCxnSpPr>
        <xdr:cNvPr id="158" name="直線コネクタ 157"/>
        <xdr:cNvCxnSpPr/>
      </xdr:nvCxnSpPr>
      <xdr:spPr>
        <a:xfrm flipV="1">
          <a:off x="5943600" y="10862419"/>
          <a:ext cx="746125"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7991552"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72581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6483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xdr:cNvSpPr txBox="1"/>
      </xdr:nvSpPr>
      <xdr:spPr>
        <a:xfrm>
          <a:off x="5737302"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23639</xdr:rowOff>
    </xdr:from>
    <xdr:ext cx="469744" cy="259045"/>
    <xdr:sp macro="" textlink="">
      <xdr:nvSpPr>
        <xdr:cNvPr id="163" name="n_1mainValue【体育館・プール】&#10;一人当たり面積"/>
        <xdr:cNvSpPr txBox="1"/>
      </xdr:nvSpPr>
      <xdr:spPr>
        <a:xfrm>
          <a:off x="7991552"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121538</xdr:rowOff>
    </xdr:from>
    <xdr:ext cx="469744" cy="259045"/>
    <xdr:sp macro="" textlink="">
      <xdr:nvSpPr>
        <xdr:cNvPr id="164" name="n_2mainValue【体育館・プール】&#10;一人当たり面積"/>
        <xdr:cNvSpPr txBox="1"/>
      </xdr:nvSpPr>
      <xdr:spPr>
        <a:xfrm>
          <a:off x="7258127" y="1057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128396</xdr:rowOff>
    </xdr:from>
    <xdr:ext cx="469744" cy="259045"/>
    <xdr:sp macro="" textlink="">
      <xdr:nvSpPr>
        <xdr:cNvPr id="165" name="n_3mainValue【体育館・プール】&#10;一人当たり面積"/>
        <xdr:cNvSpPr txBox="1"/>
      </xdr:nvSpPr>
      <xdr:spPr>
        <a:xfrm>
          <a:off x="6483427" y="10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156481</xdr:rowOff>
    </xdr:from>
    <xdr:ext cx="469744" cy="259045"/>
    <xdr:sp macro="" textlink="">
      <xdr:nvSpPr>
        <xdr:cNvPr id="166" name="n_4mainValue【体育館・プール】&#10;一人当たり面積"/>
        <xdr:cNvSpPr txBox="1"/>
      </xdr:nvSpPr>
      <xdr:spPr>
        <a:xfrm>
          <a:off x="5737302"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240" name="直線コネクタ 239"/>
        <xdr:cNvCxnSpPr/>
      </xdr:nvCxnSpPr>
      <xdr:spPr>
        <a:xfrm flipV="1">
          <a:off x="13889989"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241" name="【保健センター・保健所】&#10;有形固定資産減価償却率最小値テキスト"/>
        <xdr:cNvSpPr txBox="1"/>
      </xdr:nvSpPr>
      <xdr:spPr>
        <a:xfrm>
          <a:off x="13928725"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242" name="直線コネクタ 241"/>
        <xdr:cNvCxnSpPr/>
      </xdr:nvCxnSpPr>
      <xdr:spPr>
        <a:xfrm>
          <a:off x="13801725" y="1108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243" name="【保健センター・保健所】&#10;有形固定資産減価償却率最大値テキスト"/>
        <xdr:cNvSpPr txBox="1"/>
      </xdr:nvSpPr>
      <xdr:spPr>
        <a:xfrm>
          <a:off x="13928725"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44" name="直線コネクタ 243"/>
        <xdr:cNvCxnSpPr/>
      </xdr:nvCxnSpPr>
      <xdr:spPr>
        <a:xfrm>
          <a:off x="13801725" y="96240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245" name="【保健センター・保健所】&#10;有形固定資産減価償却率平均値テキスト"/>
        <xdr:cNvSpPr txBox="1"/>
      </xdr:nvSpPr>
      <xdr:spPr>
        <a:xfrm>
          <a:off x="13928725"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246" name="フローチャート: 判断 245"/>
        <xdr:cNvSpPr/>
      </xdr:nvSpPr>
      <xdr:spPr>
        <a:xfrm>
          <a:off x="13839825" y="102541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247" name="フローチャート: 判断 246"/>
        <xdr:cNvSpPr/>
      </xdr:nvSpPr>
      <xdr:spPr>
        <a:xfrm>
          <a:off x="13115925"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248" name="フローチャート: 判断 247"/>
        <xdr:cNvSpPr/>
      </xdr:nvSpPr>
      <xdr:spPr>
        <a:xfrm>
          <a:off x="123698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249" name="フローチャート: 判断 248"/>
        <xdr:cNvSpPr/>
      </xdr:nvSpPr>
      <xdr:spPr>
        <a:xfrm>
          <a:off x="11623675" y="10152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250" name="フローチャート: 判断 249"/>
        <xdr:cNvSpPr/>
      </xdr:nvSpPr>
      <xdr:spPr>
        <a:xfrm>
          <a:off x="10848975"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256" name="楕円 255"/>
        <xdr:cNvSpPr/>
      </xdr:nvSpPr>
      <xdr:spPr>
        <a:xfrm>
          <a:off x="13839825" y="9573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340478" cy="259045"/>
    <xdr:sp macro="" textlink="">
      <xdr:nvSpPr>
        <xdr:cNvPr id="257" name="【保健センター・保健所】&#10;有形固定資産減価償却率該当値テキスト"/>
        <xdr:cNvSpPr txBox="1"/>
      </xdr:nvSpPr>
      <xdr:spPr>
        <a:xfrm>
          <a:off x="13928725" y="952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66766</xdr:rowOff>
    </xdr:from>
    <xdr:to>
      <xdr:col>81</xdr:col>
      <xdr:colOff>101600</xdr:colOff>
      <xdr:row>55</xdr:row>
      <xdr:rowOff>168366</xdr:rowOff>
    </xdr:to>
    <xdr:sp macro="" textlink="">
      <xdr:nvSpPr>
        <xdr:cNvPr id="258" name="楕円 257"/>
        <xdr:cNvSpPr/>
      </xdr:nvSpPr>
      <xdr:spPr>
        <a:xfrm>
          <a:off x="13115925"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117566</xdr:rowOff>
    </xdr:from>
    <xdr:to>
      <xdr:col>85</xdr:col>
      <xdr:colOff>127000</xdr:colOff>
      <xdr:row>56</xdr:row>
      <xdr:rowOff>22860</xdr:rowOff>
    </xdr:to>
    <xdr:cxnSp macro="">
      <xdr:nvCxnSpPr>
        <xdr:cNvPr id="259" name="直線コネクタ 258"/>
        <xdr:cNvCxnSpPr/>
      </xdr:nvCxnSpPr>
      <xdr:spPr>
        <a:xfrm>
          <a:off x="13166725" y="9547316"/>
          <a:ext cx="7239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260" name="楕円 259"/>
        <xdr:cNvSpPr/>
      </xdr:nvSpPr>
      <xdr:spPr>
        <a:xfrm>
          <a:off x="123698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117566</xdr:rowOff>
    </xdr:from>
    <xdr:to>
      <xdr:col>81</xdr:col>
      <xdr:colOff>50800</xdr:colOff>
      <xdr:row>62</xdr:row>
      <xdr:rowOff>48985</xdr:rowOff>
    </xdr:to>
    <xdr:cxnSp macro="">
      <xdr:nvCxnSpPr>
        <xdr:cNvPr id="261" name="直線コネクタ 260"/>
        <xdr:cNvCxnSpPr/>
      </xdr:nvCxnSpPr>
      <xdr:spPr>
        <a:xfrm flipV="1">
          <a:off x="12420600" y="9547316"/>
          <a:ext cx="746125" cy="11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92891</xdr:rowOff>
    </xdr:from>
    <xdr:to>
      <xdr:col>72</xdr:col>
      <xdr:colOff>38100</xdr:colOff>
      <xdr:row>62</xdr:row>
      <xdr:rowOff>23041</xdr:rowOff>
    </xdr:to>
    <xdr:sp macro="" textlink="">
      <xdr:nvSpPr>
        <xdr:cNvPr id="262" name="楕円 261"/>
        <xdr:cNvSpPr/>
      </xdr:nvSpPr>
      <xdr:spPr>
        <a:xfrm>
          <a:off x="11623675" y="105513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143691</xdr:rowOff>
    </xdr:from>
    <xdr:to>
      <xdr:col>76</xdr:col>
      <xdr:colOff>114300</xdr:colOff>
      <xdr:row>62</xdr:row>
      <xdr:rowOff>48985</xdr:rowOff>
    </xdr:to>
    <xdr:cxnSp macro="">
      <xdr:nvCxnSpPr>
        <xdr:cNvPr id="263" name="直線コネクタ 262"/>
        <xdr:cNvCxnSpPr/>
      </xdr:nvCxnSpPr>
      <xdr:spPr>
        <a:xfrm>
          <a:off x="11655425" y="10602141"/>
          <a:ext cx="765175"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264" name="楕円 263"/>
        <xdr:cNvSpPr/>
      </xdr:nvSpPr>
      <xdr:spPr>
        <a:xfrm>
          <a:off x="10848975"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143691</xdr:rowOff>
    </xdr:to>
    <xdr:cxnSp macro="">
      <xdr:nvCxnSpPr>
        <xdr:cNvPr id="265" name="直線コネクタ 264"/>
        <xdr:cNvCxnSpPr/>
      </xdr:nvCxnSpPr>
      <xdr:spPr>
        <a:xfrm>
          <a:off x="10899775" y="10527030"/>
          <a:ext cx="75565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266" name="n_1aveValue【保健センター・保健所】&#10;有形固定資産減価償却率"/>
        <xdr:cNvSpPr txBox="1"/>
      </xdr:nvSpPr>
      <xdr:spPr>
        <a:xfrm>
          <a:off x="12980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267" name="n_2aveValue【保健センター・保健所】&#10;有形固定資産減価償却率"/>
        <xdr:cNvSpPr txBox="1"/>
      </xdr:nvSpPr>
      <xdr:spPr>
        <a:xfrm>
          <a:off x="12246619"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268" name="n_3aveValue【保健センター・保健所】&#10;有形固定資産減価償却率"/>
        <xdr:cNvSpPr txBox="1"/>
      </xdr:nvSpPr>
      <xdr:spPr>
        <a:xfrm>
          <a:off x="1150049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269" name="n_4aveValue【保健センター・保健所】&#10;有形固定資産減価償却率"/>
        <xdr:cNvSpPr txBox="1"/>
      </xdr:nvSpPr>
      <xdr:spPr>
        <a:xfrm>
          <a:off x="1072579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13443</xdr:rowOff>
    </xdr:from>
    <xdr:ext cx="340478" cy="259045"/>
    <xdr:sp macro="" textlink="">
      <xdr:nvSpPr>
        <xdr:cNvPr id="270" name="n_1mainValue【保健センター・保健所】&#10;有形固定資産減価償却率"/>
        <xdr:cNvSpPr txBox="1"/>
      </xdr:nvSpPr>
      <xdr:spPr>
        <a:xfrm>
          <a:off x="130123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271" name="n_2mainValue【保健センター・保健所】&#10;有形固定資産減価償却率"/>
        <xdr:cNvSpPr txBox="1"/>
      </xdr:nvSpPr>
      <xdr:spPr>
        <a:xfrm>
          <a:off x="12246619"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14168</xdr:rowOff>
    </xdr:from>
    <xdr:ext cx="405111" cy="259045"/>
    <xdr:sp macro="" textlink="">
      <xdr:nvSpPr>
        <xdr:cNvPr id="272" name="n_3mainValue【保健センター・保健所】&#10;有形固定資産減価償却率"/>
        <xdr:cNvSpPr txBox="1"/>
      </xdr:nvSpPr>
      <xdr:spPr>
        <a:xfrm>
          <a:off x="1150049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273" name="n_4mainValue【保健センター・保健所】&#10;有形固定資産減価償却率"/>
        <xdr:cNvSpPr txBox="1"/>
      </xdr:nvSpPr>
      <xdr:spPr>
        <a:xfrm>
          <a:off x="107257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4" name="直線コネクタ 283"/>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5" name="テキスト ボックス 284"/>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6" name="直線コネクタ 285"/>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7" name="テキスト ボックス 286"/>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8" name="直線コネクタ 287"/>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9" name="テキスト ボックス 288"/>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90" name="直線コネクタ 289"/>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91" name="テキスト ボックス 290"/>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295" name="直線コネクタ 294"/>
        <xdr:cNvCxnSpPr/>
      </xdr:nvCxnSpPr>
      <xdr:spPr>
        <a:xfrm flipV="1">
          <a:off x="188461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296" name="【保健センター・保健所】&#10;一人当たり面積最小値テキスト"/>
        <xdr:cNvSpPr txBox="1"/>
      </xdr:nvSpPr>
      <xdr:spPr>
        <a:xfrm>
          <a:off x="188849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297" name="直線コネクタ 296"/>
        <xdr:cNvCxnSpPr/>
      </xdr:nvCxnSpPr>
      <xdr:spPr>
        <a:xfrm>
          <a:off x="18786475" y="109202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298" name="【保健センター・保健所】&#10;一人当たり面積最大値テキスト"/>
        <xdr:cNvSpPr txBox="1"/>
      </xdr:nvSpPr>
      <xdr:spPr>
        <a:xfrm>
          <a:off x="188849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299" name="直線コネクタ 298"/>
        <xdr:cNvCxnSpPr/>
      </xdr:nvCxnSpPr>
      <xdr:spPr>
        <a:xfrm>
          <a:off x="18786475" y="9697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00" name="【保健センター・保健所】&#10;一人当たり面積平均値テキスト"/>
        <xdr:cNvSpPr txBox="1"/>
      </xdr:nvSpPr>
      <xdr:spPr>
        <a:xfrm>
          <a:off x="188849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01" name="フローチャート: 判断 300"/>
        <xdr:cNvSpPr/>
      </xdr:nvSpPr>
      <xdr:spPr>
        <a:xfrm>
          <a:off x="187960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02" name="フローチャート: 判断 301"/>
        <xdr:cNvSpPr/>
      </xdr:nvSpPr>
      <xdr:spPr>
        <a:xfrm>
          <a:off x="18100675" y="104785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303" name="フローチャート: 判断 302"/>
        <xdr:cNvSpPr/>
      </xdr:nvSpPr>
      <xdr:spPr>
        <a:xfrm>
          <a:off x="17325975"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304" name="フローチャート: 判断 303"/>
        <xdr:cNvSpPr/>
      </xdr:nvSpPr>
      <xdr:spPr>
        <a:xfrm>
          <a:off x="1657985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305" name="フローチャート: 判断 304"/>
        <xdr:cNvSpPr/>
      </xdr:nvSpPr>
      <xdr:spPr>
        <a:xfrm>
          <a:off x="15833725" y="10521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311" name="楕円 310"/>
        <xdr:cNvSpPr/>
      </xdr:nvSpPr>
      <xdr:spPr>
        <a:xfrm>
          <a:off x="187960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312" name="【保健センター・保健所】&#10;一人当たり面積該当値テキスト"/>
        <xdr:cNvSpPr txBox="1"/>
      </xdr:nvSpPr>
      <xdr:spPr>
        <a:xfrm>
          <a:off x="188849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313" name="楕円 312"/>
        <xdr:cNvSpPr/>
      </xdr:nvSpPr>
      <xdr:spPr>
        <a:xfrm>
          <a:off x="18100675" y="107094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130302</xdr:rowOff>
    </xdr:to>
    <xdr:cxnSp macro="">
      <xdr:nvCxnSpPr>
        <xdr:cNvPr id="314" name="直線コネクタ 313"/>
        <xdr:cNvCxnSpPr/>
      </xdr:nvCxnSpPr>
      <xdr:spPr>
        <a:xfrm flipV="1">
          <a:off x="18132425" y="10753344"/>
          <a:ext cx="714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315" name="楕円 314"/>
        <xdr:cNvSpPr/>
      </xdr:nvSpPr>
      <xdr:spPr>
        <a:xfrm>
          <a:off x="17325975"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130302</xdr:rowOff>
    </xdr:from>
    <xdr:to>
      <xdr:col>111</xdr:col>
      <xdr:colOff>177800</xdr:colOff>
      <xdr:row>62</xdr:row>
      <xdr:rowOff>155448</xdr:rowOff>
    </xdr:to>
    <xdr:cxnSp macro="">
      <xdr:nvCxnSpPr>
        <xdr:cNvPr id="316" name="直線コネクタ 315"/>
        <xdr:cNvCxnSpPr/>
      </xdr:nvCxnSpPr>
      <xdr:spPr>
        <a:xfrm flipV="1">
          <a:off x="17376775" y="10760202"/>
          <a:ext cx="7556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317" name="楕円 316"/>
        <xdr:cNvSpPr/>
      </xdr:nvSpPr>
      <xdr:spPr>
        <a:xfrm>
          <a:off x="1657985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160020</xdr:rowOff>
    </xdr:to>
    <xdr:cxnSp macro="">
      <xdr:nvCxnSpPr>
        <xdr:cNvPr id="318" name="直線コネクタ 317"/>
        <xdr:cNvCxnSpPr/>
      </xdr:nvCxnSpPr>
      <xdr:spPr>
        <a:xfrm flipV="1">
          <a:off x="16630650" y="10785348"/>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319" name="楕円 318"/>
        <xdr:cNvSpPr/>
      </xdr:nvSpPr>
      <xdr:spPr>
        <a:xfrm>
          <a:off x="15833725" y="10743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164592</xdr:rowOff>
    </xdr:to>
    <xdr:cxnSp macro="">
      <xdr:nvCxnSpPr>
        <xdr:cNvPr id="320" name="直線コネクタ 319"/>
        <xdr:cNvCxnSpPr/>
      </xdr:nvCxnSpPr>
      <xdr:spPr>
        <a:xfrm flipV="1">
          <a:off x="15865475" y="10789920"/>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321" name="n_1aveValue【保健センター・保健所】&#10;一人当たり面積"/>
        <xdr:cNvSpPr txBox="1"/>
      </xdr:nvSpPr>
      <xdr:spPr>
        <a:xfrm>
          <a:off x="1793247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322" name="n_2aveValue【保健センター・保健所】&#10;一人当たり面積"/>
        <xdr:cNvSpPr txBox="1"/>
      </xdr:nvSpPr>
      <xdr:spPr>
        <a:xfrm>
          <a:off x="1717047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323" name="n_3aveValue【保健センター・保健所】&#10;一人当たり面積"/>
        <xdr:cNvSpPr txBox="1"/>
      </xdr:nvSpPr>
      <xdr:spPr>
        <a:xfrm>
          <a:off x="16424352"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324" name="n_4aveValue【保健センター・保健所】&#10;一人当たり面積"/>
        <xdr:cNvSpPr txBox="1"/>
      </xdr:nvSpPr>
      <xdr:spPr>
        <a:xfrm>
          <a:off x="156782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779</xdr:rowOff>
    </xdr:from>
    <xdr:ext cx="469744" cy="259045"/>
    <xdr:sp macro="" textlink="">
      <xdr:nvSpPr>
        <xdr:cNvPr id="325" name="n_1mainValue【保健センター・保健所】&#10;一人当たり面積"/>
        <xdr:cNvSpPr txBox="1"/>
      </xdr:nvSpPr>
      <xdr:spPr>
        <a:xfrm>
          <a:off x="1793247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326" name="n_2mainValue【保健センター・保健所】&#10;一人当たり面積"/>
        <xdr:cNvSpPr txBox="1"/>
      </xdr:nvSpPr>
      <xdr:spPr>
        <a:xfrm>
          <a:off x="1717047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327" name="n_3mainValue【保健センター・保健所】&#10;一人当たり面積"/>
        <xdr:cNvSpPr txBox="1"/>
      </xdr:nvSpPr>
      <xdr:spPr>
        <a:xfrm>
          <a:off x="16424352"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328" name="n_4mainValue【保健センター・保健所】&#10;一人当たり面積"/>
        <xdr:cNvSpPr txBox="1"/>
      </xdr:nvSpPr>
      <xdr:spPr>
        <a:xfrm>
          <a:off x="156782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4" name="直線コネクタ 353"/>
        <xdr:cNvCxnSpPr/>
      </xdr:nvCxnSpPr>
      <xdr:spPr>
        <a:xfrm flipV="1">
          <a:off x="13889989"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7" name="【消防施設】&#10;有形固定資産減価償却率最大値テキスト"/>
        <xdr:cNvSpPr txBox="1"/>
      </xdr:nvSpPr>
      <xdr:spPr>
        <a:xfrm>
          <a:off x="13928725"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8" name="直線コネクタ 357"/>
        <xdr:cNvCxnSpPr/>
      </xdr:nvCxn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359" name="【消防施設】&#10;有形固定資産減価償却率平均値テキスト"/>
        <xdr:cNvSpPr txBox="1"/>
      </xdr:nvSpPr>
      <xdr:spPr>
        <a:xfrm>
          <a:off x="13928725"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0" name="フローチャート: 判断 359"/>
        <xdr:cNvSpPr/>
      </xdr:nvSpPr>
      <xdr:spPr>
        <a:xfrm>
          <a:off x="13839825" y="1419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xdr:cNvSpPr/>
      </xdr:nvSpPr>
      <xdr:spPr>
        <a:xfrm>
          <a:off x="13115925"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xdr:cNvSpPr/>
      </xdr:nvSpPr>
      <xdr:spPr>
        <a:xfrm>
          <a:off x="123698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xdr:cNvSpPr/>
      </xdr:nvSpPr>
      <xdr:spPr>
        <a:xfrm>
          <a:off x="11623675" y="14289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xdr:cNvSpPr/>
      </xdr:nvSpPr>
      <xdr:spPr>
        <a:xfrm>
          <a:off x="10848975"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168548</xdr:rowOff>
    </xdr:from>
    <xdr:to>
      <xdr:col>85</xdr:col>
      <xdr:colOff>177800</xdr:colOff>
      <xdr:row>83</xdr:row>
      <xdr:rowOff>98698</xdr:rowOff>
    </xdr:to>
    <xdr:sp macro="" textlink="">
      <xdr:nvSpPr>
        <xdr:cNvPr id="370" name="楕円 369"/>
        <xdr:cNvSpPr/>
      </xdr:nvSpPr>
      <xdr:spPr>
        <a:xfrm>
          <a:off x="13839825" y="142274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146975</xdr:rowOff>
    </xdr:from>
    <xdr:ext cx="405111" cy="259045"/>
    <xdr:sp macro="" textlink="">
      <xdr:nvSpPr>
        <xdr:cNvPr id="371" name="【消防施設】&#10;有形固定資産減価償却率該当値テキスト"/>
        <xdr:cNvSpPr txBox="1"/>
      </xdr:nvSpPr>
      <xdr:spPr>
        <a:xfrm>
          <a:off x="13928725"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372" name="楕円 371"/>
        <xdr:cNvSpPr/>
      </xdr:nvSpPr>
      <xdr:spPr>
        <a:xfrm>
          <a:off x="13115925"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47898</xdr:rowOff>
    </xdr:to>
    <xdr:cxnSp macro="">
      <xdr:nvCxnSpPr>
        <xdr:cNvPr id="373" name="直線コネクタ 372"/>
        <xdr:cNvCxnSpPr/>
      </xdr:nvCxnSpPr>
      <xdr:spPr>
        <a:xfrm>
          <a:off x="13166725" y="14240692"/>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374" name="楕円 373"/>
        <xdr:cNvSpPr/>
      </xdr:nvSpPr>
      <xdr:spPr>
        <a:xfrm>
          <a:off x="123698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10342</xdr:rowOff>
    </xdr:to>
    <xdr:cxnSp macro="">
      <xdr:nvCxnSpPr>
        <xdr:cNvPr id="375" name="直線コネクタ 374"/>
        <xdr:cNvCxnSpPr/>
      </xdr:nvCxnSpPr>
      <xdr:spPr>
        <a:xfrm>
          <a:off x="12420600" y="14214566"/>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99968</xdr:rowOff>
    </xdr:from>
    <xdr:to>
      <xdr:col>72</xdr:col>
      <xdr:colOff>38100</xdr:colOff>
      <xdr:row>83</xdr:row>
      <xdr:rowOff>30118</xdr:rowOff>
    </xdr:to>
    <xdr:sp macro="" textlink="">
      <xdr:nvSpPr>
        <xdr:cNvPr id="376" name="楕円 375"/>
        <xdr:cNvSpPr/>
      </xdr:nvSpPr>
      <xdr:spPr>
        <a:xfrm>
          <a:off x="11623675" y="141588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150768</xdr:rowOff>
    </xdr:from>
    <xdr:to>
      <xdr:col>76</xdr:col>
      <xdr:colOff>114300</xdr:colOff>
      <xdr:row>82</xdr:row>
      <xdr:rowOff>155666</xdr:rowOff>
    </xdr:to>
    <xdr:cxnSp macro="">
      <xdr:nvCxnSpPr>
        <xdr:cNvPr id="377" name="直線コネクタ 376"/>
        <xdr:cNvCxnSpPr/>
      </xdr:nvCxnSpPr>
      <xdr:spPr>
        <a:xfrm>
          <a:off x="11655425" y="14209668"/>
          <a:ext cx="7651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378" name="楕円 377"/>
        <xdr:cNvSpPr/>
      </xdr:nvSpPr>
      <xdr:spPr>
        <a:xfrm>
          <a:off x="10848975"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82</xdr:row>
      <xdr:rowOff>150768</xdr:rowOff>
    </xdr:to>
    <xdr:cxnSp macro="">
      <xdr:nvCxnSpPr>
        <xdr:cNvPr id="379" name="直線コネクタ 378"/>
        <xdr:cNvCxnSpPr/>
      </xdr:nvCxnSpPr>
      <xdr:spPr>
        <a:xfrm>
          <a:off x="10899775" y="14185174"/>
          <a:ext cx="75565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380" name="n_1aveValue【消防施設】&#10;有形固定資産減価償却率"/>
        <xdr:cNvSpPr txBox="1"/>
      </xdr:nvSpPr>
      <xdr:spPr>
        <a:xfrm>
          <a:off x="12980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381" name="n_2aveValue【消防施設】&#10;有形固定資産減価償却率"/>
        <xdr:cNvSpPr txBox="1"/>
      </xdr:nvSpPr>
      <xdr:spPr>
        <a:xfrm>
          <a:off x="12246619"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382" name="n_3aveValue【消防施設】&#10;有形固定資産減価償却率"/>
        <xdr:cNvSpPr txBox="1"/>
      </xdr:nvSpPr>
      <xdr:spPr>
        <a:xfrm>
          <a:off x="1150049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383" name="n_4aveValue【消防施設】&#10;有形固定資産減価償却率"/>
        <xdr:cNvSpPr txBox="1"/>
      </xdr:nvSpPr>
      <xdr:spPr>
        <a:xfrm>
          <a:off x="1072579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77669</xdr:rowOff>
    </xdr:from>
    <xdr:ext cx="405111" cy="259045"/>
    <xdr:sp macro="" textlink="">
      <xdr:nvSpPr>
        <xdr:cNvPr id="384" name="n_1mainValue【消防施設】&#10;有形固定資産減価償却率"/>
        <xdr:cNvSpPr txBox="1"/>
      </xdr:nvSpPr>
      <xdr:spPr>
        <a:xfrm>
          <a:off x="12980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385" name="n_2mainValue【消防施設】&#10;有形固定資産減価償却率"/>
        <xdr:cNvSpPr txBox="1"/>
      </xdr:nvSpPr>
      <xdr:spPr>
        <a:xfrm>
          <a:off x="12246619"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386" name="n_3mainValue【消防施設】&#10;有形固定資産減価償却率"/>
        <xdr:cNvSpPr txBox="1"/>
      </xdr:nvSpPr>
      <xdr:spPr>
        <a:xfrm>
          <a:off x="1150049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387" name="n_4mainValue【消防施設】&#10;有形固定資産減価償却率"/>
        <xdr:cNvSpPr txBox="1"/>
      </xdr:nvSpPr>
      <xdr:spPr>
        <a:xfrm>
          <a:off x="1072579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1" name="直線コネクタ 410"/>
        <xdr:cNvCxnSpPr/>
      </xdr:nvCxnSpPr>
      <xdr:spPr>
        <a:xfrm flipV="1">
          <a:off x="188461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4" name="【消防施設】&#10;一人当たり面積最大値テキスト"/>
        <xdr:cNvSpPr txBox="1"/>
      </xdr:nvSpPr>
      <xdr:spPr>
        <a:xfrm>
          <a:off x="188849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5" name="直線コネクタ 414"/>
        <xdr:cNvCxnSpPr/>
      </xdr:nvCxnSpPr>
      <xdr:spPr>
        <a:xfrm>
          <a:off x="18786475" y="13306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416" name="【消防施設】&#10;一人当たり面積平均値テキスト"/>
        <xdr:cNvSpPr txBox="1"/>
      </xdr:nvSpPr>
      <xdr:spPr>
        <a:xfrm>
          <a:off x="188849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7" name="フローチャート: 判断 416"/>
        <xdr:cNvSpPr/>
      </xdr:nvSpPr>
      <xdr:spPr>
        <a:xfrm>
          <a:off x="187960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xdr:cNvSpPr/>
      </xdr:nvSpPr>
      <xdr:spPr>
        <a:xfrm>
          <a:off x="18100675"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9" name="フローチャート: 判断 418"/>
        <xdr:cNvSpPr/>
      </xdr:nvSpPr>
      <xdr:spPr>
        <a:xfrm>
          <a:off x="17325975"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0" name="フローチャート: 判断 419"/>
        <xdr:cNvSpPr/>
      </xdr:nvSpPr>
      <xdr:spPr>
        <a:xfrm>
          <a:off x="1657985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1" name="フローチャート: 判断 420"/>
        <xdr:cNvSpPr/>
      </xdr:nvSpPr>
      <xdr:spPr>
        <a:xfrm>
          <a:off x="15833725" y="144024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19686</xdr:rowOff>
    </xdr:from>
    <xdr:to>
      <xdr:col>116</xdr:col>
      <xdr:colOff>114300</xdr:colOff>
      <xdr:row>82</xdr:row>
      <xdr:rowOff>121286</xdr:rowOff>
    </xdr:to>
    <xdr:sp macro="" textlink="">
      <xdr:nvSpPr>
        <xdr:cNvPr id="427" name="楕円 426"/>
        <xdr:cNvSpPr/>
      </xdr:nvSpPr>
      <xdr:spPr>
        <a:xfrm>
          <a:off x="187960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42563</xdr:rowOff>
    </xdr:from>
    <xdr:ext cx="469744" cy="259045"/>
    <xdr:sp macro="" textlink="">
      <xdr:nvSpPr>
        <xdr:cNvPr id="428" name="【消防施設】&#10;一人当たり面積該当値テキスト"/>
        <xdr:cNvSpPr txBox="1"/>
      </xdr:nvSpPr>
      <xdr:spPr>
        <a:xfrm>
          <a:off x="18884900"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429" name="楕円 428"/>
        <xdr:cNvSpPr/>
      </xdr:nvSpPr>
      <xdr:spPr>
        <a:xfrm>
          <a:off x="18100675" y="14099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70486</xdr:rowOff>
    </xdr:from>
    <xdr:to>
      <xdr:col>116</xdr:col>
      <xdr:colOff>63500</xdr:colOff>
      <xdr:row>82</xdr:row>
      <xdr:rowOff>91439</xdr:rowOff>
    </xdr:to>
    <xdr:cxnSp macro="">
      <xdr:nvCxnSpPr>
        <xdr:cNvPr id="430" name="直線コネクタ 429"/>
        <xdr:cNvCxnSpPr/>
      </xdr:nvCxnSpPr>
      <xdr:spPr>
        <a:xfrm flipV="1">
          <a:off x="18132425" y="14129386"/>
          <a:ext cx="714375"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74930</xdr:rowOff>
    </xdr:from>
    <xdr:to>
      <xdr:col>107</xdr:col>
      <xdr:colOff>101600</xdr:colOff>
      <xdr:row>83</xdr:row>
      <xdr:rowOff>5080</xdr:rowOff>
    </xdr:to>
    <xdr:sp macro="" textlink="">
      <xdr:nvSpPr>
        <xdr:cNvPr id="431" name="楕円 430"/>
        <xdr:cNvSpPr/>
      </xdr:nvSpPr>
      <xdr:spPr>
        <a:xfrm>
          <a:off x="17325975"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125730</xdr:rowOff>
    </xdr:to>
    <xdr:cxnSp macro="">
      <xdr:nvCxnSpPr>
        <xdr:cNvPr id="432" name="直線コネクタ 431"/>
        <xdr:cNvCxnSpPr/>
      </xdr:nvCxnSpPr>
      <xdr:spPr>
        <a:xfrm flipV="1">
          <a:off x="17376775" y="14150339"/>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109220</xdr:rowOff>
    </xdr:from>
    <xdr:to>
      <xdr:col>102</xdr:col>
      <xdr:colOff>165100</xdr:colOff>
      <xdr:row>83</xdr:row>
      <xdr:rowOff>39370</xdr:rowOff>
    </xdr:to>
    <xdr:sp macro="" textlink="">
      <xdr:nvSpPr>
        <xdr:cNvPr id="433" name="楕円 432"/>
        <xdr:cNvSpPr/>
      </xdr:nvSpPr>
      <xdr:spPr>
        <a:xfrm>
          <a:off x="1657985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125730</xdr:rowOff>
    </xdr:from>
    <xdr:to>
      <xdr:col>107</xdr:col>
      <xdr:colOff>50800</xdr:colOff>
      <xdr:row>82</xdr:row>
      <xdr:rowOff>160020</xdr:rowOff>
    </xdr:to>
    <xdr:cxnSp macro="">
      <xdr:nvCxnSpPr>
        <xdr:cNvPr id="434" name="直線コネクタ 433"/>
        <xdr:cNvCxnSpPr/>
      </xdr:nvCxnSpPr>
      <xdr:spPr>
        <a:xfrm flipV="1">
          <a:off x="16630650" y="14184630"/>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153036</xdr:rowOff>
    </xdr:from>
    <xdr:to>
      <xdr:col>98</xdr:col>
      <xdr:colOff>38100</xdr:colOff>
      <xdr:row>83</xdr:row>
      <xdr:rowOff>83186</xdr:rowOff>
    </xdr:to>
    <xdr:sp macro="" textlink="">
      <xdr:nvSpPr>
        <xdr:cNvPr id="435" name="楕円 434"/>
        <xdr:cNvSpPr/>
      </xdr:nvSpPr>
      <xdr:spPr>
        <a:xfrm>
          <a:off x="15833725" y="142119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160020</xdr:rowOff>
    </xdr:from>
    <xdr:to>
      <xdr:col>102</xdr:col>
      <xdr:colOff>114300</xdr:colOff>
      <xdr:row>83</xdr:row>
      <xdr:rowOff>32386</xdr:rowOff>
    </xdr:to>
    <xdr:cxnSp macro="">
      <xdr:nvCxnSpPr>
        <xdr:cNvPr id="436" name="直線コネクタ 435"/>
        <xdr:cNvCxnSpPr/>
      </xdr:nvCxnSpPr>
      <xdr:spPr>
        <a:xfrm flipV="1">
          <a:off x="15865475" y="14218920"/>
          <a:ext cx="7651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437" name="n_1aveValue【消防施設】&#10;一人当たり面積"/>
        <xdr:cNvSpPr txBox="1"/>
      </xdr:nvSpPr>
      <xdr:spPr>
        <a:xfrm>
          <a:off x="1793247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438" name="n_2aveValue【消防施設】&#10;一人当たり面積"/>
        <xdr:cNvSpPr txBox="1"/>
      </xdr:nvSpPr>
      <xdr:spPr>
        <a:xfrm>
          <a:off x="1717047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439" name="n_3aveValue【消防施設】&#10;一人当たり面積"/>
        <xdr:cNvSpPr txBox="1"/>
      </xdr:nvSpPr>
      <xdr:spPr>
        <a:xfrm>
          <a:off x="16424352"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440" name="n_4aveValue【消防施設】&#10;一人当たり面積"/>
        <xdr:cNvSpPr txBox="1"/>
      </xdr:nvSpPr>
      <xdr:spPr>
        <a:xfrm>
          <a:off x="156782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441" name="n_1mainValue【消防施設】&#10;一人当たり面積"/>
        <xdr:cNvSpPr txBox="1"/>
      </xdr:nvSpPr>
      <xdr:spPr>
        <a:xfrm>
          <a:off x="1793247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21607</xdr:rowOff>
    </xdr:from>
    <xdr:ext cx="469744" cy="259045"/>
    <xdr:sp macro="" textlink="">
      <xdr:nvSpPr>
        <xdr:cNvPr id="442" name="n_2mainValue【消防施設】&#10;一人当たり面積"/>
        <xdr:cNvSpPr txBox="1"/>
      </xdr:nvSpPr>
      <xdr:spPr>
        <a:xfrm>
          <a:off x="1717047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55897</xdr:rowOff>
    </xdr:from>
    <xdr:ext cx="469744" cy="259045"/>
    <xdr:sp macro="" textlink="">
      <xdr:nvSpPr>
        <xdr:cNvPr id="443" name="n_3mainValue【消防施設】&#10;一人当たり面積"/>
        <xdr:cNvSpPr txBox="1"/>
      </xdr:nvSpPr>
      <xdr:spPr>
        <a:xfrm>
          <a:off x="16424352"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444" name="n_4mainValue【消防施設】&#10;一人当たり面積"/>
        <xdr:cNvSpPr txBox="1"/>
      </xdr:nvSpPr>
      <xdr:spPr>
        <a:xfrm>
          <a:off x="156782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0" name="直線コネクタ 469"/>
        <xdr:cNvCxnSpPr/>
      </xdr:nvCxnSpPr>
      <xdr:spPr>
        <a:xfrm flipV="1">
          <a:off x="13889989"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3" name="【庁舎】&#10;有形固定資産減価償却率最大値テキスト"/>
        <xdr:cNvSpPr txBox="1"/>
      </xdr:nvSpPr>
      <xdr:spPr>
        <a:xfrm>
          <a:off x="13928725"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4" name="直線コネクタ 473"/>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75" name="【庁舎】&#10;有形固定資産減価償却率平均値テキスト"/>
        <xdr:cNvSpPr txBox="1"/>
      </xdr:nvSpPr>
      <xdr:spPr>
        <a:xfrm>
          <a:off x="13928725"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6" name="フローチャート: 判断 475"/>
        <xdr:cNvSpPr/>
      </xdr:nvSpPr>
      <xdr:spPr>
        <a:xfrm>
          <a:off x="13839825" y="178953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7" name="フローチャート: 判断 476"/>
        <xdr:cNvSpPr/>
      </xdr:nvSpPr>
      <xdr:spPr>
        <a:xfrm>
          <a:off x="13115925"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8" name="フローチャート: 判断 477"/>
        <xdr:cNvSpPr/>
      </xdr:nvSpPr>
      <xdr:spPr>
        <a:xfrm>
          <a:off x="123698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9" name="フローチャート: 判断 478"/>
        <xdr:cNvSpPr/>
      </xdr:nvSpPr>
      <xdr:spPr>
        <a:xfrm>
          <a:off x="11623675" y="17959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0" name="フローチャート: 判断 479"/>
        <xdr:cNvSpPr/>
      </xdr:nvSpPr>
      <xdr:spPr>
        <a:xfrm>
          <a:off x="10848975"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486" name="楕円 485"/>
        <xdr:cNvSpPr/>
      </xdr:nvSpPr>
      <xdr:spPr>
        <a:xfrm>
          <a:off x="13839825" y="18109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487" name="【庁舎】&#10;有形固定資産減価償却率該当値テキスト"/>
        <xdr:cNvSpPr txBox="1"/>
      </xdr:nvSpPr>
      <xdr:spPr>
        <a:xfrm>
          <a:off x="13928725"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488" name="楕円 487"/>
        <xdr:cNvSpPr/>
      </xdr:nvSpPr>
      <xdr:spPr>
        <a:xfrm>
          <a:off x="13115925"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157843</xdr:rowOff>
    </xdr:to>
    <xdr:cxnSp macro="">
      <xdr:nvCxnSpPr>
        <xdr:cNvPr id="489" name="直線コネクタ 488"/>
        <xdr:cNvCxnSpPr/>
      </xdr:nvCxnSpPr>
      <xdr:spPr>
        <a:xfrm>
          <a:off x="13166725" y="18117638"/>
          <a:ext cx="7239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490" name="楕円 489"/>
        <xdr:cNvSpPr/>
      </xdr:nvSpPr>
      <xdr:spPr>
        <a:xfrm>
          <a:off x="123698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106</xdr:row>
      <xdr:rowOff>15784</xdr:rowOff>
    </xdr:to>
    <xdr:cxnSp macro="">
      <xdr:nvCxnSpPr>
        <xdr:cNvPr id="491" name="直線コネクタ 490"/>
        <xdr:cNvCxnSpPr/>
      </xdr:nvCxnSpPr>
      <xdr:spPr>
        <a:xfrm flipV="1">
          <a:off x="12420600" y="18117638"/>
          <a:ext cx="746125"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492" name="楕円 491"/>
        <xdr:cNvSpPr/>
      </xdr:nvSpPr>
      <xdr:spPr>
        <a:xfrm>
          <a:off x="11623675" y="181076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15784</xdr:rowOff>
    </xdr:to>
    <xdr:cxnSp macro="">
      <xdr:nvCxnSpPr>
        <xdr:cNvPr id="493" name="直線コネクタ 492"/>
        <xdr:cNvCxnSpPr/>
      </xdr:nvCxnSpPr>
      <xdr:spPr>
        <a:xfrm>
          <a:off x="11655425" y="18158461"/>
          <a:ext cx="76517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494" name="楕円 493"/>
        <xdr:cNvSpPr/>
      </xdr:nvSpPr>
      <xdr:spPr>
        <a:xfrm>
          <a:off x="10848975"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156211</xdr:rowOff>
    </xdr:to>
    <xdr:cxnSp macro="">
      <xdr:nvCxnSpPr>
        <xdr:cNvPr id="495" name="直線コネクタ 494"/>
        <xdr:cNvCxnSpPr/>
      </xdr:nvCxnSpPr>
      <xdr:spPr>
        <a:xfrm>
          <a:off x="10899775" y="18129069"/>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6" name="n_1aveValue【庁舎】&#10;有形固定資産減価償却率"/>
        <xdr:cNvSpPr txBox="1"/>
      </xdr:nvSpPr>
      <xdr:spPr>
        <a:xfrm>
          <a:off x="12980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7" name="n_2aveValue【庁舎】&#10;有形固定資産減価償却率"/>
        <xdr:cNvSpPr txBox="1"/>
      </xdr:nvSpPr>
      <xdr:spPr>
        <a:xfrm>
          <a:off x="12246619"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8" name="n_3aveValue【庁舎】&#10;有形固定資産減価償却率"/>
        <xdr:cNvSpPr txBox="1"/>
      </xdr:nvSpPr>
      <xdr:spPr>
        <a:xfrm>
          <a:off x="1150049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9" name="n_4aveValue【庁舎】&#10;有形固定資産減価償却率"/>
        <xdr:cNvSpPr txBox="1"/>
      </xdr:nvSpPr>
      <xdr:spPr>
        <a:xfrm>
          <a:off x="1072579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500" name="n_1mainValue【庁舎】&#10;有形固定資産減価償却率"/>
        <xdr:cNvSpPr txBox="1"/>
      </xdr:nvSpPr>
      <xdr:spPr>
        <a:xfrm>
          <a:off x="12980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501" name="n_2mainValue【庁舎】&#10;有形固定資産減価償却率"/>
        <xdr:cNvSpPr txBox="1"/>
      </xdr:nvSpPr>
      <xdr:spPr>
        <a:xfrm>
          <a:off x="12246619"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502" name="n_3mainValue【庁舎】&#10;有形固定資産減価償却率"/>
        <xdr:cNvSpPr txBox="1"/>
      </xdr:nvSpPr>
      <xdr:spPr>
        <a:xfrm>
          <a:off x="1150049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503" name="n_4mainValue【庁舎】&#10;有形固定資産減価償却率"/>
        <xdr:cNvSpPr txBox="1"/>
      </xdr:nvSpPr>
      <xdr:spPr>
        <a:xfrm>
          <a:off x="1072579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5" name="直線コネクタ 524"/>
        <xdr:cNvCxnSpPr/>
      </xdr:nvCxnSpPr>
      <xdr:spPr>
        <a:xfrm flipV="1">
          <a:off x="188461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6" name="【庁舎】&#10;一人当たり面積最小値テキスト"/>
        <xdr:cNvSpPr txBox="1"/>
      </xdr:nvSpPr>
      <xdr:spPr>
        <a:xfrm>
          <a:off x="188849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7" name="直線コネクタ 526"/>
        <xdr:cNvCxnSpPr/>
      </xdr:nvCxnSpPr>
      <xdr:spPr>
        <a:xfrm>
          <a:off x="18786475" y="185539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8" name="【庁舎】&#10;一人当たり面積最大値テキスト"/>
        <xdr:cNvSpPr txBox="1"/>
      </xdr:nvSpPr>
      <xdr:spPr>
        <a:xfrm>
          <a:off x="188849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9" name="直線コネクタ 528"/>
        <xdr:cNvCxnSpPr/>
      </xdr:nvCxnSpPr>
      <xdr:spPr>
        <a:xfrm>
          <a:off x="18786475" y="172417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530" name="【庁舎】&#10;一人当たり面積平均値テキスト"/>
        <xdr:cNvSpPr txBox="1"/>
      </xdr:nvSpPr>
      <xdr:spPr>
        <a:xfrm>
          <a:off x="188849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1" name="フローチャート: 判断 530"/>
        <xdr:cNvSpPr/>
      </xdr:nvSpPr>
      <xdr:spPr>
        <a:xfrm>
          <a:off x="187960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2" name="フローチャート: 判断 531"/>
        <xdr:cNvSpPr/>
      </xdr:nvSpPr>
      <xdr:spPr>
        <a:xfrm>
          <a:off x="18100675" y="182201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3" name="フローチャート: 判断 532"/>
        <xdr:cNvSpPr/>
      </xdr:nvSpPr>
      <xdr:spPr>
        <a:xfrm>
          <a:off x="17325975"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4" name="フローチャート: 判断 533"/>
        <xdr:cNvSpPr/>
      </xdr:nvSpPr>
      <xdr:spPr>
        <a:xfrm>
          <a:off x="1657985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5" name="フローチャート: 判断 534"/>
        <xdr:cNvSpPr/>
      </xdr:nvSpPr>
      <xdr:spPr>
        <a:xfrm>
          <a:off x="15833725" y="18269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6198</xdr:rowOff>
    </xdr:from>
    <xdr:to>
      <xdr:col>116</xdr:col>
      <xdr:colOff>114300</xdr:colOff>
      <xdr:row>106</xdr:row>
      <xdr:rowOff>107798</xdr:rowOff>
    </xdr:to>
    <xdr:sp macro="" textlink="">
      <xdr:nvSpPr>
        <xdr:cNvPr id="541" name="楕円 540"/>
        <xdr:cNvSpPr/>
      </xdr:nvSpPr>
      <xdr:spPr>
        <a:xfrm>
          <a:off x="187960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29075</xdr:rowOff>
    </xdr:from>
    <xdr:ext cx="469744" cy="259045"/>
    <xdr:sp macro="" textlink="">
      <xdr:nvSpPr>
        <xdr:cNvPr id="542" name="【庁舎】&#10;一人当たり面積該当値テキスト"/>
        <xdr:cNvSpPr txBox="1"/>
      </xdr:nvSpPr>
      <xdr:spPr>
        <a:xfrm>
          <a:off x="18884900" y="180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16714</xdr:rowOff>
    </xdr:from>
    <xdr:to>
      <xdr:col>112</xdr:col>
      <xdr:colOff>38100</xdr:colOff>
      <xdr:row>106</xdr:row>
      <xdr:rowOff>118314</xdr:rowOff>
    </xdr:to>
    <xdr:sp macro="" textlink="">
      <xdr:nvSpPr>
        <xdr:cNvPr id="543" name="楕円 542"/>
        <xdr:cNvSpPr/>
      </xdr:nvSpPr>
      <xdr:spPr>
        <a:xfrm>
          <a:off x="18100675" y="181904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56998</xdr:rowOff>
    </xdr:from>
    <xdr:to>
      <xdr:col>116</xdr:col>
      <xdr:colOff>63500</xdr:colOff>
      <xdr:row>106</xdr:row>
      <xdr:rowOff>67514</xdr:rowOff>
    </xdr:to>
    <xdr:cxnSp macro="">
      <xdr:nvCxnSpPr>
        <xdr:cNvPr id="544" name="直線コネクタ 543"/>
        <xdr:cNvCxnSpPr/>
      </xdr:nvCxnSpPr>
      <xdr:spPr>
        <a:xfrm flipV="1">
          <a:off x="18132425" y="18230698"/>
          <a:ext cx="714375"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21743</xdr:rowOff>
    </xdr:from>
    <xdr:to>
      <xdr:col>107</xdr:col>
      <xdr:colOff>101600</xdr:colOff>
      <xdr:row>106</xdr:row>
      <xdr:rowOff>123343</xdr:rowOff>
    </xdr:to>
    <xdr:sp macro="" textlink="">
      <xdr:nvSpPr>
        <xdr:cNvPr id="545" name="楕円 544"/>
        <xdr:cNvSpPr/>
      </xdr:nvSpPr>
      <xdr:spPr>
        <a:xfrm>
          <a:off x="17325975"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67514</xdr:rowOff>
    </xdr:from>
    <xdr:to>
      <xdr:col>111</xdr:col>
      <xdr:colOff>177800</xdr:colOff>
      <xdr:row>106</xdr:row>
      <xdr:rowOff>72543</xdr:rowOff>
    </xdr:to>
    <xdr:cxnSp macro="">
      <xdr:nvCxnSpPr>
        <xdr:cNvPr id="546" name="直線コネクタ 545"/>
        <xdr:cNvCxnSpPr/>
      </xdr:nvCxnSpPr>
      <xdr:spPr>
        <a:xfrm flipV="1">
          <a:off x="17376775" y="18241214"/>
          <a:ext cx="7556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31344</xdr:rowOff>
    </xdr:from>
    <xdr:to>
      <xdr:col>102</xdr:col>
      <xdr:colOff>165100</xdr:colOff>
      <xdr:row>106</xdr:row>
      <xdr:rowOff>132944</xdr:rowOff>
    </xdr:to>
    <xdr:sp macro="" textlink="">
      <xdr:nvSpPr>
        <xdr:cNvPr id="547" name="楕円 546"/>
        <xdr:cNvSpPr/>
      </xdr:nvSpPr>
      <xdr:spPr>
        <a:xfrm>
          <a:off x="16579850" y="18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72543</xdr:rowOff>
    </xdr:from>
    <xdr:to>
      <xdr:col>107</xdr:col>
      <xdr:colOff>50800</xdr:colOff>
      <xdr:row>106</xdr:row>
      <xdr:rowOff>82144</xdr:rowOff>
    </xdr:to>
    <xdr:cxnSp macro="">
      <xdr:nvCxnSpPr>
        <xdr:cNvPr id="548" name="直線コネクタ 547"/>
        <xdr:cNvCxnSpPr/>
      </xdr:nvCxnSpPr>
      <xdr:spPr>
        <a:xfrm flipV="1">
          <a:off x="16630650" y="18246243"/>
          <a:ext cx="746125"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549" name="楕円 548"/>
        <xdr:cNvSpPr/>
      </xdr:nvSpPr>
      <xdr:spPr>
        <a:xfrm>
          <a:off x="15833725" y="18215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82144</xdr:rowOff>
    </xdr:from>
    <xdr:to>
      <xdr:col>102</xdr:col>
      <xdr:colOff>114300</xdr:colOff>
      <xdr:row>106</xdr:row>
      <xdr:rowOff>92202</xdr:rowOff>
    </xdr:to>
    <xdr:cxnSp macro="">
      <xdr:nvCxnSpPr>
        <xdr:cNvPr id="550" name="直線コネクタ 549"/>
        <xdr:cNvCxnSpPr/>
      </xdr:nvCxnSpPr>
      <xdr:spPr>
        <a:xfrm flipV="1">
          <a:off x="15865475" y="18255844"/>
          <a:ext cx="765175"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551" name="n_1aveValue【庁舎】&#10;一人当たり面積"/>
        <xdr:cNvSpPr txBox="1"/>
      </xdr:nvSpPr>
      <xdr:spPr>
        <a:xfrm>
          <a:off x="1793247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552" name="n_2aveValue【庁舎】&#10;一人当たり面積"/>
        <xdr:cNvSpPr txBox="1"/>
      </xdr:nvSpPr>
      <xdr:spPr>
        <a:xfrm>
          <a:off x="1717047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553" name="n_3aveValue【庁舎】&#10;一人当たり面積"/>
        <xdr:cNvSpPr txBox="1"/>
      </xdr:nvSpPr>
      <xdr:spPr>
        <a:xfrm>
          <a:off x="16424352"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554" name="n_4aveValue【庁舎】&#10;一人当たり面積"/>
        <xdr:cNvSpPr txBox="1"/>
      </xdr:nvSpPr>
      <xdr:spPr>
        <a:xfrm>
          <a:off x="156782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134841</xdr:rowOff>
    </xdr:from>
    <xdr:ext cx="469744" cy="259045"/>
    <xdr:sp macro="" textlink="">
      <xdr:nvSpPr>
        <xdr:cNvPr id="555" name="n_1mainValue【庁舎】&#10;一人当たり面積"/>
        <xdr:cNvSpPr txBox="1"/>
      </xdr:nvSpPr>
      <xdr:spPr>
        <a:xfrm>
          <a:off x="1793247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139870</xdr:rowOff>
    </xdr:from>
    <xdr:ext cx="469744" cy="259045"/>
    <xdr:sp macro="" textlink="">
      <xdr:nvSpPr>
        <xdr:cNvPr id="556" name="n_2mainValue【庁舎】&#10;一人当たり面積"/>
        <xdr:cNvSpPr txBox="1"/>
      </xdr:nvSpPr>
      <xdr:spPr>
        <a:xfrm>
          <a:off x="17170477" y="179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149471</xdr:rowOff>
    </xdr:from>
    <xdr:ext cx="469744" cy="259045"/>
    <xdr:sp macro="" textlink="">
      <xdr:nvSpPr>
        <xdr:cNvPr id="557" name="n_3mainValue【庁舎】&#10;一人当たり面積"/>
        <xdr:cNvSpPr txBox="1"/>
      </xdr:nvSpPr>
      <xdr:spPr>
        <a:xfrm>
          <a:off x="16424352" y="1798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159529</xdr:rowOff>
    </xdr:from>
    <xdr:ext cx="469744" cy="259045"/>
    <xdr:sp macro="" textlink="">
      <xdr:nvSpPr>
        <xdr:cNvPr id="558" name="n_4mainValue【庁舎】&#10;一人当たり面積"/>
        <xdr:cNvSpPr txBox="1"/>
      </xdr:nvSpPr>
      <xdr:spPr>
        <a:xfrm>
          <a:off x="156782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類似団体内平均値と比較して</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特に有形固定資産減価償却率が高くなっている施設はないが、体育館・プール、保健センター・保健所については、平成３０年度までは固定資産減価償却率が高い水準で推移しており、老朽化が進んでいた</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体育館・プールについては、老朽化に伴い１施設を廃止・解体したことにより有形固定資産減価償却率が</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令和元年度以降</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減少し、保健センター・保健所については保健センターを新規整備したことにより有形固定資産減価償却率が</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令和元年度以降</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大幅に減少し</a:t>
          </a:r>
          <a:r>
            <a:rPr kumimoji="1" lang="ja-JP" altLang="en-US"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aseline="0">
              <a:solidFill>
                <a:sysClr val="windowText" lastClr="000000"/>
              </a:solidFill>
              <a:effectLst/>
              <a:latin typeface="ＭＳ ゴシック" panose="020B0609070205080204" pitchFamily="49" charset="-128"/>
              <a:ea typeface="ＭＳ ゴシック" panose="020B0609070205080204" pitchFamily="49" charset="-128"/>
              <a:cs typeface="+mn-cs"/>
            </a:rPr>
            <a:t>　上記を含めそれぞれの公共施設等に係る個別施設計画は策定済みであり、今後当該計画に基づきその他の施設施設を含めその統廃合を進め、維持管理の適正化に引き続き努めていく。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76275"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人口減少や住民の高齢化、産業基盤の脆弱であること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が要因となり、町税収は長らく低い水準で停滞し、類似団体と比較して極めて低い財政力となっている。</a:t>
          </a:r>
          <a:endParaRPr lang="ja-JP" altLang="ja-JP">
            <a:effectLst/>
          </a:endParaRPr>
        </a:p>
        <a:p>
          <a:r>
            <a:rPr kumimoji="1" lang="ja-JP" altLang="ja-JP" sz="1100">
              <a:solidFill>
                <a:schemeClr val="dk1"/>
              </a:solidFill>
              <a:effectLst/>
              <a:latin typeface="+mn-lt"/>
              <a:ea typeface="+mn-ea"/>
              <a:cs typeface="+mn-cs"/>
            </a:rPr>
            <a:t>　６次産業の創出を柱に町内産業の活性化を図るとともに、税の徴収率向上にも努め、長期的・計画的な財政基盤の強化に取り組む。</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295775"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3561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206875" y="7628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3561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206875" y="6127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571875" y="75614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3561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244975"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797175" y="7561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521075"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248025"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022475" y="7561439"/>
          <a:ext cx="7747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746375"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4733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266825" y="757484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990725" y="7376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6986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25550" y="73899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23925"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2449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3561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5210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248025"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746375"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473325"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990725" y="7524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8625"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25550" y="75240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23925"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年度については継続的な経費圧縮や交付税等の増により、経常収支比率が</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ポイント改善されたものの、今後は令和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年度国勢調査に基づく人口減等の</a:t>
          </a:r>
          <a:r>
            <a:rPr kumimoji="1" lang="ja-JP" altLang="ja-JP" sz="1000">
              <a:solidFill>
                <a:schemeClr val="dk1"/>
              </a:solidFill>
              <a:effectLst/>
              <a:latin typeface="+mn-lt"/>
              <a:ea typeface="+mn-ea"/>
              <a:cs typeface="+mn-cs"/>
            </a:rPr>
            <a:t>影響</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、経常一般財源の大部分を占める普通交付税の額が減少</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、年々比率が悪化していくこと</a:t>
          </a:r>
          <a:r>
            <a:rPr kumimoji="1" lang="ja-JP" altLang="en-US" sz="1000">
              <a:solidFill>
                <a:schemeClr val="dk1"/>
              </a:solidFill>
              <a:effectLst/>
              <a:latin typeface="+mn-lt"/>
              <a:ea typeface="+mn-ea"/>
              <a:cs typeface="+mn-cs"/>
            </a:rPr>
            <a:t>と予見されており</a:t>
          </a:r>
          <a:r>
            <a:rPr kumimoji="1" lang="ja-JP" altLang="ja-JP" sz="1000">
              <a:solidFill>
                <a:schemeClr val="dk1"/>
              </a:solidFill>
              <a:effectLst/>
              <a:latin typeface="+mn-lt"/>
              <a:ea typeface="+mn-ea"/>
              <a:cs typeface="+mn-cs"/>
            </a:rPr>
            <a:t>、急激な税収等の増</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見込めないため、経常経費の削減が当面の課題となる。</a:t>
          </a:r>
          <a:endParaRPr lang="ja-JP" altLang="ja-JP" sz="1000">
            <a:effectLst/>
          </a:endParaRPr>
        </a:p>
        <a:p>
          <a:r>
            <a:rPr kumimoji="1" lang="ja-JP" altLang="ja-JP" sz="1000">
              <a:solidFill>
                <a:schemeClr val="dk1"/>
              </a:solidFill>
              <a:effectLst/>
              <a:latin typeface="+mn-lt"/>
              <a:ea typeface="+mn-ea"/>
              <a:cs typeface="+mn-cs"/>
            </a:rPr>
            <a:t>　主な取り組みとしては、人件費、物件費、補助費等の歳出</a:t>
          </a:r>
          <a:r>
            <a:rPr kumimoji="1" lang="ja-JP" altLang="en-US" sz="1000">
              <a:solidFill>
                <a:schemeClr val="dk1"/>
              </a:solidFill>
              <a:effectLst/>
              <a:latin typeface="+mn-lt"/>
              <a:ea typeface="+mn-ea"/>
              <a:cs typeface="+mn-cs"/>
            </a:rPr>
            <a:t>削減に引き続き取り組む</a:t>
          </a:r>
          <a:r>
            <a:rPr kumimoji="1" lang="ja-JP" altLang="ja-JP" sz="1000">
              <a:solidFill>
                <a:schemeClr val="dk1"/>
              </a:solidFill>
              <a:effectLst/>
              <a:latin typeface="+mn-lt"/>
              <a:ea typeface="+mn-ea"/>
              <a:cs typeface="+mn-cs"/>
            </a:rPr>
            <a:t>ことに加え、</a:t>
          </a:r>
          <a:r>
            <a:rPr kumimoji="1" lang="ja-JP" altLang="en-US" sz="1000">
              <a:solidFill>
                <a:schemeClr val="dk1"/>
              </a:solidFill>
              <a:effectLst/>
              <a:latin typeface="+mn-lt"/>
              <a:ea typeface="+mn-ea"/>
              <a:cs typeface="+mn-cs"/>
            </a:rPr>
            <a:t>真に</a:t>
          </a:r>
          <a:r>
            <a:rPr kumimoji="1" lang="ja-JP" altLang="ja-JP" sz="1000">
              <a:solidFill>
                <a:schemeClr val="dk1"/>
              </a:solidFill>
              <a:effectLst/>
              <a:latin typeface="+mn-lt"/>
              <a:ea typeface="+mn-ea"/>
              <a:cs typeface="+mn-cs"/>
            </a:rPr>
            <a:t>必要な建設事業を峻別して実施するなど、公債費負担の抑制に向けた取り組みを行い、経常収支比率の改善に努める。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7627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7627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7627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7627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295775"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3561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206875" y="115092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3561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206875" y="10167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571875" y="11359642"/>
          <a:ext cx="7239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3561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244975"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159766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797175" y="11422380"/>
          <a:ext cx="7747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521075"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248025"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022475" y="11306556"/>
          <a:ext cx="7747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746375"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473325"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162306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266825" y="11219688"/>
          <a:ext cx="7556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990725" y="108069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698625"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25550" y="10720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23925"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244975"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3561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521075"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248025"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746375"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473325"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990725" y="11255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698625"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25550" y="111688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23925"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定員適正化計画に基づく職員数の削減や、物件費などの事務的経費の節減等により、類似団体平均をわずかに下回っている。</a:t>
          </a:r>
          <a:endParaRPr lang="ja-JP" altLang="ja-JP" sz="1400">
            <a:effectLst/>
          </a:endParaRPr>
        </a:p>
        <a:p>
          <a:r>
            <a:rPr kumimoji="1" lang="ja-JP" altLang="ja-JP" sz="1100">
              <a:solidFill>
                <a:schemeClr val="dk1"/>
              </a:solidFill>
              <a:effectLst/>
              <a:latin typeface="+mn-lt"/>
              <a:ea typeface="+mn-ea"/>
              <a:cs typeface="+mn-cs"/>
            </a:rPr>
            <a:t>　今後も定員適正化を積極的に進めるとともに、行政改革大綱等に基づく物件費・維持補修費の経費削減に努める。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7627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7627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7627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7627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295775"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43561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206875" y="150970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43561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206875" y="137784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152510</xdr:rowOff>
    </xdr:from>
    <xdr:to>
      <xdr:col>23</xdr:col>
      <xdr:colOff>133350</xdr:colOff>
      <xdr:row>82</xdr:row>
      <xdr:rowOff>23450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571875" y="14039960"/>
          <a:ext cx="7239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43561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244975"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137322</xdr:rowOff>
    </xdr:from>
    <xdr:to>
      <xdr:col>19</xdr:col>
      <xdr:colOff>133350</xdr:colOff>
      <xdr:row>81</xdr:row>
      <xdr:rowOff>152510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797175" y="14024772"/>
          <a:ext cx="7747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521075"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248025"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127581</xdr:rowOff>
    </xdr:from>
    <xdr:to>
      <xdr:col>15</xdr:col>
      <xdr:colOff>82550</xdr:colOff>
      <xdr:row>81</xdr:row>
      <xdr:rowOff>137322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022475" y="14015031"/>
          <a:ext cx="7747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746375"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473325"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94436</xdr:rowOff>
    </xdr:from>
    <xdr:to>
      <xdr:col>11</xdr:col>
      <xdr:colOff>31750</xdr:colOff>
      <xdr:row>81</xdr:row>
      <xdr:rowOff>127581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266825" y="13981886"/>
          <a:ext cx="755650" cy="3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990725" y="140238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698625"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225550" y="139979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923925"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144100</xdr:rowOff>
    </xdr:from>
    <xdr:to>
      <xdr:col>23</xdr:col>
      <xdr:colOff>184150</xdr:colOff>
      <xdr:row>82</xdr:row>
      <xdr:rowOff>74250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244975" y="140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160627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4356100" y="138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101710</xdr:rowOff>
    </xdr:from>
    <xdr:to>
      <xdr:col>19</xdr:col>
      <xdr:colOff>184150</xdr:colOff>
      <xdr:row>82</xdr:row>
      <xdr:rowOff>31860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521075" y="139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42037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248025" y="137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86522</xdr:rowOff>
    </xdr:from>
    <xdr:to>
      <xdr:col>15</xdr:col>
      <xdr:colOff>133350</xdr:colOff>
      <xdr:row>82</xdr:row>
      <xdr:rowOff>16672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746375" y="139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26849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473325" y="137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76781</xdr:rowOff>
    </xdr:from>
    <xdr:to>
      <xdr:col>11</xdr:col>
      <xdr:colOff>82550</xdr:colOff>
      <xdr:row>82</xdr:row>
      <xdr:rowOff>6931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990725" y="13964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698625" y="1373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43636</xdr:rowOff>
    </xdr:from>
    <xdr:to>
      <xdr:col>7</xdr:col>
      <xdr:colOff>31750</xdr:colOff>
      <xdr:row>81</xdr:row>
      <xdr:rowOff>145236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225550" y="139310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155413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923925" y="1369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従来からの給与体系により類似団体平均を下回るラスパイレス指数となっている。</a:t>
          </a:r>
          <a:endParaRPr lang="ja-JP" altLang="ja-JP" sz="1400">
            <a:effectLst/>
          </a:endParaRPr>
        </a:p>
        <a:p>
          <a:r>
            <a:rPr kumimoji="1" lang="ja-JP" altLang="ja-JP" sz="1100">
              <a:solidFill>
                <a:schemeClr val="dk1"/>
              </a:solidFill>
              <a:effectLst/>
              <a:latin typeface="+mn-lt"/>
              <a:ea typeface="+mn-ea"/>
              <a:cs typeface="+mn-cs"/>
            </a:rPr>
            <a:t>　今後は、人事評価による昇給や中級採用の導入によ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の上昇が</a:t>
          </a:r>
          <a:r>
            <a:rPr kumimoji="1" lang="ja-JP" altLang="ja-JP" sz="1100">
              <a:solidFill>
                <a:schemeClr val="dk1"/>
              </a:solidFill>
              <a:effectLst/>
              <a:latin typeface="+mn-lt"/>
              <a:ea typeface="+mn-ea"/>
              <a:cs typeface="+mn-cs"/>
            </a:rPr>
            <a:t>見込まれているが、地方交付税の減少などの財政運営上の課題に対応できるよう適切な定員管理を進めるとともに、給与水準の適正化に努める。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108392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0436225"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08392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436225"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08392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436225"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08392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43622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08392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43622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4703425"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4792325"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4643100" y="15353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4792325"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643100" y="140097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15663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3979525" y="14564784"/>
          <a:ext cx="7239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4792325"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4662150" y="146265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84</xdr:row>
      <xdr:rowOff>162984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3214350" y="14532611"/>
          <a:ext cx="765175"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3938250" y="146346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3655675"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2458700" y="14532611"/>
          <a:ext cx="75565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182600" y="146346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880975"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98637</xdr:rowOff>
    </xdr:from>
    <xdr:to>
      <xdr:col>68</xdr:col>
      <xdr:colOff>152400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1684000" y="14500437"/>
          <a:ext cx="7747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2407900" y="146426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2125325"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1633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136015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4662150" y="145381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4792325"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3938250" y="145139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655675"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182600" y="14481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880975"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2407900" y="14530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125325"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1633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136015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endParaRPr lang="ja-JP" altLang="ja-JP" sz="1400">
            <a:effectLst/>
          </a:endParaRPr>
        </a:p>
        <a:p>
          <a:r>
            <a:rPr kumimoji="1" lang="ja-JP" altLang="ja-JP" sz="1100">
              <a:solidFill>
                <a:schemeClr val="dk1"/>
              </a:solidFill>
              <a:effectLst/>
              <a:latin typeface="+mn-lt"/>
              <a:ea typeface="+mn-ea"/>
              <a:cs typeface="+mn-cs"/>
            </a:rPr>
            <a:t>　今後も行政サービスの低下</a:t>
          </a:r>
          <a:r>
            <a:rPr kumimoji="1" lang="ja-JP" altLang="en-US" sz="1100">
              <a:solidFill>
                <a:schemeClr val="dk1"/>
              </a:solidFill>
              <a:effectLst/>
              <a:latin typeface="+mn-lt"/>
              <a:ea typeface="+mn-ea"/>
              <a:cs typeface="+mn-cs"/>
            </a:rPr>
            <a:t>につながらないよう</a:t>
          </a:r>
          <a:r>
            <a:rPr kumimoji="1" lang="ja-JP" altLang="ja-JP" sz="1100">
              <a:solidFill>
                <a:schemeClr val="dk1"/>
              </a:solidFill>
              <a:effectLst/>
              <a:latin typeface="+mn-lt"/>
              <a:ea typeface="+mn-ea"/>
              <a:cs typeface="+mn-cs"/>
            </a:rPr>
            <a:t>必要最低限の職員数を</a:t>
          </a:r>
          <a:r>
            <a:rPr kumimoji="1" lang="ja-JP" altLang="en-US" sz="1100">
              <a:solidFill>
                <a:schemeClr val="dk1"/>
              </a:solidFill>
              <a:effectLst/>
              <a:latin typeface="+mn-lt"/>
              <a:ea typeface="+mn-ea"/>
              <a:cs typeface="+mn-cs"/>
            </a:rPr>
            <a:t>確保しつつ</a:t>
          </a:r>
          <a:r>
            <a:rPr kumimoji="1" lang="ja-JP" altLang="ja-JP" sz="1100">
              <a:solidFill>
                <a:schemeClr val="dk1"/>
              </a:solidFill>
              <a:effectLst/>
              <a:latin typeface="+mn-lt"/>
              <a:ea typeface="+mn-ea"/>
              <a:cs typeface="+mn-cs"/>
            </a:rPr>
            <a:t>、組織構造の改善や職員の資質向上・能力開発に資する取り組みを行い、効率的・効果的な執行体制</a:t>
          </a:r>
          <a:r>
            <a:rPr kumimoji="1" lang="ja-JP" altLang="en-US" sz="1100">
              <a:solidFill>
                <a:schemeClr val="dk1"/>
              </a:solidFill>
              <a:effectLst/>
              <a:latin typeface="+mn-lt"/>
              <a:ea typeface="+mn-ea"/>
              <a:cs typeface="+mn-cs"/>
            </a:rPr>
            <a:t>の維持に努めてい</a:t>
          </a:r>
          <a:r>
            <a:rPr kumimoji="1" lang="ja-JP" altLang="ja-JP" sz="1100">
              <a:solidFill>
                <a:schemeClr val="dk1"/>
              </a:solidFill>
              <a:effectLst/>
              <a:latin typeface="+mn-lt"/>
              <a:ea typeface="+mn-ea"/>
              <a:cs typeface="+mn-cs"/>
            </a:rPr>
            <a:t>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083925" y="1139825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0436225"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083925" y="1019175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436225"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4703425"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4792325"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4643100" y="1132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4792325"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4643100" y="1009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91154</xdr:rowOff>
    </xdr:from>
    <xdr:to>
      <xdr:col>81</xdr:col>
      <xdr:colOff>44450</xdr:colOff>
      <xdr:row>60</xdr:row>
      <xdr:rowOff>138208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3979525" y="10378154"/>
          <a:ext cx="7239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4792325"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4662150" y="104835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71247</xdr:rowOff>
    </xdr:from>
    <xdr:to>
      <xdr:col>77</xdr:col>
      <xdr:colOff>44450</xdr:colOff>
      <xdr:row>60</xdr:row>
      <xdr:rowOff>91154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3214350" y="10358247"/>
          <a:ext cx="765175"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3938250" y="105077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3655675"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57372</xdr:rowOff>
    </xdr:from>
    <xdr:to>
      <xdr:col>72</xdr:col>
      <xdr:colOff>203200</xdr:colOff>
      <xdr:row>60</xdr:row>
      <xdr:rowOff>71247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458700" y="10344372"/>
          <a:ext cx="75565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182600" y="104890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880975"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57372</xdr:rowOff>
    </xdr:from>
    <xdr:to>
      <xdr:col>68</xdr:col>
      <xdr:colOff>152400</xdr:colOff>
      <xdr:row>60</xdr:row>
      <xdr:rowOff>76073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1684000" y="10344372"/>
          <a:ext cx="7747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2407900" y="10479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125325"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1633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136015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87408</xdr:rowOff>
    </xdr:from>
    <xdr:to>
      <xdr:col>81</xdr:col>
      <xdr:colOff>95250</xdr:colOff>
      <xdr:row>61</xdr:row>
      <xdr:rowOff>17558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4662150" y="103744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103935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4792325" y="102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40354</xdr:rowOff>
    </xdr:from>
    <xdr:to>
      <xdr:col>77</xdr:col>
      <xdr:colOff>95250</xdr:colOff>
      <xdr:row>60</xdr:row>
      <xdr:rowOff>141954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3938250" y="103273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152131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655675" y="1009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20447</xdr:rowOff>
    </xdr:from>
    <xdr:to>
      <xdr:col>73</xdr:col>
      <xdr:colOff>44450</xdr:colOff>
      <xdr:row>60</xdr:row>
      <xdr:rowOff>122047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3182600" y="103074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132224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880975"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6572</xdr:rowOff>
    </xdr:from>
    <xdr:to>
      <xdr:col>68</xdr:col>
      <xdr:colOff>203200</xdr:colOff>
      <xdr:row>60</xdr:row>
      <xdr:rowOff>108172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2407900" y="102935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118349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125325" y="100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25273</xdr:rowOff>
    </xdr:from>
    <xdr:to>
      <xdr:col>64</xdr:col>
      <xdr:colOff>152400</xdr:colOff>
      <xdr:row>60</xdr:row>
      <xdr:rowOff>126873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16332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137050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360150" y="100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実質公債費比率は早期健全化基準（</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％）や起債許可基準（</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％）を下回って</a:t>
          </a:r>
          <a:r>
            <a:rPr kumimoji="1" lang="ja-JP" altLang="en-US" sz="900">
              <a:solidFill>
                <a:schemeClr val="dk1"/>
              </a:solidFill>
              <a:effectLst/>
              <a:latin typeface="+mn-lt"/>
              <a:ea typeface="+mn-ea"/>
              <a:cs typeface="+mn-cs"/>
            </a:rPr>
            <a:t>おり、年々改善傾向にはある</a:t>
          </a:r>
          <a:r>
            <a:rPr kumimoji="1" lang="ja-JP" altLang="ja-JP" sz="900">
              <a:solidFill>
                <a:schemeClr val="dk1"/>
              </a:solidFill>
              <a:effectLst/>
              <a:latin typeface="+mn-lt"/>
              <a:ea typeface="+mn-ea"/>
              <a:cs typeface="+mn-cs"/>
            </a:rPr>
            <a:t>ものの、類似団体内平均値及び全国平均と比較すると高い公債費負担となっている。</a:t>
          </a:r>
          <a:endParaRPr lang="ja-JP" altLang="ja-JP" sz="900">
            <a:effectLst/>
          </a:endParaRPr>
        </a:p>
        <a:p>
          <a:r>
            <a:rPr kumimoji="1" lang="ja-JP" altLang="ja-JP" sz="900">
              <a:solidFill>
                <a:schemeClr val="dk1"/>
              </a:solidFill>
              <a:effectLst/>
              <a:latin typeface="+mn-lt"/>
              <a:ea typeface="+mn-ea"/>
              <a:cs typeface="+mn-cs"/>
            </a:rPr>
            <a:t>　主な要因は一般会計等の元利償還金が多額なことであるが、町債の新規発行抑制や繰上償還などの公債費対策により、その元利償還金は年々減少を続けている。一方で、公営企業や組合等の元利償還金が増加傾向にあるが、総体的には公債費負担が年々着実に軽減されている。</a:t>
          </a:r>
          <a:endParaRPr lang="ja-JP" altLang="ja-JP" sz="900">
            <a:effectLst/>
          </a:endParaRPr>
        </a:p>
        <a:p>
          <a:r>
            <a:rPr kumimoji="1" lang="ja-JP" altLang="ja-JP" sz="900">
              <a:solidFill>
                <a:schemeClr val="dk1"/>
              </a:solidFill>
              <a:effectLst/>
              <a:latin typeface="+mn-lt"/>
              <a:ea typeface="+mn-ea"/>
              <a:cs typeface="+mn-cs"/>
            </a:rPr>
            <a:t>　今後も多額の起債発行には慎重な検討を行い、交付税措置の有利な起債を優先するなど将来的な公債費負担の圧縮に努める。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1083925" y="770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0436225"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083925" y="722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436225"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083925" y="674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436225"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083925" y="626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4703425"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4792325"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4643100" y="75399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4792325"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4643100" y="63672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117094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3979525" y="7264908"/>
          <a:ext cx="7239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4792325"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4662150" y="71224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42</xdr:row>
      <xdr:rowOff>155702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3214350" y="7317994"/>
          <a:ext cx="765175"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3938250" y="71079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3655675"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42</xdr:row>
      <xdr:rowOff>160528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2458700" y="7356602"/>
          <a:ext cx="7556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3182600" y="71079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880975"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13208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1684000" y="7361428"/>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2407900" y="7103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125325"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1633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136015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4662150" y="72141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4792325"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3938250" y="72671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655675"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3182600" y="7305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880975"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2407900" y="7310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125325"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1633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36015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将来負担比率は早期健全化基準（</a:t>
          </a:r>
          <a:r>
            <a:rPr kumimoji="1" lang="en-US" altLang="ja-JP" sz="1050">
              <a:solidFill>
                <a:schemeClr val="dk1"/>
              </a:solidFill>
              <a:effectLst/>
              <a:latin typeface="+mn-lt"/>
              <a:ea typeface="+mn-ea"/>
              <a:cs typeface="+mn-cs"/>
            </a:rPr>
            <a:t>350</a:t>
          </a:r>
          <a:r>
            <a:rPr kumimoji="1" lang="ja-JP" altLang="ja-JP" sz="1050">
              <a:solidFill>
                <a:schemeClr val="dk1"/>
              </a:solidFill>
              <a:effectLst/>
              <a:latin typeface="+mn-lt"/>
              <a:ea typeface="+mn-ea"/>
              <a:cs typeface="+mn-cs"/>
            </a:rPr>
            <a:t>％）を下回って</a:t>
          </a:r>
          <a:r>
            <a:rPr kumimoji="1" lang="ja-JP" altLang="en-US" sz="1050">
              <a:solidFill>
                <a:schemeClr val="dk1"/>
              </a:solidFill>
              <a:effectLst/>
              <a:latin typeface="+mn-lt"/>
              <a:ea typeface="+mn-ea"/>
              <a:cs typeface="+mn-cs"/>
            </a:rPr>
            <a:t>おり、緩やかな改善傾向にはある</a:t>
          </a:r>
          <a:r>
            <a:rPr kumimoji="1" lang="ja-JP" altLang="ja-JP" sz="1050">
              <a:solidFill>
                <a:schemeClr val="dk1"/>
              </a:solidFill>
              <a:effectLst/>
              <a:latin typeface="+mn-lt"/>
              <a:ea typeface="+mn-ea"/>
              <a:cs typeface="+mn-cs"/>
            </a:rPr>
            <a:t>ものの、類似団体内平均値及び全国平均と比較すると</a:t>
          </a:r>
          <a:r>
            <a:rPr kumimoji="1" lang="ja-JP" altLang="en-US" sz="1050">
              <a:solidFill>
                <a:schemeClr val="dk1"/>
              </a:solidFill>
              <a:effectLst/>
              <a:latin typeface="+mn-lt"/>
              <a:ea typeface="+mn-ea"/>
              <a:cs typeface="+mn-cs"/>
            </a:rPr>
            <a:t>依然として</a:t>
          </a:r>
          <a:r>
            <a:rPr kumimoji="1" lang="ja-JP" altLang="ja-JP" sz="1050">
              <a:solidFill>
                <a:schemeClr val="dk1"/>
              </a:solidFill>
              <a:effectLst/>
              <a:latin typeface="+mn-lt"/>
              <a:ea typeface="+mn-ea"/>
              <a:cs typeface="+mn-cs"/>
            </a:rPr>
            <a:t>高い将来負担となっている。</a:t>
          </a:r>
          <a:endParaRPr lang="ja-JP" altLang="ja-JP" sz="1050">
            <a:effectLst/>
          </a:endParaRPr>
        </a:p>
        <a:p>
          <a:r>
            <a:rPr kumimoji="1" lang="ja-JP" altLang="ja-JP" sz="1050">
              <a:solidFill>
                <a:schemeClr val="dk1"/>
              </a:solidFill>
              <a:effectLst/>
              <a:latin typeface="+mn-lt"/>
              <a:ea typeface="+mn-ea"/>
              <a:cs typeface="+mn-cs"/>
            </a:rPr>
            <a:t>　主な要因は一般会計等の地方債残高が多額なことであるが、プライマリーバランスの大幅な黒字化と繰上償還の実施により、その残高は年々減少を続けている。</a:t>
          </a:r>
          <a:endParaRPr lang="ja-JP" altLang="ja-JP" sz="1050">
            <a:effectLst/>
          </a:endParaRPr>
        </a:p>
        <a:p>
          <a:r>
            <a:rPr kumimoji="1" lang="ja-JP" altLang="ja-JP" sz="1050">
              <a:solidFill>
                <a:schemeClr val="dk1"/>
              </a:solidFill>
              <a:effectLst/>
              <a:latin typeface="+mn-lt"/>
              <a:ea typeface="+mn-ea"/>
              <a:cs typeface="+mn-cs"/>
            </a:rPr>
            <a:t>　さらなる改善に向けて、プライマリーバランスの黒字堅持と積極的な基金積立てをし、町債の繰上償還も随時検討する。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4703425"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4792325"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4643100" y="3898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4792325"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677</xdr:rowOff>
    </xdr:from>
    <xdr:to>
      <xdr:col>81</xdr:col>
      <xdr:colOff>44450</xdr:colOff>
      <xdr:row>16</xdr:row>
      <xdr:rowOff>55372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3979525" y="2743877"/>
          <a:ext cx="7239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4792325"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46621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49742</xdr:rowOff>
    </xdr:from>
    <xdr:to>
      <xdr:col>77</xdr:col>
      <xdr:colOff>44450</xdr:colOff>
      <xdr:row>16</xdr:row>
      <xdr:rowOff>55372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3214350" y="2792942"/>
          <a:ext cx="765175"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39382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3655675"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62611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2458700" y="2792942"/>
          <a:ext cx="75565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182600" y="2319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88097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62611</xdr:rowOff>
    </xdr:from>
    <xdr:to>
      <xdr:col>68</xdr:col>
      <xdr:colOff>152400</xdr:colOff>
      <xdr:row>16</xdr:row>
      <xdr:rowOff>137414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1684000" y="2805811"/>
          <a:ext cx="7747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2407900" y="23198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12532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1633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36015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121327</xdr:rowOff>
    </xdr:from>
    <xdr:to>
      <xdr:col>81</xdr:col>
      <xdr:colOff>95250</xdr:colOff>
      <xdr:row>16</xdr:row>
      <xdr:rowOff>51477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4662150" y="26930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93404</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4792325" y="26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4572</xdr:rowOff>
    </xdr:from>
    <xdr:to>
      <xdr:col>77</xdr:col>
      <xdr:colOff>95250</xdr:colOff>
      <xdr:row>16</xdr:row>
      <xdr:rowOff>106172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938250" y="27477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90949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655675" y="283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170392</xdr:rowOff>
    </xdr:from>
    <xdr:to>
      <xdr:col>73</xdr:col>
      <xdr:colOff>44450</xdr:colOff>
      <xdr:row>16</xdr:row>
      <xdr:rowOff>100542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182600" y="27421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85319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880975"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11811</xdr:rowOff>
    </xdr:from>
    <xdr:to>
      <xdr:col>68</xdr:col>
      <xdr:colOff>203200</xdr:colOff>
      <xdr:row>16</xdr:row>
      <xdr:rowOff>113411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2407900" y="2755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98188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125325" y="28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86614</xdr:rowOff>
    </xdr:from>
    <xdr:to>
      <xdr:col>64</xdr:col>
      <xdr:colOff>152400</xdr:colOff>
      <xdr:row>17</xdr:row>
      <xdr:rowOff>16764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1633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36015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12775"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12775"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定員適正化計画等に基づき職員数の削減を進めた結果、</a:t>
          </a:r>
          <a:r>
            <a:rPr kumimoji="1" lang="ja-JP" altLang="en-US" sz="1100">
              <a:solidFill>
                <a:schemeClr val="dk1"/>
              </a:solidFill>
              <a:effectLst/>
              <a:latin typeface="+mn-lt"/>
              <a:ea typeface="+mn-ea"/>
              <a:cs typeface="+mn-cs"/>
            </a:rPr>
            <a:t>昨年より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ポイント下回るなど</a:t>
          </a:r>
          <a:r>
            <a:rPr kumimoji="1" lang="ja-JP" altLang="ja-JP" sz="1100">
              <a:solidFill>
                <a:schemeClr val="dk1"/>
              </a:solidFill>
              <a:effectLst/>
              <a:latin typeface="+mn-lt"/>
              <a:ea typeface="+mn-ea"/>
              <a:cs typeface="+mn-cs"/>
            </a:rPr>
            <a:t>低い水準</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固定経費として将来に渡り負担を伴う人件費の更なる削減に</a:t>
          </a:r>
          <a:r>
            <a:rPr kumimoji="1" lang="ja-JP" altLang="en-US" sz="1100">
              <a:solidFill>
                <a:schemeClr val="dk1"/>
              </a:solidFill>
              <a:effectLst/>
              <a:latin typeface="+mn-lt"/>
              <a:ea typeface="+mn-ea"/>
              <a:cs typeface="+mn-cs"/>
            </a:rPr>
            <a:t>向けて</a:t>
          </a:r>
          <a:r>
            <a:rPr kumimoji="1" lang="ja-JP" altLang="ja-JP" sz="1100">
              <a:solidFill>
                <a:schemeClr val="dk1"/>
              </a:solidFill>
              <a:effectLst/>
              <a:latin typeface="+mn-lt"/>
              <a:ea typeface="+mn-ea"/>
              <a:cs typeface="+mn-cs"/>
            </a:rPr>
            <a:t>、組織構造の改善や職員の資質向上・能力開発に資する取り組みを積極的に行うことにより、効率的・効果的な執行体制にシフトしていく方針である。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676275" y="7099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2542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676275" y="6642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2542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676275" y="6184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254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676275" y="5727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2542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1402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2291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079875" y="70398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2291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079875" y="60340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425825" y="6189472"/>
          <a:ext cx="7143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2291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117975" y="63444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2670175" y="6203188"/>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394075" y="62804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09245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1895475" y="620318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619375"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346325"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149350" y="6180328"/>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873250" y="62621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571625"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09855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255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117975" y="6138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2291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394075" y="6179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09245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619375"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346325"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873250" y="61981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571625"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09855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255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ポイント減少し、類似団体平均を下回っているものの、その差は年々縮小傾向にある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事務的経費の削減や各種委託業務の職員対応などにより、事務事業の整理や組織の合理化を進め、</a:t>
          </a:r>
          <a:r>
            <a:rPr kumimoji="1" lang="ja-JP" altLang="en-US" sz="1100">
              <a:solidFill>
                <a:schemeClr val="dk1"/>
              </a:solidFill>
              <a:effectLst/>
              <a:latin typeface="+mn-lt"/>
              <a:ea typeface="+mn-ea"/>
              <a:cs typeface="+mn-cs"/>
            </a:rPr>
            <a:t>より一層の</a:t>
          </a:r>
          <a:r>
            <a:rPr kumimoji="1" lang="ja-JP" altLang="ja-JP" sz="1100">
              <a:solidFill>
                <a:schemeClr val="dk1"/>
              </a:solidFill>
              <a:effectLst/>
              <a:latin typeface="+mn-lt"/>
              <a:ea typeface="+mn-ea"/>
              <a:cs typeface="+mn-cs"/>
            </a:rPr>
            <a:t>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0674350" y="3800928"/>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252075"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0674350" y="3474357"/>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252075"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0674350" y="3147786"/>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252075"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0674350" y="2821214"/>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252075"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0674350" y="2494643"/>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252075"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0674350" y="2168071"/>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252075"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252075"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16685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4227175"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077950" y="35592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4227175"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077950" y="22725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86179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442950" y="2625271"/>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4227175"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11605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113937</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2687300" y="2514237"/>
          <a:ext cx="75565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39215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1191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15966</xdr:rowOff>
    </xdr:from>
    <xdr:to>
      <xdr:col>73</xdr:col>
      <xdr:colOff>180975</xdr:colOff>
      <xdr:row>14</xdr:row>
      <xdr:rowOff>113937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1922125" y="2416266"/>
          <a:ext cx="7651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646025" y="2750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3444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15966</xdr:rowOff>
    </xdr:from>
    <xdr:to>
      <xdr:col>69</xdr:col>
      <xdr:colOff>92075</xdr:colOff>
      <xdr:row>14</xdr:row>
      <xdr:rowOff>120469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1147425" y="2416266"/>
          <a:ext cx="7747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1871325"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1598275"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1125200" y="2678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0823575"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11605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4227175"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39215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1191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63137</xdr:rowOff>
    </xdr:from>
    <xdr:to>
      <xdr:col>74</xdr:col>
      <xdr:colOff>31750</xdr:colOff>
      <xdr:row>14</xdr:row>
      <xdr:rowOff>164737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646025" y="24634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3464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3444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136616</xdr:rowOff>
    </xdr:from>
    <xdr:to>
      <xdr:col>69</xdr:col>
      <xdr:colOff>142875</xdr:colOff>
      <xdr:row>14</xdr:row>
      <xdr:rowOff>66766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1871325"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76943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1598275"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69669</xdr:rowOff>
    </xdr:from>
    <xdr:to>
      <xdr:col>65</xdr:col>
      <xdr:colOff>53975</xdr:colOff>
      <xdr:row>14</xdr:row>
      <xdr:rowOff>171269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1125200" y="2469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9996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0823575"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類似団体平均と同程度</a:t>
          </a:r>
          <a:r>
            <a:rPr kumimoji="1" lang="ja-JP" altLang="en-US" sz="1100">
              <a:solidFill>
                <a:schemeClr val="dk1"/>
              </a:solidFill>
              <a:effectLst/>
              <a:latin typeface="+mn-lt"/>
              <a:ea typeface="+mn-ea"/>
              <a:cs typeface="+mn-cs"/>
            </a:rPr>
            <a:t>の比率を維持している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義務的性格の弱い町単独扶助費の見直しや各種手当の算定方法・資格審査等の適正化を行い、扶助費による財政圧迫の食い止めを図る必要がある。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676275" y="1060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2542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676275" y="1022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2542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676275" y="984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2542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676275" y="946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2542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676275" y="908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2542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2542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1402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2291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079875" y="10547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2291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079875" y="9004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425825" y="9480550"/>
          <a:ext cx="7143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2291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117975" y="9429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670175" y="955675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394075" y="95059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09245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895475" y="95758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619375"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346325"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149350" y="9499600"/>
          <a:ext cx="7461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873250" y="9448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571625"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09855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255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117975" y="9429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2291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394075" y="9505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09245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619375"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346325"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873250" y="9544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571625"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09855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255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道路、観光施設に係る維持補修費や国保事業勘定特別会計等に対する繰出金が高止まりしていることが要因となり、類似団体より高い状況</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普通交付税等の一般財源が今後確実に減少していくことを踏まえ、公共施設マネジメントの推進や国民健康保険料の適正化を行うなど、持続可能な歳出構造の確立に向けた取り組みを行い、経費削減を図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16685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4227175"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077950" y="10398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4227175"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077950" y="9072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442950" y="996442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4227175"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11605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2687300" y="996442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39215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1191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1922125" y="9880600"/>
          <a:ext cx="765175"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646025" y="9593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3444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1147425" y="979678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1871325"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598275"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1125200" y="95478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0823575"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11605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4227175"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39215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1191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646025" y="9989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3444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1871325"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598275"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1125200" y="9745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0823575"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鰺ヶ沢地区消防事務組合やつがる西北五広域連合などの一部事務組合に対する負担が大きいことが要因となり、類似団体平均を大きく上回</a:t>
          </a:r>
          <a:r>
            <a:rPr kumimoji="1" lang="ja-JP" altLang="en-US" sz="1100">
              <a:solidFill>
                <a:schemeClr val="dk1"/>
              </a:solidFill>
              <a:effectLst/>
              <a:latin typeface="+mn-lt"/>
              <a:ea typeface="+mn-ea"/>
              <a:cs typeface="+mn-cs"/>
            </a:rPr>
            <a:t>る状況が続いて</a:t>
          </a:r>
          <a:r>
            <a:rPr kumimoji="1" lang="ja-JP" altLang="ja-JP" sz="1100">
              <a:solidFill>
                <a:schemeClr val="dk1"/>
              </a:solidFill>
              <a:effectLst/>
              <a:latin typeface="+mn-lt"/>
              <a:ea typeface="+mn-ea"/>
              <a:cs typeface="+mn-cs"/>
            </a:rPr>
            <a:t>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町単独補助金を中心に対象事業の必要性を十分検討し、同種事業の整理統合を行うなど</a:t>
          </a:r>
          <a:r>
            <a:rPr kumimoji="1" lang="ja-JP" altLang="en-US" sz="1100">
              <a:solidFill>
                <a:schemeClr val="dk1"/>
              </a:solidFill>
              <a:effectLst/>
              <a:latin typeface="+mn-lt"/>
              <a:ea typeface="+mn-ea"/>
              <a:cs typeface="+mn-cs"/>
            </a:rPr>
            <a:t>しながら</a:t>
          </a:r>
          <a:r>
            <a:rPr kumimoji="1" lang="ja-JP" altLang="ja-JP" sz="1100">
              <a:solidFill>
                <a:schemeClr val="dk1"/>
              </a:solidFill>
              <a:effectLst/>
              <a:latin typeface="+mn-lt"/>
              <a:ea typeface="+mn-ea"/>
              <a:cs typeface="+mn-cs"/>
            </a:rPr>
            <a:t>補助金の削減に努め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16685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4227175"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077950" y="6811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4227175"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077950" y="5823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42418</xdr:rowOff>
    </xdr:from>
    <xdr:to>
      <xdr:col>82</xdr:col>
      <xdr:colOff>107950</xdr:colOff>
      <xdr:row>39</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442950" y="6728968"/>
          <a:ext cx="7239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4227175"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11605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687300" y="6696964"/>
          <a:ext cx="7556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39215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1191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1922125" y="6646672"/>
          <a:ext cx="7651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646025" y="63261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3444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1147425" y="6582664"/>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1871325"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1598275"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1125200" y="6312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0823575"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11605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4227175"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163068</xdr:rowOff>
    </xdr:from>
    <xdr:to>
      <xdr:col>78</xdr:col>
      <xdr:colOff>120650</xdr:colOff>
      <xdr:row>39</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39215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1191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646025" y="6646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3444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1871325"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1598275"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1125200" y="65318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0823575"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過去に実施した大型建設事業に伴う町債発行により、公債費に係る経常収支比率は類似団体と比較して高い状態が続いている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計画的な償還と町債の発行抑制により、比率は徐々に改善して</a:t>
          </a:r>
          <a:r>
            <a:rPr kumimoji="1" lang="ja-JP" altLang="en-US" sz="1000">
              <a:solidFill>
                <a:schemeClr val="dk1"/>
              </a:solidFill>
              <a:effectLst/>
              <a:latin typeface="+mn-lt"/>
              <a:ea typeface="+mn-ea"/>
              <a:cs typeface="+mn-cs"/>
            </a:rPr>
            <a:t>おり、前年度比で</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ポイント減少、類似団体平均との差も</a:t>
          </a:r>
          <a:r>
            <a:rPr kumimoji="1" lang="en-US" altLang="ja-JP" sz="1000">
              <a:solidFill>
                <a:schemeClr val="dk1"/>
              </a:solidFill>
              <a:effectLst/>
              <a:latin typeface="+mn-lt"/>
              <a:ea typeface="+mn-ea"/>
              <a:cs typeface="+mn-cs"/>
            </a:rPr>
            <a:t>3.9</a:t>
          </a:r>
          <a:r>
            <a:rPr kumimoji="1" lang="ja-JP" altLang="en-US" sz="1000">
              <a:solidFill>
                <a:schemeClr val="dk1"/>
              </a:solidFill>
              <a:effectLst/>
              <a:latin typeface="+mn-lt"/>
              <a:ea typeface="+mn-ea"/>
              <a:cs typeface="+mn-cs"/>
            </a:rPr>
            <a:t>ポイントから</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ポイントまで縮まった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今後においても、公債費対策を優先課題と位置付け、プライマリーバランスの黒字を堅持するために建設事業を峻別して実施するなど、公債費負担の軽減に取り組んでいく。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676275" y="13957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2542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676275" y="13500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2542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676275" y="13042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2542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676275" y="12585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2542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1402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2291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079875" y="14007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2291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079875" y="12585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425825" y="13527532"/>
          <a:ext cx="71437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2291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117975" y="13389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133858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670175" y="13618972"/>
          <a:ext cx="7556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394075" y="13389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09245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133858</xdr:rowOff>
    </xdr:from>
    <xdr:to>
      <xdr:col>15</xdr:col>
      <xdr:colOff>98425</xdr:colOff>
      <xdr:row>80</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895475" y="1367840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619375"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346325"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17272</xdr:rowOff>
    </xdr:from>
    <xdr:to>
      <xdr:col>11</xdr:col>
      <xdr:colOff>9525</xdr:colOff>
      <xdr:row>80</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149350" y="13733272"/>
          <a:ext cx="746125"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873250" y="13394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571625"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09855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8255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117975" y="13476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2291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394075" y="135681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09245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619375"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346325"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873250" y="13682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571625"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09855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8255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公債費以外の経常収支比率については、維持補修費や繰出金が高止まりしていることに加え、補助費等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要因となり、類似団体と比較して比率が高い</a:t>
          </a:r>
          <a:r>
            <a:rPr kumimoji="1" lang="ja-JP" altLang="en-US" sz="1100">
              <a:solidFill>
                <a:schemeClr val="dk1"/>
              </a:solidFill>
              <a:effectLst/>
              <a:latin typeface="+mn-lt"/>
              <a:ea typeface="+mn-ea"/>
              <a:cs typeface="+mn-cs"/>
            </a:rPr>
            <a:t>ものの、人件費の抑制等の効果もあり、令和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公債費の縮減と併せて、公債費以外の経常経費についても削減を継続し、比率改善に努める。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0674350" y="1403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252075"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0674350" y="1365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25207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0674350" y="1327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252075"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0674350" y="1289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252075"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0674350" y="1250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252075"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16685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4227175"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077950" y="13801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4227175"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077950" y="12604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78</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442950" y="13503911"/>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4227175"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11605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687300" y="13427711"/>
          <a:ext cx="7556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39215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1191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78</xdr:row>
      <xdr:rowOff>54611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1922125" y="13290550"/>
          <a:ext cx="765175"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646025" y="13178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3444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147425" y="13180061"/>
          <a:ext cx="7747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1871325"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598275"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125200" y="13075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0823575"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11605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4227175"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39215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1191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646025" y="13376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90188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3444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1871325"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1598275"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125200" y="13129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0823575"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6426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195175" y="0"/>
          <a:ext cx="2660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204700" y="12700"/>
          <a:ext cx="26352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217400" y="31750"/>
          <a:ext cx="260286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29652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321925" y="12700"/>
          <a:ext cx="16573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347325" y="31750"/>
          <a:ext cx="160020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844675" y="12001500"/>
          <a:ext cx="36131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33045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070100" y="12128500"/>
          <a:ext cx="2349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1431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825875" y="12077700"/>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02590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844675" y="10795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00050" y="11938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00050" y="14605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00050" y="17653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68275" y="12573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400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68275" y="1714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400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68275" y="2095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32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32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844675" y="16510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478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844675" y="3937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18427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844675" y="36104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184275"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844675" y="32838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184275"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844675" y="2957286"/>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184275"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844675" y="2630714"/>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184275"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844675" y="23041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184275"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844675" y="1977571"/>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184275"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844675" y="1651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18427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844675" y="16510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4822825"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488315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733925" y="3628165"/>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488315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733925" y="2183955"/>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113664</xdr:rowOff>
    </xdr:from>
    <xdr:to>
      <xdr:col>29</xdr:col>
      <xdr:colOff>127000</xdr:colOff>
      <xdr:row>18</xdr:row>
      <xdr:rowOff>136420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260850" y="3247389"/>
          <a:ext cx="561975" cy="2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488315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772025" y="328422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136420</xdr:rowOff>
    </xdr:from>
    <xdr:to>
      <xdr:col>26</xdr:col>
      <xdr:colOff>50800</xdr:colOff>
      <xdr:row>19</xdr:row>
      <xdr:rowOff>7133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76650" y="3270145"/>
          <a:ext cx="584200" cy="4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1005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370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7133</xdr:rowOff>
    </xdr:from>
    <xdr:to>
      <xdr:col>22</xdr:col>
      <xdr:colOff>114300</xdr:colOff>
      <xdr:row>19</xdr:row>
      <xdr:rowOff>31211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073400" y="3312308"/>
          <a:ext cx="603250" cy="2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62585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3528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31211</xdr:rowOff>
    </xdr:from>
    <xdr:to>
      <xdr:col>18</xdr:col>
      <xdr:colOff>177800</xdr:colOff>
      <xdr:row>19</xdr:row>
      <xdr:rowOff>58545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479675" y="3336386"/>
          <a:ext cx="593725"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041650" y="3317727"/>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74955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428875"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155825"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6736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116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5274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9146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3304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62864</xdr:rowOff>
    </xdr:from>
    <xdr:to>
      <xdr:col>29</xdr:col>
      <xdr:colOff>177800</xdr:colOff>
      <xdr:row>18</xdr:row>
      <xdr:rowOff>164464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772025" y="319658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79391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4883150" y="30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85619</xdr:rowOff>
    </xdr:from>
    <xdr:to>
      <xdr:col>26</xdr:col>
      <xdr:colOff>101600</xdr:colOff>
      <xdr:row>19</xdr:row>
      <xdr:rowOff>15770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10050" y="32193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25946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37000" y="298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127783</xdr:rowOff>
    </xdr:from>
    <xdr:to>
      <xdr:col>22</xdr:col>
      <xdr:colOff>165100</xdr:colOff>
      <xdr:row>19</xdr:row>
      <xdr:rowOff>57933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625850" y="326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68110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352800" y="303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151861</xdr:rowOff>
    </xdr:from>
    <xdr:to>
      <xdr:col>19</xdr:col>
      <xdr:colOff>38100</xdr:colOff>
      <xdr:row>19</xdr:row>
      <xdr:rowOff>82011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041650" y="3285586"/>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92188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749550" y="305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7745</xdr:rowOff>
    </xdr:from>
    <xdr:to>
      <xdr:col>15</xdr:col>
      <xdr:colOff>101600</xdr:colOff>
      <xdr:row>19</xdr:row>
      <xdr:rowOff>109345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428875" y="331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119522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155825" y="308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844675" y="50800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00050" y="51943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00050" y="54610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00050" y="57658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68275" y="52578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5400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68275" y="5715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5400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68275" y="6096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032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032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844675" y="56515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478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844675" y="7937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844675" y="7556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844675" y="7175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184275"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844675" y="6794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184275"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844675" y="6413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184275"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844675" y="6032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184275"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844675" y="5651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18427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1844675" y="56515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822825"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488315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733925" y="7629322"/>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488315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733925" y="6070638"/>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331241</xdr:rowOff>
    </xdr:from>
    <xdr:to>
      <xdr:col>29</xdr:col>
      <xdr:colOff>127000</xdr:colOff>
      <xdr:row>35</xdr:row>
      <xdr:rowOff>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260850" y="6598691"/>
          <a:ext cx="561975" cy="1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488315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772025" y="661893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219507</xdr:rowOff>
    </xdr:from>
    <xdr:to>
      <xdr:col>26</xdr:col>
      <xdr:colOff>50800</xdr:colOff>
      <xdr:row>35</xdr:row>
      <xdr:rowOff>394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76650" y="6486957"/>
          <a:ext cx="584200" cy="12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1005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370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205270</xdr:rowOff>
    </xdr:from>
    <xdr:to>
      <xdr:col>22</xdr:col>
      <xdr:colOff>114300</xdr:colOff>
      <xdr:row>34</xdr:row>
      <xdr:rowOff>219507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073400" y="6472720"/>
          <a:ext cx="603250" cy="1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62585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3528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205270</xdr:rowOff>
    </xdr:from>
    <xdr:to>
      <xdr:col>18</xdr:col>
      <xdr:colOff>177800</xdr:colOff>
      <xdr:row>34</xdr:row>
      <xdr:rowOff>207467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479675" y="6472720"/>
          <a:ext cx="593725" cy="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041650" y="6631851"/>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4955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428875"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155825"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736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116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5274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9146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3304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280441</xdr:rowOff>
    </xdr:from>
    <xdr:to>
      <xdr:col>29</xdr:col>
      <xdr:colOff>177800</xdr:colOff>
      <xdr:row>35</xdr:row>
      <xdr:rowOff>39141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772025" y="6547891"/>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125518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4883150" y="63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292494</xdr:rowOff>
    </xdr:from>
    <xdr:to>
      <xdr:col>26</xdr:col>
      <xdr:colOff>101600</xdr:colOff>
      <xdr:row>35</xdr:row>
      <xdr:rowOff>51194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10050" y="65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61371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37000" y="632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168707</xdr:rowOff>
    </xdr:from>
    <xdr:to>
      <xdr:col>22</xdr:col>
      <xdr:colOff>165100</xdr:colOff>
      <xdr:row>34</xdr:row>
      <xdr:rowOff>270307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625850" y="643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280484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352800" y="62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154470</xdr:rowOff>
    </xdr:from>
    <xdr:to>
      <xdr:col>19</xdr:col>
      <xdr:colOff>38100</xdr:colOff>
      <xdr:row>34</xdr:row>
      <xdr:rowOff>256070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041650" y="6421920"/>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266247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749550" y="619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156667</xdr:rowOff>
    </xdr:from>
    <xdr:to>
      <xdr:col>15</xdr:col>
      <xdr:colOff>101600</xdr:colOff>
      <xdr:row>34</xdr:row>
      <xdr:rowOff>258267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428875" y="642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268444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155825" y="619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5606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47700" y="6540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47700" y="5397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39477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0005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3889375" y="666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0005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3889375" y="54300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157137</xdr:rowOff>
    </xdr:from>
    <xdr:to>
      <xdr:col>24</xdr:col>
      <xdr:colOff>63500</xdr:colOff>
      <xdr:row>37</xdr:row>
      <xdr:rowOff>73995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235325" y="6329337"/>
          <a:ext cx="714375"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0005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38989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73995</xdr:rowOff>
    </xdr:from>
    <xdr:to>
      <xdr:col>19</xdr:col>
      <xdr:colOff>177800</xdr:colOff>
      <xdr:row>37</xdr:row>
      <xdr:rowOff>116686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479675" y="6417645"/>
          <a:ext cx="75565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203575" y="62598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298344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85585</xdr:rowOff>
    </xdr:from>
    <xdr:to>
      <xdr:col>15</xdr:col>
      <xdr:colOff>50800</xdr:colOff>
      <xdr:row>37</xdr:row>
      <xdr:rowOff>116686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1733550" y="6429235"/>
          <a:ext cx="746125"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428875"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237320"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85585</xdr:rowOff>
    </xdr:from>
    <xdr:to>
      <xdr:col>10</xdr:col>
      <xdr:colOff>114300</xdr:colOff>
      <xdr:row>37</xdr:row>
      <xdr:rowOff>124235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968375" y="6429235"/>
          <a:ext cx="765175" cy="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68275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462620"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936625" y="629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7164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106337</xdr:rowOff>
    </xdr:from>
    <xdr:to>
      <xdr:col>24</xdr:col>
      <xdr:colOff>114300</xdr:colOff>
      <xdr:row>37</xdr:row>
      <xdr:rowOff>36487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3898900" y="62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84764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000500" y="62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23195</xdr:rowOff>
    </xdr:from>
    <xdr:to>
      <xdr:col>20</xdr:col>
      <xdr:colOff>38100</xdr:colOff>
      <xdr:row>37</xdr:row>
      <xdr:rowOff>124795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203575" y="6366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115922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983445" y="64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65886</xdr:rowOff>
    </xdr:from>
    <xdr:to>
      <xdr:col>15</xdr:col>
      <xdr:colOff>101600</xdr:colOff>
      <xdr:row>37</xdr:row>
      <xdr:rowOff>167486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428875" y="64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158613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237320" y="65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34785</xdr:rowOff>
    </xdr:from>
    <xdr:to>
      <xdr:col>10</xdr:col>
      <xdr:colOff>165100</xdr:colOff>
      <xdr:row>37</xdr:row>
      <xdr:rowOff>136385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682750" y="63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127512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462620" y="647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73435</xdr:rowOff>
    </xdr:from>
    <xdr:to>
      <xdr:col>6</xdr:col>
      <xdr:colOff>38100</xdr:colOff>
      <xdr:row>38</xdr:row>
      <xdr:rowOff>3585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936625" y="64170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166162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716495" y="650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647700" y="10083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4560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47700" y="9626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47700" y="9169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47700" y="8712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39477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0005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3889375" y="9910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0005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3889375" y="8751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170650</xdr:rowOff>
    </xdr:from>
    <xdr:to>
      <xdr:col>24</xdr:col>
      <xdr:colOff>63500</xdr:colOff>
      <xdr:row>57</xdr:row>
      <xdr:rowOff>4954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235325" y="9771850"/>
          <a:ext cx="714375"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0005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38989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170650</xdr:rowOff>
    </xdr:from>
    <xdr:to>
      <xdr:col>19</xdr:col>
      <xdr:colOff>177800</xdr:colOff>
      <xdr:row>57</xdr:row>
      <xdr:rowOff>17507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479675" y="9771850"/>
          <a:ext cx="75565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203575" y="96882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8344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17507</xdr:rowOff>
    </xdr:from>
    <xdr:to>
      <xdr:col>15</xdr:col>
      <xdr:colOff>50800</xdr:colOff>
      <xdr:row>57</xdr:row>
      <xdr:rowOff>25780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1733550" y="9790157"/>
          <a:ext cx="746125"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428875"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237320"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25780</xdr:rowOff>
    </xdr:from>
    <xdr:to>
      <xdr:col>10</xdr:col>
      <xdr:colOff>114300</xdr:colOff>
      <xdr:row>57</xdr:row>
      <xdr:rowOff>40519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968375" y="9798430"/>
          <a:ext cx="765175"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68275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462620"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936625" y="97317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7164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125604</xdr:rowOff>
    </xdr:from>
    <xdr:to>
      <xdr:col>24</xdr:col>
      <xdr:colOff>114300</xdr:colOff>
      <xdr:row>57</xdr:row>
      <xdr:rowOff>55754</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3898900" y="97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104031</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000500" y="970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119850</xdr:rowOff>
    </xdr:from>
    <xdr:to>
      <xdr:col>20</xdr:col>
      <xdr:colOff>38100</xdr:colOff>
      <xdr:row>57</xdr:row>
      <xdr:rowOff>50000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203575" y="9721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41127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983445" y="98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138157</xdr:rowOff>
    </xdr:from>
    <xdr:to>
      <xdr:col>15</xdr:col>
      <xdr:colOff>101600</xdr:colOff>
      <xdr:row>57</xdr:row>
      <xdr:rowOff>68307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428875" y="97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59434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237320" y="9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146430</xdr:rowOff>
    </xdr:from>
    <xdr:to>
      <xdr:col>10</xdr:col>
      <xdr:colOff>165100</xdr:colOff>
      <xdr:row>57</xdr:row>
      <xdr:rowOff>76580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682750" y="97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67707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462620" y="984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161169</xdr:rowOff>
    </xdr:from>
    <xdr:to>
      <xdr:col>6</xdr:col>
      <xdr:colOff>38100</xdr:colOff>
      <xdr:row>57</xdr:row>
      <xdr:rowOff>91319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936625" y="97623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82446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716495" y="98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647700" y="1351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45606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647700" y="1305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02126"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47700" y="1259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02126"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47700" y="1214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02126"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39477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0005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3889375" y="13481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0005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3889375" y="121317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108451</xdr:rowOff>
    </xdr:from>
    <xdr:to>
      <xdr:col>24</xdr:col>
      <xdr:colOff>63500</xdr:colOff>
      <xdr:row>76</xdr:row>
      <xdr:rowOff>61885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235325" y="12967201"/>
          <a:ext cx="714375"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0005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38989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26474</xdr:rowOff>
    </xdr:from>
    <xdr:to>
      <xdr:col>19</xdr:col>
      <xdr:colOff>177800</xdr:colOff>
      <xdr:row>76</xdr:row>
      <xdr:rowOff>61885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479675" y="12885224"/>
          <a:ext cx="755650" cy="2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203575" y="13098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01576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26474</xdr:rowOff>
    </xdr:from>
    <xdr:to>
      <xdr:col>15</xdr:col>
      <xdr:colOff>50800</xdr:colOff>
      <xdr:row>75</xdr:row>
      <xdr:rowOff>93432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1733550" y="12885224"/>
          <a:ext cx="746125"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428875"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269636"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93432</xdr:rowOff>
    </xdr:from>
    <xdr:to>
      <xdr:col>10</xdr:col>
      <xdr:colOff>114300</xdr:colOff>
      <xdr:row>75</xdr:row>
      <xdr:rowOff>119035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968375" y="12952182"/>
          <a:ext cx="765175"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68275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494936"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936625" y="131214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7488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57651</xdr:rowOff>
    </xdr:from>
    <xdr:to>
      <xdr:col>24</xdr:col>
      <xdr:colOff>114300</xdr:colOff>
      <xdr:row>75</xdr:row>
      <xdr:rowOff>159251</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3898900" y="129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80528</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000500" y="12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11085</xdr:rowOff>
    </xdr:from>
    <xdr:to>
      <xdr:col>20</xdr:col>
      <xdr:colOff>38100</xdr:colOff>
      <xdr:row>76</xdr:row>
      <xdr:rowOff>112685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203575" y="13041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129212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015761" y="1281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147124</xdr:rowOff>
    </xdr:from>
    <xdr:to>
      <xdr:col>15</xdr:col>
      <xdr:colOff>101600</xdr:colOff>
      <xdr:row>75</xdr:row>
      <xdr:rowOff>77274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428875" y="128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93801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269636" y="126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42632</xdr:rowOff>
    </xdr:from>
    <xdr:to>
      <xdr:col>10</xdr:col>
      <xdr:colOff>165100</xdr:colOff>
      <xdr:row>75</xdr:row>
      <xdr:rowOff>144232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682750" y="129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160759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494936" y="126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68235</xdr:rowOff>
    </xdr:from>
    <xdr:to>
      <xdr:col>6</xdr:col>
      <xdr:colOff>38100</xdr:colOff>
      <xdr:row>75</xdr:row>
      <xdr:rowOff>169835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936625" y="129269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14912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748811" y="127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39477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0005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3889375" y="16914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0005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3889375" y="15386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3073</xdr:rowOff>
    </xdr:from>
    <xdr:to>
      <xdr:col>24</xdr:col>
      <xdr:colOff>63500</xdr:colOff>
      <xdr:row>95</xdr:row>
      <xdr:rowOff>25958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235325" y="16290823"/>
          <a:ext cx="714375"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0005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38989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25958</xdr:rowOff>
    </xdr:from>
    <xdr:to>
      <xdr:col>19</xdr:col>
      <xdr:colOff>177800</xdr:colOff>
      <xdr:row>95</xdr:row>
      <xdr:rowOff>41236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479675" y="16313708"/>
          <a:ext cx="75565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203575" y="163923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01576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166839</xdr:rowOff>
    </xdr:from>
    <xdr:to>
      <xdr:col>15</xdr:col>
      <xdr:colOff>50800</xdr:colOff>
      <xdr:row>95</xdr:row>
      <xdr:rowOff>41236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1733550" y="16283139"/>
          <a:ext cx="746125"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428875"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269636"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166839</xdr:rowOff>
    </xdr:from>
    <xdr:to>
      <xdr:col>10</xdr:col>
      <xdr:colOff>114300</xdr:colOff>
      <xdr:row>95</xdr:row>
      <xdr:rowOff>15951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968375" y="16283139"/>
          <a:ext cx="765175"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68275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494936"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936625" y="164274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7488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123723</xdr:rowOff>
    </xdr:from>
    <xdr:to>
      <xdr:col>24</xdr:col>
      <xdr:colOff>114300</xdr:colOff>
      <xdr:row>95</xdr:row>
      <xdr:rowOff>53873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3898900" y="162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146600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000500" y="160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146608</xdr:rowOff>
    </xdr:from>
    <xdr:to>
      <xdr:col>20</xdr:col>
      <xdr:colOff>38100</xdr:colOff>
      <xdr:row>95</xdr:row>
      <xdr:rowOff>76758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203575" y="162629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93285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015761" y="16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161886</xdr:rowOff>
    </xdr:from>
    <xdr:to>
      <xdr:col>15</xdr:col>
      <xdr:colOff>101600</xdr:colOff>
      <xdr:row>95</xdr:row>
      <xdr:rowOff>92036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428875" y="162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108563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269636"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116039</xdr:rowOff>
    </xdr:from>
    <xdr:to>
      <xdr:col>10</xdr:col>
      <xdr:colOff>165100</xdr:colOff>
      <xdr:row>95</xdr:row>
      <xdr:rowOff>46189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682750" y="162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62716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494936" y="160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136601</xdr:rowOff>
    </xdr:from>
    <xdr:to>
      <xdr:col>6</xdr:col>
      <xdr:colOff>38100</xdr:colOff>
      <xdr:row>95</xdr:row>
      <xdr:rowOff>66751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936625" y="162529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83278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748811" y="160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5412239"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5632450" y="673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5122756"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5632450" y="63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12275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632450" y="59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122756"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632450" y="55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122756"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632450" y="52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122756"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8903970"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8956675"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8845550" y="6417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8956675"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845550" y="52738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74499</xdr:rowOff>
    </xdr:from>
    <xdr:to>
      <xdr:col>55</xdr:col>
      <xdr:colOff>0</xdr:colOff>
      <xdr:row>38</xdr:row>
      <xdr:rowOff>39767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8210550" y="6075249"/>
          <a:ext cx="695325" cy="4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8956675"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8883650" y="59992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39767</xdr:rowOff>
    </xdr:from>
    <xdr:to>
      <xdr:col>50</xdr:col>
      <xdr:colOff>114300</xdr:colOff>
      <xdr:row>38</xdr:row>
      <xdr:rowOff>92097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7445375" y="6554867"/>
          <a:ext cx="765175"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815975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7939620"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92097</xdr:rowOff>
    </xdr:from>
    <xdr:to>
      <xdr:col>45</xdr:col>
      <xdr:colOff>177800</xdr:colOff>
      <xdr:row>38</xdr:row>
      <xdr:rowOff>99337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6689725" y="6607197"/>
          <a:ext cx="75565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7413625" y="65020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71934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99337</xdr:rowOff>
    </xdr:from>
    <xdr:to>
      <xdr:col>41</xdr:col>
      <xdr:colOff>50800</xdr:colOff>
      <xdr:row>38</xdr:row>
      <xdr:rowOff>131741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5943600" y="6614437"/>
          <a:ext cx="746125"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638925"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447370"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58928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5672670"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23699</xdr:rowOff>
    </xdr:from>
    <xdr:to>
      <xdr:col>55</xdr:col>
      <xdr:colOff>50800</xdr:colOff>
      <xdr:row>35</xdr:row>
      <xdr:rowOff>125299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8883650" y="60244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8956675" y="600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160417</xdr:rowOff>
    </xdr:from>
    <xdr:to>
      <xdr:col>50</xdr:col>
      <xdr:colOff>165100</xdr:colOff>
      <xdr:row>38</xdr:row>
      <xdr:rowOff>90567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159750" y="65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81694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939620" y="659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41297</xdr:rowOff>
    </xdr:from>
    <xdr:to>
      <xdr:col>46</xdr:col>
      <xdr:colOff>38100</xdr:colOff>
      <xdr:row>38</xdr:row>
      <xdr:rowOff>142897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413625" y="65563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134024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193495" y="664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48537</xdr:rowOff>
    </xdr:from>
    <xdr:to>
      <xdr:col>41</xdr:col>
      <xdr:colOff>101600</xdr:colOff>
      <xdr:row>38</xdr:row>
      <xdr:rowOff>150137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638925" y="65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141264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447370" y="66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80941</xdr:rowOff>
    </xdr:from>
    <xdr:to>
      <xdr:col>36</xdr:col>
      <xdr:colOff>165100</xdr:colOff>
      <xdr:row>39</xdr:row>
      <xdr:rowOff>11091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5892800" y="65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2218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5672670" y="668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5632450" y="10214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5412239"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5632450" y="9887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122756"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632450" y="9561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122756"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632450" y="9234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122756"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632450" y="8908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122756"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632450" y="8581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032603"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032603"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8903970"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8956675"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8845550" y="101632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8956675"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845550" y="87566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54725</xdr:rowOff>
    </xdr:from>
    <xdr:to>
      <xdr:col>55</xdr:col>
      <xdr:colOff>0</xdr:colOff>
      <xdr:row>58</xdr:row>
      <xdr:rowOff>58095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210550" y="9998825"/>
          <a:ext cx="695325"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8956675"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883650" y="9836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52510</xdr:rowOff>
    </xdr:from>
    <xdr:to>
      <xdr:col>50</xdr:col>
      <xdr:colOff>114300</xdr:colOff>
      <xdr:row>58</xdr:row>
      <xdr:rowOff>58095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445375" y="9996610"/>
          <a:ext cx="765175"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15975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7939620"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44021</xdr:rowOff>
    </xdr:from>
    <xdr:to>
      <xdr:col>45</xdr:col>
      <xdr:colOff>177800</xdr:colOff>
      <xdr:row>58</xdr:row>
      <xdr:rowOff>52510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89725" y="9988121"/>
          <a:ext cx="75565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413625" y="9890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1934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44021</xdr:rowOff>
    </xdr:from>
    <xdr:to>
      <xdr:col>41</xdr:col>
      <xdr:colOff>50800</xdr:colOff>
      <xdr:row>58</xdr:row>
      <xdr:rowOff>104329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5943600" y="9988121"/>
          <a:ext cx="746125" cy="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638925"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447370"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58928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5672670"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3925</xdr:rowOff>
    </xdr:from>
    <xdr:to>
      <xdr:col>55</xdr:col>
      <xdr:colOff>50800</xdr:colOff>
      <xdr:row>58</xdr:row>
      <xdr:rowOff>105525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883650" y="99480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153802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8956675" y="992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7295</xdr:rowOff>
    </xdr:from>
    <xdr:to>
      <xdr:col>50</xdr:col>
      <xdr:colOff>165100</xdr:colOff>
      <xdr:row>58</xdr:row>
      <xdr:rowOff>108895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159750" y="995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100022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939620" y="1004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1710</xdr:rowOff>
    </xdr:from>
    <xdr:to>
      <xdr:col>46</xdr:col>
      <xdr:colOff>38100</xdr:colOff>
      <xdr:row>58</xdr:row>
      <xdr:rowOff>103310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413625" y="9945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94437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193495" y="1003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164671</xdr:rowOff>
    </xdr:from>
    <xdr:to>
      <xdr:col>41</xdr:col>
      <xdr:colOff>101600</xdr:colOff>
      <xdr:row>58</xdr:row>
      <xdr:rowOff>94821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638925" y="9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85948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447370" y="100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53529</xdr:rowOff>
    </xdr:from>
    <xdr:to>
      <xdr:col>36</xdr:col>
      <xdr:colOff>165100</xdr:colOff>
      <xdr:row>58</xdr:row>
      <xdr:rowOff>155129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5892800" y="99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146256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5672670" y="100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5632450" y="1339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412239"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122756"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632450" y="1225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122756"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8903970"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8956675"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8845550" y="133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8956675"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8845550" y="1210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117360</xdr:rowOff>
    </xdr:from>
    <xdr:to>
      <xdr:col>55</xdr:col>
      <xdr:colOff>0</xdr:colOff>
      <xdr:row>77</xdr:row>
      <xdr:rowOff>54513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210550" y="12976110"/>
          <a:ext cx="695325" cy="28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8956675"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883650" y="130828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137928</xdr:rowOff>
    </xdr:from>
    <xdr:to>
      <xdr:col>50</xdr:col>
      <xdr:colOff>114300</xdr:colOff>
      <xdr:row>77</xdr:row>
      <xdr:rowOff>54513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445375" y="12996678"/>
          <a:ext cx="765175" cy="2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15975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7971936"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137928</xdr:rowOff>
    </xdr:from>
    <xdr:to>
      <xdr:col>45</xdr:col>
      <xdr:colOff>177800</xdr:colOff>
      <xdr:row>76</xdr:row>
      <xdr:rowOff>83750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689725" y="12996678"/>
          <a:ext cx="75565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413625" y="13121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2258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83750</xdr:rowOff>
    </xdr:from>
    <xdr:to>
      <xdr:col>41</xdr:col>
      <xdr:colOff>50800</xdr:colOff>
      <xdr:row>76</xdr:row>
      <xdr:rowOff>145089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5943600" y="13113950"/>
          <a:ext cx="746125"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6638925"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479686"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58928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5704986"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66560</xdr:rowOff>
    </xdr:from>
    <xdr:to>
      <xdr:col>55</xdr:col>
      <xdr:colOff>50800</xdr:colOff>
      <xdr:row>75</xdr:row>
      <xdr:rowOff>168160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8883650" y="129253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89437</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8956675" y="12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3713</xdr:rowOff>
    </xdr:from>
    <xdr:to>
      <xdr:col>50</xdr:col>
      <xdr:colOff>165100</xdr:colOff>
      <xdr:row>77</xdr:row>
      <xdr:rowOff>105313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159750" y="132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96440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971936" y="132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87128</xdr:rowOff>
    </xdr:from>
    <xdr:to>
      <xdr:col>46</xdr:col>
      <xdr:colOff>38100</xdr:colOff>
      <xdr:row>76</xdr:row>
      <xdr:rowOff>17278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413625" y="129458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33805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225811" y="12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32950</xdr:rowOff>
    </xdr:from>
    <xdr:to>
      <xdr:col>41</xdr:col>
      <xdr:colOff>101600</xdr:colOff>
      <xdr:row>76</xdr:row>
      <xdr:rowOff>134550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6638925" y="130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125677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479686" y="131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94289</xdr:rowOff>
    </xdr:from>
    <xdr:to>
      <xdr:col>36</xdr:col>
      <xdr:colOff>165100</xdr:colOff>
      <xdr:row>77</xdr:row>
      <xdr:rowOff>24439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5892800" y="131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15566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704986" y="132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5632450" y="1701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541223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632450" y="1663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122756"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632450" y="1625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122756"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5632450" y="1587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122756"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632450" y="1549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12275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032603"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8903970"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8956675"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8845550" y="170020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8956675"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845550" y="156142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84431</xdr:rowOff>
    </xdr:from>
    <xdr:to>
      <xdr:col>55</xdr:col>
      <xdr:colOff>0</xdr:colOff>
      <xdr:row>98</xdr:row>
      <xdr:rowOff>131900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210550" y="16886531"/>
          <a:ext cx="695325"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8956675"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8883650" y="167315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84431</xdr:rowOff>
    </xdr:from>
    <xdr:to>
      <xdr:col>50</xdr:col>
      <xdr:colOff>114300</xdr:colOff>
      <xdr:row>98</xdr:row>
      <xdr:rowOff>159210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445375" y="16886531"/>
          <a:ext cx="765175" cy="7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15975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939620"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124530</xdr:rowOff>
    </xdr:from>
    <xdr:to>
      <xdr:col>45</xdr:col>
      <xdr:colOff>177800</xdr:colOff>
      <xdr:row>98</xdr:row>
      <xdr:rowOff>159210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89725" y="16926630"/>
          <a:ext cx="75565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413625" y="167791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2258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124530</xdr:rowOff>
    </xdr:from>
    <xdr:to>
      <xdr:col>41</xdr:col>
      <xdr:colOff>50800</xdr:colOff>
      <xdr:row>98</xdr:row>
      <xdr:rowOff>153589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5943600" y="16926630"/>
          <a:ext cx="746125" cy="2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638925"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479686"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58928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704986"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81100</xdr:rowOff>
    </xdr:from>
    <xdr:to>
      <xdr:col>55</xdr:col>
      <xdr:colOff>50800</xdr:colOff>
      <xdr:row>99</xdr:row>
      <xdr:rowOff>11250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883650" y="16883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167477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8956675" y="1679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33631</xdr:rowOff>
    </xdr:from>
    <xdr:to>
      <xdr:col>50</xdr:col>
      <xdr:colOff>165100</xdr:colOff>
      <xdr:row>98</xdr:row>
      <xdr:rowOff>135231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159750" y="168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126358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971936" y="169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108410</xdr:rowOff>
    </xdr:from>
    <xdr:to>
      <xdr:col>46</xdr:col>
      <xdr:colOff>38100</xdr:colOff>
      <xdr:row>99</xdr:row>
      <xdr:rowOff>38560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413625" y="16910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29687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225811" y="170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73730</xdr:rowOff>
    </xdr:from>
    <xdr:to>
      <xdr:col>41</xdr:col>
      <xdr:colOff>101600</xdr:colOff>
      <xdr:row>99</xdr:row>
      <xdr:rowOff>3880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638925" y="168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166457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479686" y="169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102789</xdr:rowOff>
    </xdr:from>
    <xdr:to>
      <xdr:col>36</xdr:col>
      <xdr:colOff>165100</xdr:colOff>
      <xdr:row>99</xdr:row>
      <xdr:rowOff>32939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5892800" y="1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24066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5704986" y="16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0588625" y="6540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03684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0588625" y="59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07893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0588625" y="5397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0789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888720"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3922375"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3801725" y="6540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3922375"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801725" y="53671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23309</xdr:rowOff>
    </xdr:from>
    <xdr:to>
      <xdr:col>85</xdr:col>
      <xdr:colOff>127000</xdr:colOff>
      <xdr:row>38</xdr:row>
      <xdr:rowOff>24063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166725" y="6538409"/>
          <a:ext cx="7239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3922375"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839825" y="63845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15370</xdr:rowOff>
    </xdr:from>
    <xdr:to>
      <xdr:col>81</xdr:col>
      <xdr:colOff>50800</xdr:colOff>
      <xdr:row>38</xdr:row>
      <xdr:rowOff>23309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20600" y="6530470"/>
          <a:ext cx="746125"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115925"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956686"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15370</xdr:rowOff>
    </xdr:from>
    <xdr:to>
      <xdr:col>76</xdr:col>
      <xdr:colOff>114300</xdr:colOff>
      <xdr:row>38</xdr:row>
      <xdr:rowOff>23428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1655425" y="6530470"/>
          <a:ext cx="765175"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3698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81986"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23428</xdr:rowOff>
    </xdr:from>
    <xdr:to>
      <xdr:col>71</xdr:col>
      <xdr:colOff>177800</xdr:colOff>
      <xdr:row>38</xdr:row>
      <xdr:rowOff>24480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0899775" y="6538528"/>
          <a:ext cx="75565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1623675" y="63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43586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0848975"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0689736"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144713</xdr:rowOff>
    </xdr:from>
    <xdr:to>
      <xdr:col>85</xdr:col>
      <xdr:colOff>177800</xdr:colOff>
      <xdr:row>38</xdr:row>
      <xdr:rowOff>74863</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839825" y="6488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59640</xdr:rowOff>
    </xdr:from>
    <xdr:ext cx="378565"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3922375" y="6403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143958</xdr:rowOff>
    </xdr:from>
    <xdr:to>
      <xdr:col>81</xdr:col>
      <xdr:colOff>101600</xdr:colOff>
      <xdr:row>38</xdr:row>
      <xdr:rowOff>74109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115925" y="6487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65236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006017" y="658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136020</xdr:rowOff>
    </xdr:from>
    <xdr:to>
      <xdr:col>76</xdr:col>
      <xdr:colOff>165100</xdr:colOff>
      <xdr:row>38</xdr:row>
      <xdr:rowOff>66170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2369800" y="64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57297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214303" y="65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144078</xdr:rowOff>
    </xdr:from>
    <xdr:to>
      <xdr:col>72</xdr:col>
      <xdr:colOff>38100</xdr:colOff>
      <xdr:row>38</xdr:row>
      <xdr:rowOff>74228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1623675" y="64877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65355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494717" y="6580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145130</xdr:rowOff>
    </xdr:from>
    <xdr:to>
      <xdr:col>67</xdr:col>
      <xdr:colOff>101600</xdr:colOff>
      <xdr:row>38</xdr:row>
      <xdr:rowOff>75280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0848975" y="64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66407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0739067" y="658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0588625" y="10083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03684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0588625" y="9626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0268749"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0588625" y="9169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0268749"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0588625" y="8712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268749"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268749"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3888720"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3922375"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801725" y="10083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3922375"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801725" y="89019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166725" y="10083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3922375"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839825" y="10021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20600" y="100838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115925"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070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1655425" y="10083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3698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305475"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0899775" y="10083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1623675" y="99804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1517508"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0848975"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077138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839825"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3922375"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1159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07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3698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305475"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1623675" y="10033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549825"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08489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08037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0588625" y="1339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3684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007893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0588625" y="1225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07893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3888720"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3922375"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801725" y="133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3922375"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801725" y="120868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35670</xdr:rowOff>
    </xdr:from>
    <xdr:to>
      <xdr:col>85</xdr:col>
      <xdr:colOff>127000</xdr:colOff>
      <xdr:row>74</xdr:row>
      <xdr:rowOff>19714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166725" y="12551520"/>
          <a:ext cx="723900" cy="1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3922375"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839825" y="12712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98923</xdr:rowOff>
    </xdr:from>
    <xdr:to>
      <xdr:col>81</xdr:col>
      <xdr:colOff>50800</xdr:colOff>
      <xdr:row>73</xdr:row>
      <xdr:rowOff>35670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20600" y="12443323"/>
          <a:ext cx="746125"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115925"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924370"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98923</xdr:rowOff>
    </xdr:from>
    <xdr:to>
      <xdr:col>76</xdr:col>
      <xdr:colOff>114300</xdr:colOff>
      <xdr:row>73</xdr:row>
      <xdr:rowOff>95146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1655425" y="12443323"/>
          <a:ext cx="765175" cy="1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3698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49670"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56221</xdr:rowOff>
    </xdr:from>
    <xdr:to>
      <xdr:col>71</xdr:col>
      <xdr:colOff>177800</xdr:colOff>
      <xdr:row>73</xdr:row>
      <xdr:rowOff>95146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0899775" y="12572071"/>
          <a:ext cx="75565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1623675" y="127250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40354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0848975"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0657420"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140364</xdr:rowOff>
    </xdr:from>
    <xdr:to>
      <xdr:col>85</xdr:col>
      <xdr:colOff>177800</xdr:colOff>
      <xdr:row>74</xdr:row>
      <xdr:rowOff>70514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839825" y="12656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163241</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3922375" y="125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156320</xdr:rowOff>
    </xdr:from>
    <xdr:to>
      <xdr:col>81</xdr:col>
      <xdr:colOff>101600</xdr:colOff>
      <xdr:row>73</xdr:row>
      <xdr:rowOff>86470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115925" y="125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102997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924370" y="1227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48123</xdr:rowOff>
    </xdr:from>
    <xdr:to>
      <xdr:col>76</xdr:col>
      <xdr:colOff>165100</xdr:colOff>
      <xdr:row>72</xdr:row>
      <xdr:rowOff>149723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369800" y="123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166250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149670" y="121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44346</xdr:rowOff>
    </xdr:from>
    <xdr:to>
      <xdr:col>72</xdr:col>
      <xdr:colOff>38100</xdr:colOff>
      <xdr:row>73</xdr:row>
      <xdr:rowOff>145946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1623675" y="125601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162473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403545" y="123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5421</xdr:rowOff>
    </xdr:from>
    <xdr:to>
      <xdr:col>67</xdr:col>
      <xdr:colOff>101600</xdr:colOff>
      <xdr:row>73</xdr:row>
      <xdr:rowOff>107021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0848975" y="125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123548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0657420" y="1229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0588625" y="1701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03684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0588625" y="1663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007893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0588625" y="1625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007893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0588625" y="1587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07893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0588625" y="1549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017353"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017353"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888720"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3922375"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801725" y="170172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3922375"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3801725" y="156218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6837</xdr:rowOff>
    </xdr:from>
    <xdr:to>
      <xdr:col>85</xdr:col>
      <xdr:colOff>127000</xdr:colOff>
      <xdr:row>99</xdr:row>
      <xdr:rowOff>39298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166725" y="16980387"/>
          <a:ext cx="7239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3922375"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839825" y="168702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29232</xdr:rowOff>
    </xdr:from>
    <xdr:to>
      <xdr:col>81</xdr:col>
      <xdr:colOff>50800</xdr:colOff>
      <xdr:row>99</xdr:row>
      <xdr:rowOff>39298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20600" y="17002782"/>
          <a:ext cx="746125"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115925"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956686"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17452</xdr:rowOff>
    </xdr:from>
    <xdr:to>
      <xdr:col>76</xdr:col>
      <xdr:colOff>114300</xdr:colOff>
      <xdr:row>99</xdr:row>
      <xdr:rowOff>29232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1655425" y="16991002"/>
          <a:ext cx="765175"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3698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81986"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17452</xdr:rowOff>
    </xdr:from>
    <xdr:to>
      <xdr:col>71</xdr:col>
      <xdr:colOff>177800</xdr:colOff>
      <xdr:row>99</xdr:row>
      <xdr:rowOff>31705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0899775" y="16991002"/>
          <a:ext cx="75565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1623675" y="169050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43586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0848975"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0689736"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127487</xdr:rowOff>
    </xdr:from>
    <xdr:to>
      <xdr:col>85</xdr:col>
      <xdr:colOff>177800</xdr:colOff>
      <xdr:row>99</xdr:row>
      <xdr:rowOff>57637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839825" y="16929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3922375"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159948</xdr:rowOff>
    </xdr:from>
    <xdr:to>
      <xdr:col>81</xdr:col>
      <xdr:colOff>101600</xdr:colOff>
      <xdr:row>99</xdr:row>
      <xdr:rowOff>90098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115925" y="169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960428" y="170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149882</xdr:rowOff>
    </xdr:from>
    <xdr:to>
      <xdr:col>76</xdr:col>
      <xdr:colOff>165100</xdr:colOff>
      <xdr:row>99</xdr:row>
      <xdr:rowOff>80032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369800" y="169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71159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181986" y="170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138102</xdr:rowOff>
    </xdr:from>
    <xdr:to>
      <xdr:col>72</xdr:col>
      <xdr:colOff>38100</xdr:colOff>
      <xdr:row>99</xdr:row>
      <xdr:rowOff>68252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1623675" y="16940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59379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435861" y="170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152355</xdr:rowOff>
    </xdr:from>
    <xdr:to>
      <xdr:col>67</xdr:col>
      <xdr:colOff>101600</xdr:colOff>
      <xdr:row>99</xdr:row>
      <xdr:rowOff>82505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0848975" y="169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73632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0689736" y="170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5544800" y="6785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35316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5544800" y="6458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099226"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5544800" y="6132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099226"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5544800" y="5805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099226"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5544800" y="5479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099226"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5544800" y="5152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099226"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8448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188976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786475" y="6785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188976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786475" y="51724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91367</xdr:rowOff>
    </xdr:from>
    <xdr:to>
      <xdr:col>116</xdr:col>
      <xdr:colOff>63500</xdr:colOff>
      <xdr:row>39</xdr:row>
      <xdr:rowOff>93490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132425" y="6777917"/>
          <a:ext cx="714375"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188976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7960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91367</xdr:rowOff>
    </xdr:from>
    <xdr:to>
      <xdr:col>111</xdr:col>
      <xdr:colOff>177800</xdr:colOff>
      <xdr:row>39</xdr:row>
      <xdr:rowOff>94698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7376775" y="6777917"/>
          <a:ext cx="75565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100675" y="66186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4517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94698</xdr:rowOff>
    </xdr:from>
    <xdr:to>
      <xdr:col>107</xdr:col>
      <xdr:colOff>50800</xdr:colOff>
      <xdr:row>39</xdr:row>
      <xdr:rowOff>97311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6630650" y="6781248"/>
          <a:ext cx="746125"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7325975"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17047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96951</xdr:rowOff>
    </xdr:from>
    <xdr:to>
      <xdr:col>102</xdr:col>
      <xdr:colOff>114300</xdr:colOff>
      <xdr:row>39</xdr:row>
      <xdr:rowOff>97311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5865475" y="6783501"/>
          <a:ext cx="765175"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657985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6424353"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5833725" y="66402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56782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42690</xdr:rowOff>
    </xdr:from>
    <xdr:to>
      <xdr:col>116</xdr:col>
      <xdr:colOff>114300</xdr:colOff>
      <xdr:row>39</xdr:row>
      <xdr:rowOff>144290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7960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129067</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18897600" y="664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40567</xdr:rowOff>
    </xdr:from>
    <xdr:to>
      <xdr:col>112</xdr:col>
      <xdr:colOff>38100</xdr:colOff>
      <xdr:row>39</xdr:row>
      <xdr:rowOff>142167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100675" y="6727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133294</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9717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43898</xdr:rowOff>
    </xdr:from>
    <xdr:to>
      <xdr:col>107</xdr:col>
      <xdr:colOff>101600</xdr:colOff>
      <xdr:row>39</xdr:row>
      <xdr:rowOff>145498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7325975"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136625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216067" y="682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46511</xdr:rowOff>
    </xdr:from>
    <xdr:to>
      <xdr:col>102</xdr:col>
      <xdr:colOff>165100</xdr:colOff>
      <xdr:row>39</xdr:row>
      <xdr:rowOff>148111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657985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139238</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6502258"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46151</xdr:rowOff>
    </xdr:from>
    <xdr:to>
      <xdr:col>98</xdr:col>
      <xdr:colOff>38100</xdr:colOff>
      <xdr:row>39</xdr:row>
      <xdr:rowOff>147751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5833725" y="67327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138878</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5727558" y="6825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55448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5353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55448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50992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50992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55448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509922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55448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099226"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0636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88448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188976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188976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786475" y="8715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131090</xdr:rowOff>
    </xdr:from>
    <xdr:to>
      <xdr:col>116</xdr:col>
      <xdr:colOff>63500</xdr:colOff>
      <xdr:row>59</xdr:row>
      <xdr:rowOff>33782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132425" y="10075190"/>
          <a:ext cx="714375"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188976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7960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131090</xdr:rowOff>
    </xdr:from>
    <xdr:to>
      <xdr:col>111</xdr:col>
      <xdr:colOff>177800</xdr:colOff>
      <xdr:row>59</xdr:row>
      <xdr:rowOff>34449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7376775" y="10075190"/>
          <a:ext cx="75565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100675" y="100171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94517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34449</xdr:rowOff>
    </xdr:from>
    <xdr:to>
      <xdr:col>107</xdr:col>
      <xdr:colOff>50800</xdr:colOff>
      <xdr:row>59</xdr:row>
      <xdr:rowOff>35420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6630650" y="10149999"/>
          <a:ext cx="746125"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7325975"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17047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35420</xdr:rowOff>
    </xdr:from>
    <xdr:to>
      <xdr:col>102</xdr:col>
      <xdr:colOff>114300</xdr:colOff>
      <xdr:row>59</xdr:row>
      <xdr:rowOff>35858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5865475" y="10150970"/>
          <a:ext cx="765175"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657985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6424353"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5833725" y="100077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56782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154432</xdr:rowOff>
    </xdr:from>
    <xdr:to>
      <xdr:col>116</xdr:col>
      <xdr:colOff>114300</xdr:colOff>
      <xdr:row>59</xdr:row>
      <xdr:rowOff>84582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7960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69359</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18897600" y="1001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80290</xdr:rowOff>
    </xdr:from>
    <xdr:to>
      <xdr:col>112</xdr:col>
      <xdr:colOff>38100</xdr:colOff>
      <xdr:row>59</xdr:row>
      <xdr:rowOff>10440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100675" y="100243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1567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945178" y="101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155099</xdr:rowOff>
    </xdr:from>
    <xdr:to>
      <xdr:col>107</xdr:col>
      <xdr:colOff>101600</xdr:colOff>
      <xdr:row>59</xdr:row>
      <xdr:rowOff>85249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7325975" y="100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76376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216067" y="1019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156070</xdr:rowOff>
    </xdr:from>
    <xdr:to>
      <xdr:col>102</xdr:col>
      <xdr:colOff>165100</xdr:colOff>
      <xdr:row>59</xdr:row>
      <xdr:rowOff>86220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657985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77347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469942"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156508</xdr:rowOff>
    </xdr:from>
    <xdr:to>
      <xdr:col>98</xdr:col>
      <xdr:colOff>38100</xdr:colOff>
      <xdr:row>59</xdr:row>
      <xdr:rowOff>86658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5833725" y="101006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77785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5704767" y="1019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53531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55448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50992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55448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0992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55448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0992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55448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0636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55448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0636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0636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8448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188976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786475" y="136480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188976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786475" y="11999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97854</xdr:rowOff>
    </xdr:from>
    <xdr:to>
      <xdr:col>116</xdr:col>
      <xdr:colOff>63500</xdr:colOff>
      <xdr:row>73</xdr:row>
      <xdr:rowOff>168161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132425" y="12613704"/>
          <a:ext cx="714375" cy="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188976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7960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168161</xdr:rowOff>
    </xdr:from>
    <xdr:to>
      <xdr:col>111</xdr:col>
      <xdr:colOff>177800</xdr:colOff>
      <xdr:row>74</xdr:row>
      <xdr:rowOff>54381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7376775" y="12684011"/>
          <a:ext cx="755650" cy="5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100675" y="12899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91286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54381</xdr:rowOff>
    </xdr:from>
    <xdr:to>
      <xdr:col>107</xdr:col>
      <xdr:colOff>50800</xdr:colOff>
      <xdr:row>74</xdr:row>
      <xdr:rowOff>56502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6630650" y="12741681"/>
          <a:ext cx="746125"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7325975"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166736"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56502</xdr:rowOff>
    </xdr:from>
    <xdr:to>
      <xdr:col>102</xdr:col>
      <xdr:colOff>114300</xdr:colOff>
      <xdr:row>75</xdr:row>
      <xdr:rowOff>10516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5865475" y="12743802"/>
          <a:ext cx="765175" cy="1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657985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6392036"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5833725" y="129066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56459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47054</xdr:rowOff>
    </xdr:from>
    <xdr:to>
      <xdr:col>116</xdr:col>
      <xdr:colOff>114300</xdr:colOff>
      <xdr:row>73</xdr:row>
      <xdr:rowOff>148654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796000" y="125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69931</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18897600" y="1241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117361</xdr:rowOff>
    </xdr:from>
    <xdr:to>
      <xdr:col>112</xdr:col>
      <xdr:colOff>38100</xdr:colOff>
      <xdr:row>74</xdr:row>
      <xdr:rowOff>47511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100675" y="126332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64038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880545" y="124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3581</xdr:rowOff>
    </xdr:from>
    <xdr:to>
      <xdr:col>107</xdr:col>
      <xdr:colOff>101600</xdr:colOff>
      <xdr:row>74</xdr:row>
      <xdr:rowOff>105181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7325975" y="126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121708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166736" y="124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5702</xdr:rowOff>
    </xdr:from>
    <xdr:to>
      <xdr:col>102</xdr:col>
      <xdr:colOff>165100</xdr:colOff>
      <xdr:row>74</xdr:row>
      <xdr:rowOff>107302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6579850" y="126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123829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392036" y="124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131166</xdr:rowOff>
    </xdr:from>
    <xdr:to>
      <xdr:col>98</xdr:col>
      <xdr:colOff>38100</xdr:colOff>
      <xdr:row>75</xdr:row>
      <xdr:rowOff>61316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5833725" y="128184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77843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5645911" y="125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53531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53531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8448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188976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188976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132425" y="16256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188976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7960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376775" y="16256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10067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268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6630650" y="16256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73259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2807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5865475" y="16256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65798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65155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583372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57598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7960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188976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10067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0268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73259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2807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65798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65155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583372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57598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年度の歳出総額は </a:t>
          </a:r>
          <a:r>
            <a:rPr kumimoji="1" lang="en-US" altLang="ja-JP" sz="900">
              <a:solidFill>
                <a:schemeClr val="dk1"/>
              </a:solidFill>
              <a:effectLst/>
              <a:latin typeface="+mn-lt"/>
              <a:ea typeface="+mn-ea"/>
              <a:cs typeface="+mn-cs"/>
            </a:rPr>
            <a:t>8,133,816</a:t>
          </a:r>
          <a:r>
            <a:rPr kumimoji="1" lang="ja-JP" altLang="ja-JP" sz="900">
              <a:solidFill>
                <a:schemeClr val="dk1"/>
              </a:solidFill>
              <a:effectLst/>
              <a:latin typeface="+mn-lt"/>
              <a:ea typeface="+mn-ea"/>
              <a:cs typeface="+mn-cs"/>
            </a:rPr>
            <a:t>千円となっており、住民一人当たりのコストは </a:t>
          </a:r>
          <a:r>
            <a:rPr kumimoji="1" lang="en-US" altLang="ja-JP" sz="900">
              <a:solidFill>
                <a:schemeClr val="dk1"/>
              </a:solidFill>
              <a:effectLst/>
              <a:latin typeface="+mn-lt"/>
              <a:ea typeface="+mn-ea"/>
              <a:cs typeface="+mn-cs"/>
            </a:rPr>
            <a:t>1,044,538</a:t>
          </a:r>
          <a:r>
            <a:rPr kumimoji="1" lang="ja-JP" altLang="ja-JP" sz="900">
              <a:solidFill>
                <a:schemeClr val="dk1"/>
              </a:solidFill>
              <a:effectLst/>
              <a:latin typeface="+mn-lt"/>
              <a:ea typeface="+mn-ea"/>
              <a:cs typeface="+mn-cs"/>
            </a:rPr>
            <a:t>円となっている。</a:t>
          </a:r>
          <a:endParaRPr lang="ja-JP" altLang="ja-JP" sz="900">
            <a:effectLst/>
          </a:endParaRPr>
        </a:p>
        <a:p>
          <a:r>
            <a:rPr kumimoji="1" lang="ja-JP" altLang="ja-JP" sz="900">
              <a:solidFill>
                <a:schemeClr val="dk1"/>
              </a:solidFill>
              <a:effectLst/>
              <a:latin typeface="+mn-lt"/>
              <a:ea typeface="+mn-ea"/>
              <a:cs typeface="+mn-cs"/>
            </a:rPr>
            <a:t>・構成項目別に見ると、公債費、扶助費、維持補修費、</a:t>
          </a:r>
          <a:r>
            <a:rPr kumimoji="1" lang="ja-JP" altLang="en-US" sz="900">
              <a:solidFill>
                <a:schemeClr val="dk1"/>
              </a:solidFill>
              <a:effectLst/>
              <a:latin typeface="+mn-lt"/>
              <a:ea typeface="+mn-ea"/>
              <a:cs typeface="+mn-cs"/>
            </a:rPr>
            <a:t>繰出金</a:t>
          </a:r>
          <a:r>
            <a:rPr kumimoji="1" lang="ja-JP" altLang="ja-JP" sz="900">
              <a:solidFill>
                <a:schemeClr val="dk1"/>
              </a:solidFill>
              <a:effectLst/>
              <a:latin typeface="+mn-lt"/>
              <a:ea typeface="+mn-ea"/>
              <a:cs typeface="+mn-cs"/>
            </a:rPr>
            <a:t>において、類似団体平均より高くなっている。</a:t>
          </a:r>
          <a:endParaRPr lang="ja-JP" altLang="ja-JP" sz="900">
            <a:effectLst/>
          </a:endParaRPr>
        </a:p>
        <a:p>
          <a:r>
            <a:rPr kumimoji="1" lang="ja-JP" altLang="ja-JP" sz="900">
              <a:solidFill>
                <a:schemeClr val="dk1"/>
              </a:solidFill>
              <a:effectLst/>
              <a:latin typeface="+mn-lt"/>
              <a:ea typeface="+mn-ea"/>
              <a:cs typeface="+mn-cs"/>
            </a:rPr>
            <a:t>・公債費の住民一人当たりコストは </a:t>
          </a:r>
          <a:r>
            <a:rPr kumimoji="1" lang="en-US" altLang="ja-JP" sz="900">
              <a:solidFill>
                <a:schemeClr val="dk1"/>
              </a:solidFill>
              <a:effectLst/>
              <a:latin typeface="+mn-lt"/>
              <a:ea typeface="+mn-ea"/>
              <a:cs typeface="+mn-cs"/>
            </a:rPr>
            <a:t>120,995</a:t>
          </a:r>
          <a:r>
            <a:rPr kumimoji="1" lang="ja-JP" altLang="ja-JP" sz="900">
              <a:solidFill>
                <a:schemeClr val="dk1"/>
              </a:solidFill>
              <a:effectLst/>
              <a:latin typeface="+mn-lt"/>
              <a:ea typeface="+mn-ea"/>
              <a:cs typeface="+mn-cs"/>
            </a:rPr>
            <a:t>円（構成比 </a:t>
          </a:r>
          <a:r>
            <a:rPr kumimoji="1" lang="en-US" altLang="ja-JP" sz="900">
              <a:solidFill>
                <a:schemeClr val="dk1"/>
              </a:solidFill>
              <a:effectLst/>
              <a:latin typeface="+mn-lt"/>
              <a:ea typeface="+mn-ea"/>
              <a:cs typeface="+mn-cs"/>
            </a:rPr>
            <a:t>11.6</a:t>
          </a:r>
          <a:r>
            <a:rPr kumimoji="1" lang="ja-JP" altLang="ja-JP" sz="900">
              <a:solidFill>
                <a:schemeClr val="dk1"/>
              </a:solidFill>
              <a:effectLst/>
              <a:latin typeface="+mn-lt"/>
              <a:ea typeface="+mn-ea"/>
              <a:cs typeface="+mn-cs"/>
            </a:rPr>
            <a:t>％）となっており、</a:t>
          </a:r>
          <a:r>
            <a:rPr kumimoji="1" lang="ja-JP" altLang="en-US" sz="900">
              <a:solidFill>
                <a:schemeClr val="dk1"/>
              </a:solidFill>
              <a:effectLst/>
              <a:latin typeface="+mn-lt"/>
              <a:ea typeface="+mn-ea"/>
              <a:cs typeface="+mn-cs"/>
            </a:rPr>
            <a:t>計画的な償還と町債の新規発行の抑制もあり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前年度から</a:t>
          </a:r>
          <a:r>
            <a:rPr kumimoji="1" lang="en-US" altLang="ja-JP" sz="900">
              <a:solidFill>
                <a:schemeClr val="dk1"/>
              </a:solidFill>
              <a:effectLst/>
              <a:latin typeface="+mn-lt"/>
              <a:ea typeface="+mn-ea"/>
              <a:cs typeface="+mn-cs"/>
            </a:rPr>
            <a:t>27,208</a:t>
          </a:r>
          <a:r>
            <a:rPr kumimoji="1" lang="ja-JP" altLang="en-US" sz="900">
              <a:solidFill>
                <a:schemeClr val="dk1"/>
              </a:solidFill>
              <a:effectLst/>
              <a:latin typeface="+mn-lt"/>
              <a:ea typeface="+mn-ea"/>
              <a:cs typeface="+mn-cs"/>
            </a:rPr>
            <a:t>円減少したものの、依然として類似団体との比較では</a:t>
          </a:r>
          <a:r>
            <a:rPr kumimoji="1" lang="en-US" altLang="ja-JP" sz="900">
              <a:solidFill>
                <a:schemeClr val="dk1"/>
              </a:solidFill>
              <a:effectLst/>
              <a:latin typeface="+mn-lt"/>
              <a:ea typeface="+mn-ea"/>
              <a:cs typeface="+mn-cs"/>
            </a:rPr>
            <a:t>9,845</a:t>
          </a:r>
          <a:r>
            <a:rPr kumimoji="1" lang="ja-JP" altLang="en-US"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8.9%</a:t>
          </a:r>
          <a:r>
            <a:rPr kumimoji="1" lang="ja-JP" altLang="en-US" sz="900">
              <a:solidFill>
                <a:schemeClr val="dk1"/>
              </a:solidFill>
              <a:effectLst/>
              <a:latin typeface="+mn-lt"/>
              <a:ea typeface="+mn-ea"/>
              <a:cs typeface="+mn-cs"/>
            </a:rPr>
            <a:t>）高い</a:t>
          </a:r>
          <a:r>
            <a:rPr kumimoji="1" lang="ja-JP" altLang="ja-JP" sz="900">
              <a:solidFill>
                <a:schemeClr val="dk1"/>
              </a:solidFill>
              <a:effectLst/>
              <a:latin typeface="+mn-lt"/>
              <a:ea typeface="+mn-ea"/>
              <a:cs typeface="+mn-cs"/>
            </a:rPr>
            <a:t>状況となっている。今後も公債費対策を優先課題と位置付け、地理的にインフラ投資が嵩む深浦町固有のハンディキャップを反映した将来コストの試算を的確に行った上で、起債を伴う新たな建設事業の実施検討を十分に行い、公債費負担の軽減・抑制を図っていく。</a:t>
          </a:r>
          <a:endParaRPr lang="ja-JP" altLang="ja-JP" sz="900">
            <a:effectLst/>
          </a:endParaRPr>
        </a:p>
        <a:p>
          <a:r>
            <a:rPr kumimoji="1" lang="ja-JP" altLang="ja-JP" sz="900">
              <a:solidFill>
                <a:schemeClr val="dk1"/>
              </a:solidFill>
              <a:effectLst/>
              <a:latin typeface="+mn-lt"/>
              <a:ea typeface="+mn-ea"/>
              <a:cs typeface="+mn-cs"/>
            </a:rPr>
            <a:t>・扶助費の住民一人当たりコストは </a:t>
          </a:r>
          <a:r>
            <a:rPr kumimoji="1" lang="en-US" altLang="ja-JP" sz="900">
              <a:solidFill>
                <a:schemeClr val="dk1"/>
              </a:solidFill>
              <a:effectLst/>
              <a:latin typeface="+mn-lt"/>
              <a:ea typeface="+mn-ea"/>
              <a:cs typeface="+mn-cs"/>
            </a:rPr>
            <a:t>87,258</a:t>
          </a:r>
          <a:r>
            <a:rPr kumimoji="1" lang="ja-JP" altLang="ja-JP" sz="900">
              <a:solidFill>
                <a:schemeClr val="dk1"/>
              </a:solidFill>
              <a:effectLst/>
              <a:latin typeface="+mn-lt"/>
              <a:ea typeface="+mn-ea"/>
              <a:cs typeface="+mn-cs"/>
            </a:rPr>
            <a:t>円（構成比</a:t>
          </a:r>
          <a:r>
            <a:rPr kumimoji="1" lang="ja-JP" altLang="en-US" sz="900" baseline="0">
              <a:solidFill>
                <a:schemeClr val="dk1"/>
              </a:solidFill>
              <a:effectLst/>
              <a:latin typeface="+mn-lt"/>
              <a:ea typeface="+mn-ea"/>
              <a:cs typeface="+mn-cs"/>
            </a:rPr>
            <a:t> </a:t>
          </a:r>
          <a:r>
            <a:rPr kumimoji="1" lang="en-US" altLang="ja-JP" sz="900">
              <a:solidFill>
                <a:schemeClr val="dk1"/>
              </a:solidFill>
              <a:effectLst/>
              <a:latin typeface="+mn-lt"/>
              <a:ea typeface="+mn-ea"/>
              <a:cs typeface="+mn-cs"/>
            </a:rPr>
            <a:t>8.4</a:t>
          </a:r>
          <a:r>
            <a:rPr kumimoji="1" lang="ja-JP" altLang="ja-JP" sz="900">
              <a:solidFill>
                <a:schemeClr val="dk1"/>
              </a:solidFill>
              <a:effectLst/>
              <a:latin typeface="+mn-lt"/>
              <a:ea typeface="+mn-ea"/>
              <a:cs typeface="+mn-cs"/>
            </a:rPr>
            <a:t>％）となっており、保育・幼児教育に係る施設型給付費等が多額であることなどが要因となり、類似団体と比較して </a:t>
          </a:r>
          <a:r>
            <a:rPr kumimoji="1" lang="en-US" altLang="ja-JP" sz="900">
              <a:solidFill>
                <a:schemeClr val="dk1"/>
              </a:solidFill>
              <a:effectLst/>
              <a:latin typeface="+mn-lt"/>
              <a:ea typeface="+mn-ea"/>
              <a:cs typeface="+mn-cs"/>
            </a:rPr>
            <a:t>10,795</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14.1</a:t>
          </a:r>
          <a:r>
            <a:rPr kumimoji="1" lang="ja-JP" altLang="ja-JP" sz="900">
              <a:solidFill>
                <a:schemeClr val="dk1"/>
              </a:solidFill>
              <a:effectLst/>
              <a:latin typeface="+mn-lt"/>
              <a:ea typeface="+mn-ea"/>
              <a:cs typeface="+mn-cs"/>
            </a:rPr>
            <a:t>％）高い状況となっている。今後も政策的に人口減少対策に向けて子育て支援の充実を図っていくことから、児童福祉費を中心に扶助費が増加することが見込まれる。</a:t>
          </a:r>
          <a:endParaRPr lang="ja-JP" altLang="ja-JP" sz="900">
            <a:effectLst/>
          </a:endParaRPr>
        </a:p>
        <a:p>
          <a:r>
            <a:rPr kumimoji="1" lang="ja-JP" altLang="ja-JP" sz="900">
              <a:solidFill>
                <a:schemeClr val="dk1"/>
              </a:solidFill>
              <a:effectLst/>
              <a:latin typeface="+mn-lt"/>
              <a:ea typeface="+mn-ea"/>
              <a:cs typeface="+mn-cs"/>
            </a:rPr>
            <a:t>・維持補修費の住民一人当たりコストは </a:t>
          </a:r>
          <a:r>
            <a:rPr kumimoji="1" lang="en-US" altLang="ja-JP" sz="900">
              <a:solidFill>
                <a:schemeClr val="dk1"/>
              </a:solidFill>
              <a:effectLst/>
              <a:latin typeface="+mn-lt"/>
              <a:ea typeface="+mn-ea"/>
              <a:cs typeface="+mn-cs"/>
            </a:rPr>
            <a:t>23,867</a:t>
          </a:r>
          <a:r>
            <a:rPr kumimoji="1" lang="ja-JP" altLang="ja-JP" sz="900">
              <a:solidFill>
                <a:schemeClr val="dk1"/>
              </a:solidFill>
              <a:effectLst/>
              <a:latin typeface="+mn-lt"/>
              <a:ea typeface="+mn-ea"/>
              <a:cs typeface="+mn-cs"/>
            </a:rPr>
            <a:t>円（構成比 </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％）となっており、道路補修費や町有施設の老朽化対応経費が嵩んでいることなどが要因となり、類似団体と比較して </a:t>
          </a:r>
          <a:r>
            <a:rPr kumimoji="1" lang="en-US" altLang="ja-JP" sz="900">
              <a:solidFill>
                <a:schemeClr val="dk1"/>
              </a:solidFill>
              <a:effectLst/>
              <a:latin typeface="+mn-lt"/>
              <a:ea typeface="+mn-ea"/>
              <a:cs typeface="+mn-cs"/>
            </a:rPr>
            <a:t>5,781</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32.0</a:t>
          </a:r>
          <a:r>
            <a:rPr kumimoji="1" lang="ja-JP" altLang="ja-JP" sz="900">
              <a:solidFill>
                <a:schemeClr val="dk1"/>
              </a:solidFill>
              <a:effectLst/>
              <a:latin typeface="+mn-lt"/>
              <a:ea typeface="+mn-ea"/>
              <a:cs typeface="+mn-cs"/>
            </a:rPr>
            <a:t>％）高い状況となっている。今後は深浦町公共施設等総合管理計画に基づき、持続可能な公共施設の管理運営を行い、維持補修費の圧縮に努める。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青森県深浦町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7,766
488.90
8,257,392
8,133,816
88,789
4,530,695
8,344,150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12775"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477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6624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477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662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0212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477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02126"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477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2126"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021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39477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0005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889375" y="67130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0005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889375" y="5339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2794</xdr:rowOff>
    </xdr:from>
    <xdr:to>
      <xdr:col>24</xdr:col>
      <xdr:colOff>63500</xdr:colOff>
      <xdr:row>36</xdr:row>
      <xdr:rowOff>16129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235325" y="6174994"/>
          <a:ext cx="714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0005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8989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2794</xdr:rowOff>
    </xdr:from>
    <xdr:to>
      <xdr:col>19</xdr:col>
      <xdr:colOff>177800</xdr:colOff>
      <xdr:row>36</xdr:row>
      <xdr:rowOff>69342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479675" y="6174994"/>
          <a:ext cx="75565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203575" y="6099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01576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30988</xdr:rowOff>
    </xdr:from>
    <xdr:to>
      <xdr:col>15</xdr:col>
      <xdr:colOff>50800</xdr:colOff>
      <xdr:row>36</xdr:row>
      <xdr:rowOff>69342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733550" y="6203188"/>
          <a:ext cx="74612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428875"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269636"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30988</xdr:rowOff>
    </xdr:from>
    <xdr:to>
      <xdr:col>10</xdr:col>
      <xdr:colOff>114300</xdr:colOff>
      <xdr:row>36</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968375" y="6203188"/>
          <a:ext cx="765175" cy="1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68275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494936"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36625" y="6141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7488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136779</xdr:rowOff>
    </xdr:from>
    <xdr:to>
      <xdr:col>24</xdr:col>
      <xdr:colOff>114300</xdr:colOff>
      <xdr:row>36</xdr:row>
      <xdr:rowOff>66929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898900" y="61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159656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000500" y="59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123444</xdr:rowOff>
    </xdr:from>
    <xdr:to>
      <xdr:col>20</xdr:col>
      <xdr:colOff>38100</xdr:colOff>
      <xdr:row>36</xdr:row>
      <xdr:rowOff>53594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203575" y="61241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44721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01576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18542</xdr:rowOff>
    </xdr:from>
    <xdr:to>
      <xdr:col>15</xdr:col>
      <xdr:colOff>101600</xdr:colOff>
      <xdr:row>36</xdr:row>
      <xdr:rowOff>120142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428875"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111269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273378" y="628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151638</xdr:rowOff>
    </xdr:from>
    <xdr:to>
      <xdr:col>10</xdr:col>
      <xdr:colOff>165100</xdr:colOff>
      <xdr:row>36</xdr:row>
      <xdr:rowOff>81788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68275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72915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494936" y="62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113665</xdr:rowOff>
    </xdr:from>
    <xdr:to>
      <xdr:col>6</xdr:col>
      <xdr:colOff>38100</xdr:colOff>
      <xdr:row>37</xdr:row>
      <xdr:rowOff>43815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36625" y="62858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34942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7811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560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39477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0005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889375" y="10036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0005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889375" y="8801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27051</xdr:rowOff>
    </xdr:from>
    <xdr:to>
      <xdr:col>24</xdr:col>
      <xdr:colOff>63500</xdr:colOff>
      <xdr:row>58</xdr:row>
      <xdr:rowOff>121584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235325" y="9971151"/>
          <a:ext cx="714375" cy="9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0005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8989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113311</xdr:rowOff>
    </xdr:from>
    <xdr:to>
      <xdr:col>19</xdr:col>
      <xdr:colOff>177800</xdr:colOff>
      <xdr:row>58</xdr:row>
      <xdr:rowOff>121584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479675" y="10057411"/>
          <a:ext cx="75565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203575" y="9961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98344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113311</xdr:rowOff>
    </xdr:from>
    <xdr:to>
      <xdr:col>15</xdr:col>
      <xdr:colOff>50800</xdr:colOff>
      <xdr:row>58</xdr:row>
      <xdr:rowOff>118493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733550" y="10057411"/>
          <a:ext cx="746125"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428875"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237320"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118257</xdr:rowOff>
    </xdr:from>
    <xdr:to>
      <xdr:col>10</xdr:col>
      <xdr:colOff>114300</xdr:colOff>
      <xdr:row>58</xdr:row>
      <xdr:rowOff>118493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968375" y="10062357"/>
          <a:ext cx="765175"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68275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462620"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936625" y="99785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7164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147701</xdr:rowOff>
    </xdr:from>
    <xdr:to>
      <xdr:col>24</xdr:col>
      <xdr:colOff>114300</xdr:colOff>
      <xdr:row>58</xdr:row>
      <xdr:rowOff>77851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898900" y="99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62628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000500" y="98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70784</xdr:rowOff>
    </xdr:from>
    <xdr:to>
      <xdr:col>20</xdr:col>
      <xdr:colOff>38100</xdr:colOff>
      <xdr:row>59</xdr:row>
      <xdr:rowOff>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203575" y="100148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163511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983445" y="1010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62511</xdr:rowOff>
    </xdr:from>
    <xdr:to>
      <xdr:col>15</xdr:col>
      <xdr:colOff>101600</xdr:colOff>
      <xdr:row>58</xdr:row>
      <xdr:rowOff>164111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428875" y="10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155238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237320" y="100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67693</xdr:rowOff>
    </xdr:from>
    <xdr:to>
      <xdr:col>10</xdr:col>
      <xdr:colOff>165100</xdr:colOff>
      <xdr:row>58</xdr:row>
      <xdr:rowOff>169293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682750" y="100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462620" y="1010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67457</xdr:rowOff>
    </xdr:from>
    <xdr:to>
      <xdr:col>6</xdr:col>
      <xdr:colOff>38100</xdr:colOff>
      <xdr:row>58</xdr:row>
      <xdr:rowOff>169057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936625" y="100115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160184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16495" y="101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4560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47700" y="1351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47700" y="1305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47700" y="1259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47700" y="1214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9477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0005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889375" y="134261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0005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889375" y="12460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62264</xdr:rowOff>
    </xdr:from>
    <xdr:to>
      <xdr:col>24</xdr:col>
      <xdr:colOff>63500</xdr:colOff>
      <xdr:row>76</xdr:row>
      <xdr:rowOff>90488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235325" y="13092464"/>
          <a:ext cx="714375"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0005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8989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90488</xdr:rowOff>
    </xdr:from>
    <xdr:to>
      <xdr:col>19</xdr:col>
      <xdr:colOff>177800</xdr:colOff>
      <xdr:row>76</xdr:row>
      <xdr:rowOff>110179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479675" y="13120688"/>
          <a:ext cx="75565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203575" y="130374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98344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17880</xdr:rowOff>
    </xdr:from>
    <xdr:to>
      <xdr:col>15</xdr:col>
      <xdr:colOff>50800</xdr:colOff>
      <xdr:row>76</xdr:row>
      <xdr:rowOff>110179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733550" y="13048080"/>
          <a:ext cx="746125" cy="9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428875"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237320"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17880</xdr:rowOff>
    </xdr:from>
    <xdr:to>
      <xdr:col>10</xdr:col>
      <xdr:colOff>114300</xdr:colOff>
      <xdr:row>76</xdr:row>
      <xdr:rowOff>94149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968375" y="13048080"/>
          <a:ext cx="765175" cy="7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68275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462620"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36625" y="13081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164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11464</xdr:rowOff>
    </xdr:from>
    <xdr:to>
      <xdr:col>24</xdr:col>
      <xdr:colOff>114300</xdr:colOff>
      <xdr:row>76</xdr:row>
      <xdr:rowOff>113064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898900" y="130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000500" y="1302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39688</xdr:rowOff>
    </xdr:from>
    <xdr:to>
      <xdr:col>20</xdr:col>
      <xdr:colOff>38100</xdr:colOff>
      <xdr:row>76</xdr:row>
      <xdr:rowOff>141288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203575" y="130698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132415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983445" y="131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59379</xdr:rowOff>
    </xdr:from>
    <xdr:to>
      <xdr:col>15</xdr:col>
      <xdr:colOff>101600</xdr:colOff>
      <xdr:row>76</xdr:row>
      <xdr:rowOff>160979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428875" y="13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152106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237320" y="131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138529</xdr:rowOff>
    </xdr:from>
    <xdr:to>
      <xdr:col>10</xdr:col>
      <xdr:colOff>165100</xdr:colOff>
      <xdr:row>76</xdr:row>
      <xdr:rowOff>68678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682750" y="12997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85206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462620" y="127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43349</xdr:rowOff>
    </xdr:from>
    <xdr:to>
      <xdr:col>6</xdr:col>
      <xdr:colOff>38100</xdr:colOff>
      <xdr:row>76</xdr:row>
      <xdr:rowOff>144949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36625" y="130735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161476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16495" y="1284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47700" y="16941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45606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47700" y="16484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47700" y="16027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47700" y="15570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9477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0005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3889375" y="16817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0005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889375" y="157435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74138</xdr:rowOff>
    </xdr:from>
    <xdr:to>
      <xdr:col>24</xdr:col>
      <xdr:colOff>63500</xdr:colOff>
      <xdr:row>96</xdr:row>
      <xdr:rowOff>111458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235325" y="16533338"/>
          <a:ext cx="714375"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0005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8989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120205</xdr:rowOff>
    </xdr:from>
    <xdr:to>
      <xdr:col>19</xdr:col>
      <xdr:colOff>177800</xdr:colOff>
      <xdr:row>96</xdr:row>
      <xdr:rowOff>111458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479675" y="16407955"/>
          <a:ext cx="755650" cy="1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203575" y="16488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01576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120205</xdr:rowOff>
    </xdr:from>
    <xdr:to>
      <xdr:col>15</xdr:col>
      <xdr:colOff>50800</xdr:colOff>
      <xdr:row>96</xdr:row>
      <xdr:rowOff>135182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1733550" y="16407955"/>
          <a:ext cx="746125" cy="1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428875"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269636"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135182</xdr:rowOff>
    </xdr:from>
    <xdr:to>
      <xdr:col>10</xdr:col>
      <xdr:colOff>114300</xdr:colOff>
      <xdr:row>97</xdr:row>
      <xdr:rowOff>10957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968375" y="16594382"/>
          <a:ext cx="765175"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68275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494936"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936625" y="165185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7488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23338</xdr:rowOff>
    </xdr:from>
    <xdr:to>
      <xdr:col>24</xdr:col>
      <xdr:colOff>114300</xdr:colOff>
      <xdr:row>96</xdr:row>
      <xdr:rowOff>124938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898900" y="164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1765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000500" y="164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60658</xdr:rowOff>
    </xdr:from>
    <xdr:to>
      <xdr:col>20</xdr:col>
      <xdr:colOff>38100</xdr:colOff>
      <xdr:row>96</xdr:row>
      <xdr:rowOff>162258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203575" y="16519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153385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015761" y="166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69405</xdr:rowOff>
    </xdr:from>
    <xdr:to>
      <xdr:col>15</xdr:col>
      <xdr:colOff>101600</xdr:colOff>
      <xdr:row>95</xdr:row>
      <xdr:rowOff>171005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428875" y="16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16082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237320"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84382</xdr:rowOff>
    </xdr:from>
    <xdr:to>
      <xdr:col>10</xdr:col>
      <xdr:colOff>165100</xdr:colOff>
      <xdr:row>97</xdr:row>
      <xdr:rowOff>14532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682750" y="165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494936" y="166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131607</xdr:rowOff>
    </xdr:from>
    <xdr:to>
      <xdr:col>6</xdr:col>
      <xdr:colOff>38100</xdr:colOff>
      <xdr:row>97</xdr:row>
      <xdr:rowOff>61757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936625" y="165908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52884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748811" y="166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5632450" y="6654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412239"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632450" y="6197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2224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632450" y="5740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2224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632450" y="5283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2224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2224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8903970"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8956675"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8845550"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8956675"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845550" y="53069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8026</xdr:rowOff>
    </xdr:from>
    <xdr:to>
      <xdr:col>55</xdr:col>
      <xdr:colOff>0</xdr:colOff>
      <xdr:row>36</xdr:row>
      <xdr:rowOff>22657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210550" y="6180226"/>
          <a:ext cx="695325"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8956675"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883650" y="64170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22657</xdr:rowOff>
    </xdr:from>
    <xdr:to>
      <xdr:col>50</xdr:col>
      <xdr:colOff>114300</xdr:colOff>
      <xdr:row>36</xdr:row>
      <xdr:rowOff>82093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7445375" y="6194857"/>
          <a:ext cx="7651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15975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049842"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82093</xdr:rowOff>
    </xdr:from>
    <xdr:to>
      <xdr:col>45</xdr:col>
      <xdr:colOff>177800</xdr:colOff>
      <xdr:row>36</xdr:row>
      <xdr:rowOff>120955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6689725" y="6254293"/>
          <a:ext cx="7556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413625" y="63648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28466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101295</xdr:rowOff>
    </xdr:from>
    <xdr:to>
      <xdr:col>41</xdr:col>
      <xdr:colOff>50800</xdr:colOff>
      <xdr:row>36</xdr:row>
      <xdr:rowOff>120955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5943600" y="6273495"/>
          <a:ext cx="746125"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638925"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529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58928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5782892"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128676</xdr:rowOff>
    </xdr:from>
    <xdr:to>
      <xdr:col>55</xdr:col>
      <xdr:colOff>50800</xdr:colOff>
      <xdr:row>36</xdr:row>
      <xdr:rowOff>58826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883650" y="61294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151553</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8956675" y="59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143307</xdr:rowOff>
    </xdr:from>
    <xdr:to>
      <xdr:col>50</xdr:col>
      <xdr:colOff>165100</xdr:colOff>
      <xdr:row>36</xdr:row>
      <xdr:rowOff>73457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15975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89984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004253" y="59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31293</xdr:rowOff>
    </xdr:from>
    <xdr:to>
      <xdr:col>46</xdr:col>
      <xdr:colOff>38100</xdr:colOff>
      <xdr:row>36</xdr:row>
      <xdr:rowOff>132893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413625" y="62034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149420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284667" y="597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70155</xdr:rowOff>
    </xdr:from>
    <xdr:to>
      <xdr:col>41</xdr:col>
      <xdr:colOff>101600</xdr:colOff>
      <xdr:row>37</xdr:row>
      <xdr:rowOff>305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638925"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29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50495</xdr:rowOff>
    </xdr:from>
    <xdr:to>
      <xdr:col>36</xdr:col>
      <xdr:colOff>165100</xdr:colOff>
      <xdr:row>36</xdr:row>
      <xdr:rowOff>152095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58928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168622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5782892" y="599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5632450" y="10083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5412239"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632450" y="9626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122756"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632450" y="9169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122756"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632450" y="8712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122756"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8903970"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8956675"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8845550" y="100133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8956675"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8845550" y="8670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64061</xdr:rowOff>
    </xdr:from>
    <xdr:to>
      <xdr:col>55</xdr:col>
      <xdr:colOff>0</xdr:colOff>
      <xdr:row>56</xdr:row>
      <xdr:rowOff>116895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210550" y="9665261"/>
          <a:ext cx="695325"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8956675"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883650" y="95734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54647</xdr:rowOff>
    </xdr:from>
    <xdr:to>
      <xdr:col>50</xdr:col>
      <xdr:colOff>114300</xdr:colOff>
      <xdr:row>56</xdr:row>
      <xdr:rowOff>64061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445375" y="9655847"/>
          <a:ext cx="765175"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15975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939620"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54647</xdr:rowOff>
    </xdr:from>
    <xdr:to>
      <xdr:col>45</xdr:col>
      <xdr:colOff>177800</xdr:colOff>
      <xdr:row>56</xdr:row>
      <xdr:rowOff>168604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689725" y="9655847"/>
          <a:ext cx="75565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413625" y="957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2258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155505</xdr:rowOff>
    </xdr:from>
    <xdr:to>
      <xdr:col>41</xdr:col>
      <xdr:colOff>50800</xdr:colOff>
      <xdr:row>56</xdr:row>
      <xdr:rowOff>168604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5943600" y="9756705"/>
          <a:ext cx="746125"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638925"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447370"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58928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5704986"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66095</xdr:rowOff>
    </xdr:from>
    <xdr:to>
      <xdr:col>55</xdr:col>
      <xdr:colOff>50800</xdr:colOff>
      <xdr:row>56</xdr:row>
      <xdr:rowOff>167695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883650" y="9667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44522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8956675" y="96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13261</xdr:rowOff>
    </xdr:from>
    <xdr:to>
      <xdr:col>50</xdr:col>
      <xdr:colOff>165100</xdr:colOff>
      <xdr:row>56</xdr:row>
      <xdr:rowOff>114861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159750" y="96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971936" y="97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3847</xdr:rowOff>
    </xdr:from>
    <xdr:to>
      <xdr:col>46</xdr:col>
      <xdr:colOff>38100</xdr:colOff>
      <xdr:row>56</xdr:row>
      <xdr:rowOff>105447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413625" y="96050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96574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225811" y="96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117804</xdr:rowOff>
    </xdr:from>
    <xdr:to>
      <xdr:col>41</xdr:col>
      <xdr:colOff>101600</xdr:colOff>
      <xdr:row>57</xdr:row>
      <xdr:rowOff>47954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638925" y="97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39081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479686" y="98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104705</xdr:rowOff>
    </xdr:from>
    <xdr:to>
      <xdr:col>36</xdr:col>
      <xdr:colOff>165100</xdr:colOff>
      <xdr:row>57</xdr:row>
      <xdr:rowOff>34855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5892800" y="97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25982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704986" y="97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5632450" y="1351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5412239"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5632450" y="1305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517735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632450" y="1259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122756"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632450" y="1214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122756"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8903970"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8956675"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8845550" y="13494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8956675"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845550" y="12034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94904</xdr:rowOff>
    </xdr:from>
    <xdr:to>
      <xdr:col>55</xdr:col>
      <xdr:colOff>0</xdr:colOff>
      <xdr:row>76</xdr:row>
      <xdr:rowOff>146028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210550" y="13125104"/>
          <a:ext cx="695325"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8956675"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883650" y="13033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146028</xdr:rowOff>
    </xdr:from>
    <xdr:to>
      <xdr:col>50</xdr:col>
      <xdr:colOff>114300</xdr:colOff>
      <xdr:row>77</xdr:row>
      <xdr:rowOff>34041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445375" y="13176228"/>
          <a:ext cx="765175"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15975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7971936"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14683</xdr:rowOff>
    </xdr:from>
    <xdr:to>
      <xdr:col>45</xdr:col>
      <xdr:colOff>177800</xdr:colOff>
      <xdr:row>77</xdr:row>
      <xdr:rowOff>34041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89725" y="13044883"/>
          <a:ext cx="755650" cy="19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413625" y="132093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2258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14683</xdr:rowOff>
    </xdr:from>
    <xdr:to>
      <xdr:col>41</xdr:col>
      <xdr:colOff>50800</xdr:colOff>
      <xdr:row>77</xdr:row>
      <xdr:rowOff>79276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5943600" y="13044883"/>
          <a:ext cx="746125" cy="2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638925"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479686"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58928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5704986"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44104</xdr:rowOff>
    </xdr:from>
    <xdr:to>
      <xdr:col>55</xdr:col>
      <xdr:colOff>50800</xdr:colOff>
      <xdr:row>76</xdr:row>
      <xdr:rowOff>145704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883650" y="130743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22531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8956675" y="1305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95228</xdr:rowOff>
    </xdr:from>
    <xdr:to>
      <xdr:col>50</xdr:col>
      <xdr:colOff>165100</xdr:colOff>
      <xdr:row>77</xdr:row>
      <xdr:rowOff>25378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159750" y="131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41905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971936" y="1290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154691</xdr:rowOff>
    </xdr:from>
    <xdr:to>
      <xdr:col>46</xdr:col>
      <xdr:colOff>38100</xdr:colOff>
      <xdr:row>77</xdr:row>
      <xdr:rowOff>84841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413625" y="131848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101368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225811" y="129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135334</xdr:rowOff>
    </xdr:from>
    <xdr:to>
      <xdr:col>41</xdr:col>
      <xdr:colOff>101600</xdr:colOff>
      <xdr:row>76</xdr:row>
      <xdr:rowOff>65484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638925" y="129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82011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479686" y="12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28476</xdr:rowOff>
    </xdr:from>
    <xdr:to>
      <xdr:col>36</xdr:col>
      <xdr:colOff>165100</xdr:colOff>
      <xdr:row>77</xdr:row>
      <xdr:rowOff>130076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5892800" y="132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5704986" y="133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5632450" y="16941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5412239"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5632450" y="16484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5122756"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632450" y="16027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122756"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632450" y="15570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122756"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8903970"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8956675"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8845550" y="168098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8956675"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8845550" y="1585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99005</xdr:rowOff>
    </xdr:from>
    <xdr:to>
      <xdr:col>55</xdr:col>
      <xdr:colOff>0</xdr:colOff>
      <xdr:row>96</xdr:row>
      <xdr:rowOff>111852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8210550" y="16558205"/>
          <a:ext cx="695325"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8956675"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8883650" y="16434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111852</xdr:rowOff>
    </xdr:from>
    <xdr:to>
      <xdr:col>50</xdr:col>
      <xdr:colOff>114300</xdr:colOff>
      <xdr:row>97</xdr:row>
      <xdr:rowOff>102209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445375" y="16571052"/>
          <a:ext cx="765175" cy="1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15975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7971936"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48301</xdr:rowOff>
    </xdr:from>
    <xdr:to>
      <xdr:col>45</xdr:col>
      <xdr:colOff>177800</xdr:colOff>
      <xdr:row>97</xdr:row>
      <xdr:rowOff>102209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89725" y="16678951"/>
          <a:ext cx="755650" cy="5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413625" y="164527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2258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48301</xdr:rowOff>
    </xdr:from>
    <xdr:to>
      <xdr:col>41</xdr:col>
      <xdr:colOff>50800</xdr:colOff>
      <xdr:row>97</xdr:row>
      <xdr:rowOff>49654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5943600" y="16678951"/>
          <a:ext cx="746125"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638925"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479686"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58928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704986"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48205</xdr:rowOff>
    </xdr:from>
    <xdr:to>
      <xdr:col>55</xdr:col>
      <xdr:colOff>50800</xdr:colOff>
      <xdr:row>96</xdr:row>
      <xdr:rowOff>149805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8883650" y="165074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26632</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8956675" y="164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61052</xdr:rowOff>
    </xdr:from>
    <xdr:to>
      <xdr:col>50</xdr:col>
      <xdr:colOff>165100</xdr:colOff>
      <xdr:row>96</xdr:row>
      <xdr:rowOff>162652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159750" y="165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153779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971936" y="166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51409</xdr:rowOff>
    </xdr:from>
    <xdr:to>
      <xdr:col>46</xdr:col>
      <xdr:colOff>38100</xdr:colOff>
      <xdr:row>97</xdr:row>
      <xdr:rowOff>153009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413625" y="166820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2258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168951</xdr:rowOff>
    </xdr:from>
    <xdr:to>
      <xdr:col>41</xdr:col>
      <xdr:colOff>101600</xdr:colOff>
      <xdr:row>97</xdr:row>
      <xdr:rowOff>99101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638925" y="166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90228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479686" y="167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170304</xdr:rowOff>
    </xdr:from>
    <xdr:to>
      <xdr:col>36</xdr:col>
      <xdr:colOff>165100</xdr:colOff>
      <xdr:row>97</xdr:row>
      <xdr:rowOff>100454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5892800" y="16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91581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5704986" y="167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03684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007893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007893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07893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3888720"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3922375"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3801725" y="656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3922375"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3801725" y="52989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147248</xdr:rowOff>
    </xdr:from>
    <xdr:to>
      <xdr:col>85</xdr:col>
      <xdr:colOff>127000</xdr:colOff>
      <xdr:row>36</xdr:row>
      <xdr:rowOff>142763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3166725" y="6147998"/>
          <a:ext cx="723900" cy="16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3922375"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3839825" y="6365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142763</xdr:rowOff>
    </xdr:from>
    <xdr:to>
      <xdr:col>81</xdr:col>
      <xdr:colOff>50800</xdr:colOff>
      <xdr:row>37</xdr:row>
      <xdr:rowOff>46445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2420600" y="6314963"/>
          <a:ext cx="746125"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3115925"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956686"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41772</xdr:rowOff>
    </xdr:from>
    <xdr:to>
      <xdr:col>76</xdr:col>
      <xdr:colOff>114300</xdr:colOff>
      <xdr:row>37</xdr:row>
      <xdr:rowOff>46445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655425" y="6213972"/>
          <a:ext cx="765175" cy="1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23698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81986"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41772</xdr:rowOff>
    </xdr:from>
    <xdr:to>
      <xdr:col>71</xdr:col>
      <xdr:colOff>177800</xdr:colOff>
      <xdr:row>36</xdr:row>
      <xdr:rowOff>168344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0899775" y="6213972"/>
          <a:ext cx="755650" cy="1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1623675" y="64161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43586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0848975"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0689736"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96448</xdr:rowOff>
    </xdr:from>
    <xdr:to>
      <xdr:col>85</xdr:col>
      <xdr:colOff>177800</xdr:colOff>
      <xdr:row>36</xdr:row>
      <xdr:rowOff>26598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3839825" y="6097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119325</xdr:rowOff>
    </xdr:from>
    <xdr:ext cx="599010"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3922375" y="59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91963</xdr:rowOff>
    </xdr:from>
    <xdr:to>
      <xdr:col>81</xdr:col>
      <xdr:colOff>101600</xdr:colOff>
      <xdr:row>37</xdr:row>
      <xdr:rowOff>22113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3115925" y="62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38640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956686" y="60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167095</xdr:rowOff>
    </xdr:from>
    <xdr:to>
      <xdr:col>76</xdr:col>
      <xdr:colOff>165100</xdr:colOff>
      <xdr:row>37</xdr:row>
      <xdr:rowOff>97245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2369800" y="63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113772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181986" y="61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162422</xdr:rowOff>
    </xdr:from>
    <xdr:to>
      <xdr:col>72</xdr:col>
      <xdr:colOff>38100</xdr:colOff>
      <xdr:row>36</xdr:row>
      <xdr:rowOff>92572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1623675" y="61631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109099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435861" y="59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117544</xdr:rowOff>
    </xdr:from>
    <xdr:to>
      <xdr:col>67</xdr:col>
      <xdr:colOff>101600</xdr:colOff>
      <xdr:row>37</xdr:row>
      <xdr:rowOff>47694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0848975" y="62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0689736" y="60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0588625" y="10083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03684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0588625" y="9626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007893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0588625" y="9169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007893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0588625" y="8712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007893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3888720"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3922375"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3801725" y="98800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3922375"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3801725" y="8854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10537</xdr:rowOff>
    </xdr:from>
    <xdr:to>
      <xdr:col>85</xdr:col>
      <xdr:colOff>127000</xdr:colOff>
      <xdr:row>57</xdr:row>
      <xdr:rowOff>27005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3166725" y="9783187"/>
          <a:ext cx="7239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3922375"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3839825" y="9570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27005</xdr:rowOff>
    </xdr:from>
    <xdr:to>
      <xdr:col>81</xdr:col>
      <xdr:colOff>50800</xdr:colOff>
      <xdr:row>57</xdr:row>
      <xdr:rowOff>44401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2420600" y="9799655"/>
          <a:ext cx="746125"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3115925"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956686"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44401</xdr:rowOff>
    </xdr:from>
    <xdr:to>
      <xdr:col>76</xdr:col>
      <xdr:colOff>114300</xdr:colOff>
      <xdr:row>57</xdr:row>
      <xdr:rowOff>64074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1655425" y="9817051"/>
          <a:ext cx="765175"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23698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81986"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64074</xdr:rowOff>
    </xdr:from>
    <xdr:to>
      <xdr:col>71</xdr:col>
      <xdr:colOff>177800</xdr:colOff>
      <xdr:row>57</xdr:row>
      <xdr:rowOff>81736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0899775" y="9836724"/>
          <a:ext cx="75565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1623675" y="9589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43586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0848975"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689736"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131187</xdr:rowOff>
    </xdr:from>
    <xdr:to>
      <xdr:col>85</xdr:col>
      <xdr:colOff>177800</xdr:colOff>
      <xdr:row>57</xdr:row>
      <xdr:rowOff>61337</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3839825" y="9732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46114</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3922375" y="96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147655</xdr:rowOff>
    </xdr:from>
    <xdr:to>
      <xdr:col>81</xdr:col>
      <xdr:colOff>101600</xdr:colOff>
      <xdr:row>57</xdr:row>
      <xdr:rowOff>77805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3115925" y="97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68932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956686" y="98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165051</xdr:rowOff>
    </xdr:from>
    <xdr:to>
      <xdr:col>76</xdr:col>
      <xdr:colOff>165100</xdr:colOff>
      <xdr:row>57</xdr:row>
      <xdr:rowOff>95201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2369800" y="97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86328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181986" y="985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13274</xdr:rowOff>
    </xdr:from>
    <xdr:to>
      <xdr:col>72</xdr:col>
      <xdr:colOff>38100</xdr:colOff>
      <xdr:row>57</xdr:row>
      <xdr:rowOff>114874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1623675" y="97859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106001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435861" y="98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30936</xdr:rowOff>
    </xdr:from>
    <xdr:to>
      <xdr:col>67</xdr:col>
      <xdr:colOff>101600</xdr:colOff>
      <xdr:row>57</xdr:row>
      <xdr:rowOff>132536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0848975" y="9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0689736" y="98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0588625" y="1339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03684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007893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0588625" y="1225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007893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3888720"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3922375"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3801725" y="13398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3922375"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3801725" y="122251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23309</xdr:rowOff>
    </xdr:from>
    <xdr:to>
      <xdr:col>85</xdr:col>
      <xdr:colOff>127000</xdr:colOff>
      <xdr:row>78</xdr:row>
      <xdr:rowOff>24062</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3166725" y="13396409"/>
          <a:ext cx="7239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3922375"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3839825" y="132425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15370</xdr:rowOff>
    </xdr:from>
    <xdr:to>
      <xdr:col>81</xdr:col>
      <xdr:colOff>50800</xdr:colOff>
      <xdr:row>78</xdr:row>
      <xdr:rowOff>23309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20600" y="13388470"/>
          <a:ext cx="746125"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3115925"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956686"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15370</xdr:rowOff>
    </xdr:from>
    <xdr:to>
      <xdr:col>76</xdr:col>
      <xdr:colOff>114300</xdr:colOff>
      <xdr:row>78</xdr:row>
      <xdr:rowOff>23428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1655425" y="13388470"/>
          <a:ext cx="765175"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23698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81986"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23428</xdr:rowOff>
    </xdr:from>
    <xdr:to>
      <xdr:col>71</xdr:col>
      <xdr:colOff>177800</xdr:colOff>
      <xdr:row>78</xdr:row>
      <xdr:rowOff>24479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0899775" y="13396528"/>
          <a:ext cx="75565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1623675" y="13257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43586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0848975"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689736"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144712</xdr:rowOff>
    </xdr:from>
    <xdr:to>
      <xdr:col>85</xdr:col>
      <xdr:colOff>177800</xdr:colOff>
      <xdr:row>78</xdr:row>
      <xdr:rowOff>74862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3839825" y="13346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59639</xdr:rowOff>
    </xdr:from>
    <xdr:ext cx="378565"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3922375" y="1326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143959</xdr:rowOff>
    </xdr:from>
    <xdr:to>
      <xdr:col>81</xdr:col>
      <xdr:colOff>101600</xdr:colOff>
      <xdr:row>78</xdr:row>
      <xdr:rowOff>74109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3115925" y="133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65236</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006017" y="1343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136020</xdr:rowOff>
    </xdr:from>
    <xdr:to>
      <xdr:col>76</xdr:col>
      <xdr:colOff>165100</xdr:colOff>
      <xdr:row>78</xdr:row>
      <xdr:rowOff>66170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2369800" y="13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57297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214303" y="134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144078</xdr:rowOff>
    </xdr:from>
    <xdr:to>
      <xdr:col>72</xdr:col>
      <xdr:colOff>38100</xdr:colOff>
      <xdr:row>78</xdr:row>
      <xdr:rowOff>74228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1623675" y="133457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65355</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494717" y="1343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145129</xdr:rowOff>
    </xdr:from>
    <xdr:to>
      <xdr:col>67</xdr:col>
      <xdr:colOff>101600</xdr:colOff>
      <xdr:row>78</xdr:row>
      <xdr:rowOff>75279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0848975" y="13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66406</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0739067" y="1343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0588625" y="16827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03684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0588625" y="1625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007893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0588625" y="15684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00789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3888720"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3922375"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3801725" y="16827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3922375"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3801725" y="155158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35669</xdr:rowOff>
    </xdr:from>
    <xdr:to>
      <xdr:col>85</xdr:col>
      <xdr:colOff>127000</xdr:colOff>
      <xdr:row>94</xdr:row>
      <xdr:rowOff>19714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3166725" y="15980519"/>
          <a:ext cx="723900" cy="15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3922375"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3839825" y="161414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98924</xdr:rowOff>
    </xdr:from>
    <xdr:to>
      <xdr:col>81</xdr:col>
      <xdr:colOff>50800</xdr:colOff>
      <xdr:row>93</xdr:row>
      <xdr:rowOff>35669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20600" y="15872324"/>
          <a:ext cx="746125" cy="10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3115925"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924370"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98924</xdr:rowOff>
    </xdr:from>
    <xdr:to>
      <xdr:col>76</xdr:col>
      <xdr:colOff>114300</xdr:colOff>
      <xdr:row>93</xdr:row>
      <xdr:rowOff>95146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1655425" y="15872324"/>
          <a:ext cx="765175" cy="16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23698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49670"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56221</xdr:rowOff>
    </xdr:from>
    <xdr:to>
      <xdr:col>71</xdr:col>
      <xdr:colOff>177800</xdr:colOff>
      <xdr:row>93</xdr:row>
      <xdr:rowOff>95146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0899775" y="16001071"/>
          <a:ext cx="75565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1623675" y="16154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40354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0848975"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657420"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140364</xdr:rowOff>
    </xdr:from>
    <xdr:to>
      <xdr:col>85</xdr:col>
      <xdr:colOff>177800</xdr:colOff>
      <xdr:row>94</xdr:row>
      <xdr:rowOff>70514</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3839825" y="16085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163241</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3922375" y="1593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156319</xdr:rowOff>
    </xdr:from>
    <xdr:to>
      <xdr:col>81</xdr:col>
      <xdr:colOff>101600</xdr:colOff>
      <xdr:row>93</xdr:row>
      <xdr:rowOff>86469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3115925" y="15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102996</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924370" y="1570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48124</xdr:rowOff>
    </xdr:from>
    <xdr:to>
      <xdr:col>76</xdr:col>
      <xdr:colOff>165100</xdr:colOff>
      <xdr:row>92</xdr:row>
      <xdr:rowOff>149724</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2369800" y="158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166251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149670" y="1559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44346</xdr:rowOff>
    </xdr:from>
    <xdr:to>
      <xdr:col>72</xdr:col>
      <xdr:colOff>38100</xdr:colOff>
      <xdr:row>93</xdr:row>
      <xdr:rowOff>145946</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1623675" y="159891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162473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403545" y="1576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5421</xdr:rowOff>
    </xdr:from>
    <xdr:to>
      <xdr:col>67</xdr:col>
      <xdr:colOff>101600</xdr:colOff>
      <xdr:row>93</xdr:row>
      <xdr:rowOff>107021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0848975" y="159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123548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0657420" y="157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0992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0992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099226"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88448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188976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188976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786475" y="5555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132425" y="66548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188976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187960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7376775" y="6654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18100675" y="65634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717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630650" y="66548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17325975"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21606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5865475" y="6654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657985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6469942"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5833725" y="66008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727558"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18796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188976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1810067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268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173259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2807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65798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65155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583372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57598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53531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53531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8448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188976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188976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132425" y="939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188976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796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7376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100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26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663065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7325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280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586547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65798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65155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583372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57598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796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188976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100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26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7325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280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65798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65155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583372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57598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年度の歳出総額は </a:t>
          </a:r>
          <a:r>
            <a:rPr kumimoji="1" lang="en-US" altLang="ja-JP" sz="1100">
              <a:solidFill>
                <a:schemeClr val="dk1"/>
              </a:solidFill>
              <a:effectLst/>
              <a:latin typeface="+mn-lt"/>
              <a:ea typeface="+mn-ea"/>
              <a:cs typeface="+mn-cs"/>
            </a:rPr>
            <a:t>8,133,816</a:t>
          </a:r>
          <a:r>
            <a:rPr kumimoji="1" lang="ja-JP" altLang="ja-JP" sz="1100">
              <a:solidFill>
                <a:schemeClr val="dk1"/>
              </a:solidFill>
              <a:effectLst/>
              <a:latin typeface="+mn-lt"/>
              <a:ea typeface="+mn-ea"/>
              <a:cs typeface="+mn-cs"/>
            </a:rPr>
            <a:t>千円となっており、住民一人当たりのコストは </a:t>
          </a:r>
          <a:r>
            <a:rPr kumimoji="1" lang="en-US" altLang="ja-JP" sz="1100">
              <a:solidFill>
                <a:schemeClr val="dk1"/>
              </a:solidFill>
              <a:effectLst/>
              <a:latin typeface="+mn-lt"/>
              <a:ea typeface="+mn-ea"/>
              <a:cs typeface="+mn-cs"/>
            </a:rPr>
            <a:t>1,044,538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・構成項目別に見ると、</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労働費、消防費、公債費において、類似団体平均より高くなっている。</a:t>
          </a:r>
          <a:endParaRPr lang="ja-JP" altLang="ja-JP" sz="1400">
            <a:effectLst/>
          </a:endParaRPr>
        </a:p>
        <a:p>
          <a:r>
            <a:rPr kumimoji="1" lang="ja-JP" altLang="ja-JP" sz="1100">
              <a:solidFill>
                <a:schemeClr val="dk1"/>
              </a:solidFill>
              <a:effectLst/>
              <a:latin typeface="+mn-lt"/>
              <a:ea typeface="+mn-ea"/>
              <a:cs typeface="+mn-cs"/>
            </a:rPr>
            <a:t>・消防費の住民一人当たりコストは </a:t>
          </a:r>
          <a:r>
            <a:rPr kumimoji="1" lang="en-US" altLang="ja-JP" sz="1100">
              <a:solidFill>
                <a:schemeClr val="dk1"/>
              </a:solidFill>
              <a:effectLst/>
              <a:latin typeface="+mn-lt"/>
              <a:ea typeface="+mn-ea"/>
              <a:cs typeface="+mn-cs"/>
            </a:rPr>
            <a:t>110,849</a:t>
          </a:r>
          <a:r>
            <a:rPr kumimoji="1" lang="ja-JP" altLang="ja-JP" sz="1100">
              <a:solidFill>
                <a:schemeClr val="dk1"/>
              </a:solidFill>
              <a:effectLst/>
              <a:latin typeface="+mn-lt"/>
              <a:ea typeface="+mn-ea"/>
              <a:cs typeface="+mn-cs"/>
            </a:rPr>
            <a:t>円（構成比 </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％）となっており、鰺ヶ沢地区消防事務組合負担金や</a:t>
          </a:r>
          <a:r>
            <a:rPr kumimoji="1" lang="ja-JP" altLang="en-US" sz="1100">
              <a:solidFill>
                <a:schemeClr val="dk1"/>
              </a:solidFill>
              <a:effectLst/>
              <a:latin typeface="+mn-lt"/>
              <a:ea typeface="+mn-ea"/>
              <a:cs typeface="+mn-cs"/>
            </a:rPr>
            <a:t>防災行政情報伝達システムをはじめとした</a:t>
          </a:r>
          <a:r>
            <a:rPr kumimoji="1" lang="ja-JP" altLang="ja-JP" sz="1100">
              <a:solidFill>
                <a:schemeClr val="dk1"/>
              </a:solidFill>
              <a:effectLst/>
              <a:latin typeface="+mn-lt"/>
              <a:ea typeface="+mn-ea"/>
              <a:cs typeface="+mn-cs"/>
            </a:rPr>
            <a:t>防災施設整備費が多額であることが要因となり、類似団体と比較し</a:t>
          </a:r>
          <a:r>
            <a:rPr kumimoji="1" lang="en-US" altLang="ja-JP" sz="1100">
              <a:solidFill>
                <a:schemeClr val="dk1"/>
              </a:solidFill>
              <a:effectLst/>
              <a:latin typeface="+mn-lt"/>
              <a:ea typeface="+mn-ea"/>
              <a:cs typeface="+mn-cs"/>
            </a:rPr>
            <a:t>58,617</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112.2</a:t>
          </a:r>
          <a:r>
            <a:rPr kumimoji="1" lang="ja-JP" altLang="ja-JP" sz="1100">
              <a:solidFill>
                <a:schemeClr val="dk1"/>
              </a:solidFill>
              <a:effectLst/>
              <a:latin typeface="+mn-lt"/>
              <a:ea typeface="+mn-ea"/>
              <a:cs typeface="+mn-cs"/>
            </a:rPr>
            <a:t>％）高い状況となっている。平成２７年度青森県地震・津波被害想定調査の結果を踏まえ、ソフト・ハード両面において、地震・津波災害に係る防災・減災対策を積極的に行っていく方針であることから、当面はコスト高のまま推移する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・公債費については、性質別歳出決算分析表の分析欄と同様である。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百万円の赤字となっているが、地方交付税の増等により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すことなく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百万円の黒字となった。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に依存しない財政運営を行うことが当面の課題となっており、そのためには、コンパクトで身の丈に合った歳出構造を構築し、限られた財源で最大の効果を上げる体制づくりを行っていくとともに、臨時的な財政需要に対応できるよう、基金残高の安定的な確保に努め、健全な財政運営を行っていくことが重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年度決算において連結実質赤字は発生しておらず、すべての会計において黒字を達成している。一般会計及び特別会計総額では実質収支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百万円の黒字決算となり、水道事業会計では資金剰余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百万円を計上している。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連結実質収支全体の主な割合を占める一般会計等では、平成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年度以降赤字は発生しておらず、毎年着実に一定の黒字を維持している。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下水道事業特別会計においては、繰出基準に基づく繰出金のほか、料金収入で賄えない汚水維持管理費の補てんを目的とした基準外繰出しを実施してきた結果、毎年わずかな黒字を計上している。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企業会計である水道事業会計において資金不足は生じておらず、平成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年度をピークに現金が減少しているものの、毎年度、一定額の資金剰余が生じている。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以上のとおり、全会計ともに黒字となっており、今後も各会計の黒字を堅持するため、従来からの行財政改革と併せて、公営事業では料金の適正化と一般会計からの適切な繰出しを継続し、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8257392</v>
      </c>
      <c r="BO4" s="464"/>
      <c r="BP4" s="464"/>
      <c r="BQ4" s="464"/>
      <c r="BR4" s="464"/>
      <c r="BS4" s="464"/>
      <c r="BT4" s="464"/>
      <c r="BU4" s="465"/>
      <c r="BV4" s="463">
        <v>7298510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8133816</v>
      </c>
      <c r="BO5" s="469"/>
      <c r="BP5" s="469"/>
      <c r="BQ5" s="469"/>
      <c r="BR5" s="469"/>
      <c r="BS5" s="469"/>
      <c r="BT5" s="469"/>
      <c r="BU5" s="470"/>
      <c r="BV5" s="468">
        <v>7189748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96.7</v>
      </c>
      <c r="CU5" s="439"/>
      <c r="CV5" s="439"/>
      <c r="CW5" s="439"/>
      <c r="CX5" s="439"/>
      <c r="CY5" s="439"/>
      <c r="CZ5" s="439"/>
      <c r="DA5" s="440"/>
      <c r="DB5" s="438">
        <v>99.1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123576</v>
      </c>
      <c r="BO6" s="469"/>
      <c r="BP6" s="469"/>
      <c r="BQ6" s="469"/>
      <c r="BR6" s="469"/>
      <c r="BS6" s="469"/>
      <c r="BT6" s="469"/>
      <c r="BU6" s="470"/>
      <c r="BV6" s="468">
        <v>108762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99.3</v>
      </c>
      <c r="CU6" s="622"/>
      <c r="CV6" s="622"/>
      <c r="CW6" s="622"/>
      <c r="CX6" s="622"/>
      <c r="CY6" s="622"/>
      <c r="CZ6" s="622"/>
      <c r="DA6" s="623"/>
      <c r="DB6" s="621">
        <v>101.8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34787</v>
      </c>
      <c r="BO7" s="469"/>
      <c r="BP7" s="469"/>
      <c r="BQ7" s="469"/>
      <c r="BR7" s="469"/>
      <c r="BS7" s="469"/>
      <c r="BT7" s="469"/>
      <c r="BU7" s="470"/>
      <c r="BV7" s="468">
        <v>3875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4530695</v>
      </c>
      <c r="CU7" s="469"/>
      <c r="CV7" s="469"/>
      <c r="CW7" s="469"/>
      <c r="CX7" s="469"/>
      <c r="CY7" s="469"/>
      <c r="CZ7" s="469"/>
      <c r="DA7" s="470"/>
      <c r="DB7" s="468">
        <v>4412315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88789</v>
      </c>
      <c r="BO8" s="469"/>
      <c r="BP8" s="469"/>
      <c r="BQ8" s="469"/>
      <c r="BR8" s="469"/>
      <c r="BS8" s="469"/>
      <c r="BT8" s="469"/>
      <c r="BU8" s="470"/>
      <c r="BV8" s="468">
        <v>104887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7346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-16098</v>
      </c>
      <c r="BO9" s="469"/>
      <c r="BP9" s="469"/>
      <c r="BQ9" s="469"/>
      <c r="BR9" s="469"/>
      <c r="BS9" s="469"/>
      <c r="BT9" s="469"/>
      <c r="BU9" s="470"/>
      <c r="BV9" s="468">
        <v>13246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17.399999999999999</v>
      </c>
      <c r="CU9" s="439"/>
      <c r="CV9" s="439"/>
      <c r="CW9" s="439"/>
      <c r="CX9" s="439"/>
      <c r="CY9" s="439"/>
      <c r="CZ9" s="439"/>
      <c r="DA9" s="440"/>
      <c r="DB9" s="438">
        <v>22.5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8429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1459</v>
      </c>
      <c r="BO10" s="469"/>
      <c r="BP10" s="469"/>
      <c r="BQ10" s="469"/>
      <c r="BR10" s="469"/>
      <c r="BS10" s="469"/>
      <c r="BT10" s="469"/>
      <c r="BU10" s="470"/>
      <c r="BV10" s="468">
        <v>1470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182120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7787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165000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7766</v>
      </c>
      <c r="S13" s="572"/>
      <c r="T13" s="572"/>
      <c r="U13" s="572"/>
      <c r="V13" s="573"/>
      <c r="W13" s="559" t="s">
        <v>139</v>
      </c>
      <c r="X13" s="481"/>
      <c r="Y13" s="481"/>
      <c r="Z13" s="481"/>
      <c r="AA13" s="481"/>
      <c r="AB13" s="482"/>
      <c r="AC13" s="444">
        <v>920</v>
      </c>
      <c r="AD13" s="445"/>
      <c r="AE13" s="445"/>
      <c r="AF13" s="445"/>
      <c r="AG13" s="446"/>
      <c r="AH13" s="444">
        <v>1092</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-14639</v>
      </c>
      <c r="BO13" s="469"/>
      <c r="BP13" s="469"/>
      <c r="BQ13" s="469"/>
      <c r="BR13" s="469"/>
      <c r="BS13" s="469"/>
      <c r="BT13" s="469"/>
      <c r="BU13" s="470"/>
      <c r="BV13" s="468">
        <v>31836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10.8</v>
      </c>
      <c r="CU13" s="439"/>
      <c r="CV13" s="439"/>
      <c r="CW13" s="439"/>
      <c r="CX13" s="439"/>
      <c r="CY13" s="439"/>
      <c r="CZ13" s="439"/>
      <c r="DA13" s="440"/>
      <c r="DB13" s="438">
        <v>11.9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8019</v>
      </c>
      <c r="S14" s="572"/>
      <c r="T14" s="572"/>
      <c r="U14" s="572"/>
      <c r="V14" s="573"/>
      <c r="W14" s="574"/>
      <c r="X14" s="484"/>
      <c r="Y14" s="484"/>
      <c r="Z14" s="484"/>
      <c r="AA14" s="484"/>
      <c r="AB14" s="485"/>
      <c r="AC14" s="564">
        <v>25.1</v>
      </c>
      <c r="AD14" s="565"/>
      <c r="AE14" s="565"/>
      <c r="AF14" s="565"/>
      <c r="AG14" s="566"/>
      <c r="AH14" s="564">
        <v>26.8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46.4</v>
      </c>
      <c r="CU14" s="576"/>
      <c r="CV14" s="576"/>
      <c r="CW14" s="576"/>
      <c r="CX14" s="576"/>
      <c r="CY14" s="576"/>
      <c r="CZ14" s="576"/>
      <c r="DA14" s="577"/>
      <c r="DB14" s="575">
        <v>53.2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7994</v>
      </c>
      <c r="S15" s="572"/>
      <c r="T15" s="572"/>
      <c r="U15" s="572"/>
      <c r="V15" s="573"/>
      <c r="W15" s="559" t="s">
        <v>145</v>
      </c>
      <c r="X15" s="481"/>
      <c r="Y15" s="481"/>
      <c r="Z15" s="481"/>
      <c r="AA15" s="481"/>
      <c r="AB15" s="482"/>
      <c r="AC15" s="444">
        <v>743</v>
      </c>
      <c r="AD15" s="445"/>
      <c r="AE15" s="445"/>
      <c r="AF15" s="445"/>
      <c r="AG15" s="446"/>
      <c r="AH15" s="444">
        <v>858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750216</v>
      </c>
      <c r="BO15" s="464"/>
      <c r="BP15" s="464"/>
      <c r="BQ15" s="464"/>
      <c r="BR15" s="464"/>
      <c r="BS15" s="464"/>
      <c r="BT15" s="464"/>
      <c r="BU15" s="465"/>
      <c r="BV15" s="463">
        <v>704695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20.3</v>
      </c>
      <c r="AD16" s="565"/>
      <c r="AE16" s="565"/>
      <c r="AF16" s="565"/>
      <c r="AG16" s="566"/>
      <c r="AH16" s="564">
        <v>21.1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4232482</v>
      </c>
      <c r="BO16" s="469"/>
      <c r="BP16" s="469"/>
      <c r="BQ16" s="469"/>
      <c r="BR16" s="469"/>
      <c r="BS16" s="469"/>
      <c r="BT16" s="469"/>
      <c r="BU16" s="470"/>
      <c r="BV16" s="468">
        <v>4100248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2005</v>
      </c>
      <c r="AD17" s="445"/>
      <c r="AE17" s="445"/>
      <c r="AF17" s="445"/>
      <c r="AG17" s="446"/>
      <c r="AH17" s="444">
        <v>2126</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932099</v>
      </c>
      <c r="BO17" s="469"/>
      <c r="BP17" s="469"/>
      <c r="BQ17" s="469"/>
      <c r="BR17" s="469"/>
      <c r="BS17" s="469"/>
      <c r="BT17" s="469"/>
      <c r="BU17" s="470"/>
      <c r="BV17" s="468">
        <v>883989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488.9</v>
      </c>
      <c r="M18" s="533"/>
      <c r="N18" s="533"/>
      <c r="O18" s="533"/>
      <c r="P18" s="533"/>
      <c r="Q18" s="533"/>
      <c r="R18" s="534"/>
      <c r="S18" s="534"/>
      <c r="T18" s="534"/>
      <c r="U18" s="534"/>
      <c r="V18" s="535"/>
      <c r="W18" s="549"/>
      <c r="X18" s="550"/>
      <c r="Y18" s="550"/>
      <c r="Z18" s="550"/>
      <c r="AA18" s="550"/>
      <c r="AB18" s="560"/>
      <c r="AC18" s="432">
        <v>54.7</v>
      </c>
      <c r="AD18" s="433"/>
      <c r="AE18" s="433"/>
      <c r="AF18" s="433"/>
      <c r="AG18" s="536"/>
      <c r="AH18" s="432">
        <v>52.2</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4394674</v>
      </c>
      <c r="BO18" s="469"/>
      <c r="BP18" s="469"/>
      <c r="BQ18" s="469"/>
      <c r="BR18" s="469"/>
      <c r="BS18" s="469"/>
      <c r="BT18" s="469"/>
      <c r="BU18" s="470"/>
      <c r="BV18" s="468">
        <v>4390910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5382368</v>
      </c>
      <c r="BO19" s="469"/>
      <c r="BP19" s="469"/>
      <c r="BQ19" s="469"/>
      <c r="BR19" s="469"/>
      <c r="BS19" s="469"/>
      <c r="BT19" s="469"/>
      <c r="BU19" s="470"/>
      <c r="BV19" s="468">
        <v>5263881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3047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8344150</v>
      </c>
      <c r="BO23" s="469"/>
      <c r="BP23" s="469"/>
      <c r="BQ23" s="469"/>
      <c r="BR23" s="469"/>
      <c r="BS23" s="469"/>
      <c r="BT23" s="469"/>
      <c r="BU23" s="470"/>
      <c r="BV23" s="468">
        <v>8324684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7100</v>
      </c>
      <c r="R24" s="445"/>
      <c r="S24" s="445"/>
      <c r="T24" s="445"/>
      <c r="U24" s="445"/>
      <c r="V24" s="446"/>
      <c r="W24" s="510"/>
      <c r="X24" s="501"/>
      <c r="Y24" s="502"/>
      <c r="Z24" s="441" t="s">
        <v>168</v>
      </c>
      <c r="AA24" s="442"/>
      <c r="AB24" s="442"/>
      <c r="AC24" s="442"/>
      <c r="AD24" s="442"/>
      <c r="AE24" s="442"/>
      <c r="AF24" s="442"/>
      <c r="AG24" s="443"/>
      <c r="AH24" s="444">
        <v>107</v>
      </c>
      <c r="AI24" s="445"/>
      <c r="AJ24" s="445"/>
      <c r="AK24" s="445"/>
      <c r="AL24" s="446"/>
      <c r="AM24" s="444">
        <v>326992</v>
      </c>
      <c r="AN24" s="445"/>
      <c r="AO24" s="445"/>
      <c r="AP24" s="445"/>
      <c r="AQ24" s="445"/>
      <c r="AR24" s="446"/>
      <c r="AS24" s="444">
        <v>3056</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6060992</v>
      </c>
      <c r="BO24" s="469"/>
      <c r="BP24" s="469"/>
      <c r="BQ24" s="469"/>
      <c r="BR24" s="469"/>
      <c r="BS24" s="469"/>
      <c r="BT24" s="469"/>
      <c r="BU24" s="470"/>
      <c r="BV24" s="468">
        <v>6187893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5720</v>
      </c>
      <c r="R25" s="445"/>
      <c r="S25" s="445"/>
      <c r="T25" s="445"/>
      <c r="U25" s="445"/>
      <c r="V25" s="446"/>
      <c r="W25" s="510"/>
      <c r="X25" s="501"/>
      <c r="Y25" s="502"/>
      <c r="Z25" s="441" t="s">
        <v>171</v>
      </c>
      <c r="AA25" s="442"/>
      <c r="AB25" s="442"/>
      <c r="AC25" s="442"/>
      <c r="AD25" s="442"/>
      <c r="AE25" s="442"/>
      <c r="AF25" s="442"/>
      <c r="AG25" s="443"/>
      <c r="AH25" s="444" t="s">
        <v>129</v>
      </c>
      <c r="AI25" s="445"/>
      <c r="AJ25" s="445"/>
      <c r="AK25" s="445"/>
      <c r="AL25" s="446"/>
      <c r="AM25" s="444" t="s">
        <v>129</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299852</v>
      </c>
      <c r="BO25" s="464"/>
      <c r="BP25" s="464"/>
      <c r="BQ25" s="464"/>
      <c r="BR25" s="464"/>
      <c r="BS25" s="464"/>
      <c r="BT25" s="464"/>
      <c r="BU25" s="465"/>
      <c r="BV25" s="463">
        <v>146894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5310</v>
      </c>
      <c r="R26" s="445"/>
      <c r="S26" s="445"/>
      <c r="T26" s="445"/>
      <c r="U26" s="445"/>
      <c r="V26" s="446"/>
      <c r="W26" s="510"/>
      <c r="X26" s="501"/>
      <c r="Y26" s="502"/>
      <c r="Z26" s="441" t="s">
        <v>175</v>
      </c>
      <c r="AA26" s="523"/>
      <c r="AB26" s="523"/>
      <c r="AC26" s="523"/>
      <c r="AD26" s="523"/>
      <c r="AE26" s="523"/>
      <c r="AF26" s="523"/>
      <c r="AG26" s="524"/>
      <c r="AH26" s="444" t="s">
        <v>172</v>
      </c>
      <c r="AI26" s="445"/>
      <c r="AJ26" s="445"/>
      <c r="AK26" s="445"/>
      <c r="AL26" s="446"/>
      <c r="AM26" s="444" t="s">
        <v>172</v>
      </c>
      <c r="AN26" s="445"/>
      <c r="AO26" s="445"/>
      <c r="AP26" s="445"/>
      <c r="AQ26" s="445"/>
      <c r="AR26" s="446"/>
      <c r="AS26" s="444" t="s">
        <v>129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2690</v>
      </c>
      <c r="R27" s="445"/>
      <c r="S27" s="445"/>
      <c r="T27" s="445"/>
      <c r="U27" s="445"/>
      <c r="V27" s="446"/>
      <c r="W27" s="510"/>
      <c r="X27" s="501"/>
      <c r="Y27" s="502"/>
      <c r="Z27" s="441" t="s">
        <v>178</v>
      </c>
      <c r="AA27" s="442"/>
      <c r="AB27" s="442"/>
      <c r="AC27" s="442"/>
      <c r="AD27" s="442"/>
      <c r="AE27" s="442"/>
      <c r="AF27" s="442"/>
      <c r="AG27" s="443"/>
      <c r="AH27" s="444">
        <v>1</v>
      </c>
      <c r="AI27" s="445"/>
      <c r="AJ27" s="445"/>
      <c r="AK27" s="445"/>
      <c r="AL27" s="446"/>
      <c r="AM27" s="444" t="s">
        <v>179</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54469</v>
      </c>
      <c r="BO27" s="472"/>
      <c r="BP27" s="472"/>
      <c r="BQ27" s="472"/>
      <c r="BR27" s="472"/>
      <c r="BS27" s="472"/>
      <c r="BT27" s="472"/>
      <c r="BU27" s="473"/>
      <c r="BV27" s="471">
        <v>54469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2310</v>
      </c>
      <c r="R28" s="445"/>
      <c r="S28" s="445"/>
      <c r="T28" s="445"/>
      <c r="U28" s="445"/>
      <c r="V28" s="446"/>
      <c r="W28" s="510"/>
      <c r="X28" s="501"/>
      <c r="Y28" s="502"/>
      <c r="Z28" s="441" t="s">
        <v>183</v>
      </c>
      <c r="AA28" s="442"/>
      <c r="AB28" s="442"/>
      <c r="AC28" s="442"/>
      <c r="AD28" s="442"/>
      <c r="AE28" s="442"/>
      <c r="AF28" s="442"/>
      <c r="AG28" s="443"/>
      <c r="AH28" s="444" t="s">
        <v>129</v>
      </c>
      <c r="AI28" s="445"/>
      <c r="AJ28" s="445"/>
      <c r="AK28" s="445"/>
      <c r="AL28" s="446"/>
      <c r="AM28" s="444" t="s">
        <v>172</v>
      </c>
      <c r="AN28" s="445"/>
      <c r="AO28" s="445"/>
      <c r="AP28" s="445"/>
      <c r="AQ28" s="445"/>
      <c r="AR28" s="446"/>
      <c r="AS28" s="444" t="s">
        <v>129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1912048</v>
      </c>
      <c r="BO28" s="464"/>
      <c r="BP28" s="464"/>
      <c r="BQ28" s="464"/>
      <c r="BR28" s="464"/>
      <c r="BS28" s="464"/>
      <c r="BT28" s="464"/>
      <c r="BU28" s="465"/>
      <c r="BV28" s="463">
        <v>1910589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2200</v>
      </c>
      <c r="R29" s="445"/>
      <c r="S29" s="445"/>
      <c r="T29" s="445"/>
      <c r="U29" s="445"/>
      <c r="V29" s="446"/>
      <c r="W29" s="511"/>
      <c r="X29" s="512"/>
      <c r="Y29" s="513"/>
      <c r="Z29" s="441" t="s">
        <v>186</v>
      </c>
      <c r="AA29" s="442"/>
      <c r="AB29" s="442"/>
      <c r="AC29" s="442"/>
      <c r="AD29" s="442"/>
      <c r="AE29" s="442"/>
      <c r="AF29" s="442"/>
      <c r="AG29" s="443"/>
      <c r="AH29" s="444">
        <v>108</v>
      </c>
      <c r="AI29" s="445"/>
      <c r="AJ29" s="445"/>
      <c r="AK29" s="445"/>
      <c r="AL29" s="446"/>
      <c r="AM29" s="444">
        <v>330267</v>
      </c>
      <c r="AN29" s="445"/>
      <c r="AO29" s="445"/>
      <c r="AP29" s="445"/>
      <c r="AQ29" s="445"/>
      <c r="AR29" s="446"/>
      <c r="AS29" s="444">
        <v>3058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160952</v>
      </c>
      <c r="BO29" s="469"/>
      <c r="BP29" s="469"/>
      <c r="BQ29" s="469"/>
      <c r="BR29" s="469"/>
      <c r="BS29" s="469"/>
      <c r="BT29" s="469"/>
      <c r="BU29" s="470"/>
      <c r="BV29" s="468">
        <v>952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1015558</v>
      </c>
      <c r="BO30" s="472"/>
      <c r="BP30" s="472"/>
      <c r="BQ30" s="472"/>
      <c r="BR30" s="472"/>
      <c r="BS30" s="472"/>
      <c r="BT30" s="472"/>
      <c r="BU30" s="473"/>
      <c r="BV30" s="471">
        <v>963443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青森県市町村総合事務組合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株式会社ふかうら開発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国民健康保険事業特別会計（直診勘定）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青森県市町村職員退職手当組合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しらかみ十二湖株式会社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西海岸衛生処理組合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一般財団法人深浦町食産業振興公社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西北五広域福祉事務組合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訪問看護ステーション特別会計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青森県交通災害共済組合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鰺ヶ沢地区消防事務組合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つがる西北五広域連合（一般会計）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つがる西北五広域連合（病院事業会計）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青森県後期高齢者医療広域連合（一般会計）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青森県後期高齢者医療広域連合（後期高齢者医療特別会計）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cTUTTeFdrdoT6lQVOZec8zA0ZZcYjuGFm9xDV5gpR1hHVtIfWU2RYaAwKqrYAwOJaQy0HlbxkI0Qb3XeQoqRg==" saltValue="h0E7Eth8rUw+awc2BwSf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560</v>
      </c>
      <c r="D34" s="1250"/>
      <c r="E34" s="1251"/>
      <c r="F34" s="32">
        <v>3.09</v>
      </c>
      <c r="G34" s="33">
        <v>3.57</v>
      </c>
      <c r="H34" s="33">
        <v>3.07</v>
      </c>
      <c r="I34" s="33">
        <v>2.37</v>
      </c>
      <c r="J34" s="34">
        <v>2.17</v>
      </c>
      <c r="K34" s="22"/>
      <c r="L34" s="22"/>
      <c r="M34" s="22"/>
      <c r="N34" s="22"/>
      <c r="O34" s="22"/>
      <c r="P34" s="22"/>
    </row>
    <row r="35" spans="1:16" ht="39" customHeight="1" x14ac:dyDescent="0.15">
      <c r="A35" s="22"/>
      <c r="B35" s="35"/>
      <c r="C35" s="1244" t="s">
        <v>561</v>
      </c>
      <c r="D35" s="1245"/>
      <c r="E35" s="1246"/>
      <c r="F35" s="36">
        <v>4.26</v>
      </c>
      <c r="G35" s="37">
        <v>2.21</v>
      </c>
      <c r="H35" s="37">
        <v>2.04</v>
      </c>
      <c r="I35" s="37">
        <v>2.37</v>
      </c>
      <c r="J35" s="38">
        <v>1.95</v>
      </c>
      <c r="K35" s="22"/>
      <c r="L35" s="22"/>
      <c r="M35" s="22"/>
      <c r="N35" s="22"/>
      <c r="O35" s="22"/>
      <c r="P35" s="22"/>
    </row>
    <row r="36" spans="1:16" ht="39" customHeight="1" x14ac:dyDescent="0.15">
      <c r="A36" s="22"/>
      <c r="B36" s="35"/>
      <c r="C36" s="1244" t="s">
        <v>562</v>
      </c>
      <c r="D36" s="1245"/>
      <c r="E36" s="1246"/>
      <c r="F36" s="36">
        <v>0.13</v>
      </c>
      <c r="G36" s="37">
        <v>1.2</v>
      </c>
      <c r="H36" s="37">
        <v>0.64</v>
      </c>
      <c r="I36" s="37">
        <v>0.78</v>
      </c>
      <c r="J36" s="38">
        <v>0.53</v>
      </c>
      <c r="K36" s="22"/>
      <c r="L36" s="22"/>
      <c r="M36" s="22"/>
      <c r="N36" s="22"/>
      <c r="O36" s="22"/>
      <c r="P36" s="22"/>
    </row>
    <row r="37" spans="1:16" ht="39" customHeight="1" x14ac:dyDescent="0.15">
      <c r="A37" s="22"/>
      <c r="B37" s="35"/>
      <c r="C37" s="1244" t="s">
        <v>563</v>
      </c>
      <c r="D37" s="1245"/>
      <c r="E37" s="1246"/>
      <c r="F37" s="36">
        <v>1.1100000000000001</v>
      </c>
      <c r="G37" s="37">
        <v>1.0900000000000001</v>
      </c>
      <c r="H37" s="37">
        <v>1.25</v>
      </c>
      <c r="I37" s="37">
        <v>0.99</v>
      </c>
      <c r="J37" s="38">
        <v>0.48</v>
      </c>
      <c r="K37" s="22"/>
      <c r="L37" s="22"/>
      <c r="M37" s="22"/>
      <c r="N37" s="22"/>
      <c r="O37" s="22"/>
      <c r="P37" s="22"/>
    </row>
    <row r="38" spans="1:16" ht="39" customHeight="1" x14ac:dyDescent="0.15">
      <c r="A38" s="22"/>
      <c r="B38" s="35"/>
      <c r="C38" s="1244" t="s">
        <v>564</v>
      </c>
      <c r="D38" s="1245"/>
      <c r="E38" s="1246"/>
      <c r="F38" s="36">
        <v>0.03</v>
      </c>
      <c r="G38" s="37">
        <v>0.05</v>
      </c>
      <c r="H38" s="37">
        <v>0.02</v>
      </c>
      <c r="I38" s="37">
        <v>0.06</v>
      </c>
      <c r="J38" s="38">
        <v>0.12</v>
      </c>
      <c r="K38" s="22"/>
      <c r="L38" s="22"/>
      <c r="M38" s="22"/>
      <c r="N38" s="22"/>
      <c r="O38" s="22"/>
      <c r="P38" s="22"/>
    </row>
    <row r="39" spans="1:16" ht="39" customHeight="1" x14ac:dyDescent="0.15">
      <c r="A39" s="22"/>
      <c r="B39" s="35"/>
      <c r="C39" s="1244" t="s">
        <v>565</v>
      </c>
      <c r="D39" s="1245"/>
      <c r="E39" s="1246"/>
      <c r="F39" s="36">
        <v>0.11</v>
      </c>
      <c r="G39" s="37">
        <v>0.25</v>
      </c>
      <c r="H39" s="37">
        <v>0.25</v>
      </c>
      <c r="I39" s="37">
        <v>0.2</v>
      </c>
      <c r="J39" s="38">
        <v>0.11</v>
      </c>
      <c r="K39" s="22"/>
      <c r="L39" s="22"/>
      <c r="M39" s="22"/>
      <c r="N39" s="22"/>
      <c r="O39" s="22"/>
      <c r="P39" s="22"/>
    </row>
    <row r="40" spans="1:16" ht="39" customHeight="1" x14ac:dyDescent="0.15">
      <c r="A40" s="22"/>
      <c r="B40" s="35"/>
      <c r="C40" s="1244" t="s">
        <v>566</v>
      </c>
      <c r="D40" s="1245"/>
      <c r="E40" s="1246"/>
      <c r="F40" s="36">
        <v>0.03</v>
      </c>
      <c r="G40" s="37">
        <v>0.24</v>
      </c>
      <c r="H40" s="37">
        <v>0.22</v>
      </c>
      <c r="I40" s="37">
        <v>0.04</v>
      </c>
      <c r="J40" s="38">
        <v>0.04</v>
      </c>
      <c r="K40" s="22"/>
      <c r="L40" s="22"/>
      <c r="M40" s="22"/>
      <c r="N40" s="22"/>
      <c r="O40" s="22"/>
      <c r="P40" s="22"/>
    </row>
    <row r="41" spans="1:16" ht="39" customHeight="1" x14ac:dyDescent="0.15">
      <c r="A41" s="22"/>
      <c r="B41" s="35"/>
      <c r="C41" s="1244" t="s">
        <v>567</v>
      </c>
      <c r="D41" s="1245"/>
      <c r="E41" s="1246"/>
      <c r="F41" s="36">
        <v>0.08</v>
      </c>
      <c r="G41" s="37">
        <v>0.1</v>
      </c>
      <c r="H41" s="37">
        <v>0.06</v>
      </c>
      <c r="I41" s="37">
        <v>0.02</v>
      </c>
      <c r="J41" s="38">
        <v>0.03</v>
      </c>
      <c r="K41" s="22"/>
      <c r="L41" s="22"/>
      <c r="M41" s="22"/>
      <c r="N41" s="22"/>
      <c r="O41" s="22"/>
      <c r="P41" s="22"/>
    </row>
    <row r="42" spans="1:16" ht="39" customHeight="1" x14ac:dyDescent="0.15">
      <c r="A42" s="22"/>
      <c r="B42" s="39"/>
      <c r="C42" s="1244" t="s">
        <v>568</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569</v>
      </c>
      <c r="D43" s="1248"/>
      <c r="E43" s="124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K1R2Q41pcDV7T+W83+lfdUwHPAyS1A5FYesRyejLqWyn5LUWG4dDXpHqQ7p0qCDFjP5RGvZhm3m/q4vmpIYLg==" saltValue="uNx3sRRwgQRzIwgC1AM9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1261</v>
      </c>
      <c r="L45" s="60">
        <v>1166</v>
      </c>
      <c r="M45" s="60">
        <v>1083</v>
      </c>
      <c r="N45" s="60">
        <v>1005</v>
      </c>
      <c r="O45" s="61">
        <v>941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212</v>
      </c>
      <c r="L48" s="64">
        <v>253</v>
      </c>
      <c r="M48" s="64">
        <v>265</v>
      </c>
      <c r="N48" s="64">
        <v>255</v>
      </c>
      <c r="O48" s="65">
        <v>289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24</v>
      </c>
      <c r="L49" s="64">
        <v>30</v>
      </c>
      <c r="M49" s="64">
        <v>31</v>
      </c>
      <c r="N49" s="64">
        <v>30</v>
      </c>
      <c r="O49" s="65">
        <v>28</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2</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1016</v>
      </c>
      <c r="L52" s="64">
        <v>982</v>
      </c>
      <c r="M52" s="64">
        <v>934</v>
      </c>
      <c r="N52" s="64">
        <v>934</v>
      </c>
      <c r="O52" s="65">
        <v>907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481</v>
      </c>
      <c r="L53" s="69">
        <v>467</v>
      </c>
      <c r="M53" s="69">
        <v>445</v>
      </c>
      <c r="N53" s="69">
        <v>358</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gyJI3uZ6AQ2l/nv9s7XVQN5QcN/xehCR1ws3b0r3tBdFaTDCWDl8WZtG5HSNAqyxL5FXEKFKC3fTibF1ps5A==" saltValue="lTP9kd8SsXuxbO18ElK0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9243</v>
      </c>
      <c r="J41" s="104">
        <v>9143</v>
      </c>
      <c r="K41" s="104">
        <v>8679</v>
      </c>
      <c r="L41" s="104">
        <v>8325</v>
      </c>
      <c r="M41" s="105">
        <v>8344</v>
      </c>
    </row>
    <row r="42" spans="2:13" ht="27.75" customHeight="1" x14ac:dyDescent="0.15">
      <c r="B42" s="1280"/>
      <c r="C42" s="1281"/>
      <c r="D42" s="106"/>
      <c r="E42" s="1284" t="s">
        <v>32</v>
      </c>
      <c r="F42" s="1284"/>
      <c r="G42" s="1284"/>
      <c r="H42" s="1285"/>
      <c r="I42" s="107" t="s">
        <v>515</v>
      </c>
      <c r="J42" s="108" t="s">
        <v>515</v>
      </c>
      <c r="K42" s="108" t="s">
        <v>515</v>
      </c>
      <c r="L42" s="108" t="s">
        <v>515</v>
      </c>
      <c r="M42" s="109" t="s">
        <v>515</v>
      </c>
    </row>
    <row r="43" spans="2:13" ht="27.75" customHeight="1" x14ac:dyDescent="0.15">
      <c r="B43" s="1280"/>
      <c r="C43" s="1281"/>
      <c r="D43" s="106"/>
      <c r="E43" s="1284" t="s">
        <v>33</v>
      </c>
      <c r="F43" s="1284"/>
      <c r="G43" s="1284"/>
      <c r="H43" s="1285"/>
      <c r="I43" s="107">
        <v>3691</v>
      </c>
      <c r="J43" s="108">
        <v>3843</v>
      </c>
      <c r="K43" s="108">
        <v>3823</v>
      </c>
      <c r="L43" s="108">
        <v>3756</v>
      </c>
      <c r="M43" s="109">
        <v>3688</v>
      </c>
    </row>
    <row r="44" spans="2:13" ht="27.75" customHeight="1" x14ac:dyDescent="0.15">
      <c r="B44" s="1280"/>
      <c r="C44" s="1281"/>
      <c r="D44" s="106"/>
      <c r="E44" s="1284" t="s">
        <v>34</v>
      </c>
      <c r="F44" s="1284"/>
      <c r="G44" s="1284"/>
      <c r="H44" s="1285"/>
      <c r="I44" s="107">
        <v>302</v>
      </c>
      <c r="J44" s="108">
        <v>275</v>
      </c>
      <c r="K44" s="108">
        <v>254</v>
      </c>
      <c r="L44" s="108">
        <v>245</v>
      </c>
      <c r="M44" s="109">
        <v>222</v>
      </c>
    </row>
    <row r="45" spans="2:13" ht="27.75" customHeight="1" x14ac:dyDescent="0.15">
      <c r="B45" s="1280"/>
      <c r="C45" s="1281"/>
      <c r="D45" s="106"/>
      <c r="E45" s="1284" t="s">
        <v>35</v>
      </c>
      <c r="F45" s="1284"/>
      <c r="G45" s="1284"/>
      <c r="H45" s="1285"/>
      <c r="I45" s="107">
        <v>1006</v>
      </c>
      <c r="J45" s="108">
        <v>989</v>
      </c>
      <c r="K45" s="108">
        <v>881</v>
      </c>
      <c r="L45" s="108">
        <v>854</v>
      </c>
      <c r="M45" s="109">
        <v>797</v>
      </c>
    </row>
    <row r="46" spans="2:13" ht="27.75" customHeight="1" x14ac:dyDescent="0.15">
      <c r="B46" s="1280"/>
      <c r="C46" s="1281"/>
      <c r="D46" s="110"/>
      <c r="E46" s="1284" t="s">
        <v>36</v>
      </c>
      <c r="F46" s="1284"/>
      <c r="G46" s="1284"/>
      <c r="H46" s="1285"/>
      <c r="I46" s="107">
        <v>32</v>
      </c>
      <c r="J46" s="108">
        <v>28</v>
      </c>
      <c r="K46" s="108">
        <v>57</v>
      </c>
      <c r="L46" s="108">
        <v>21</v>
      </c>
      <c r="M46" s="109">
        <v>59</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3161</v>
      </c>
      <c r="J50" s="108">
        <v>3288</v>
      </c>
      <c r="K50" s="108">
        <v>2965</v>
      </c>
      <c r="L50" s="108">
        <v>2762</v>
      </c>
      <c r="M50" s="109">
        <v>3019</v>
      </c>
    </row>
    <row r="51" spans="2:13" ht="27.75" customHeight="1" x14ac:dyDescent="0.15">
      <c r="B51" s="1280"/>
      <c r="C51" s="1281"/>
      <c r="D51" s="106"/>
      <c r="E51" s="1284" t="s">
        <v>42</v>
      </c>
      <c r="F51" s="1284"/>
      <c r="G51" s="1284"/>
      <c r="H51" s="1285"/>
      <c r="I51" s="107">
        <v>46</v>
      </c>
      <c r="J51" s="108">
        <v>43</v>
      </c>
      <c r="K51" s="108">
        <v>38</v>
      </c>
      <c r="L51" s="108">
        <v>33</v>
      </c>
      <c r="M51" s="109">
        <v>29</v>
      </c>
    </row>
    <row r="52" spans="2:13" ht="27.75" customHeight="1" x14ac:dyDescent="0.15">
      <c r="B52" s="1282"/>
      <c r="C52" s="1283"/>
      <c r="D52" s="106"/>
      <c r="E52" s="1284" t="s">
        <v>43</v>
      </c>
      <c r="F52" s="1284"/>
      <c r="G52" s="1284"/>
      <c r="H52" s="1285"/>
      <c r="I52" s="107">
        <v>8677</v>
      </c>
      <c r="J52" s="108">
        <v>8981</v>
      </c>
      <c r="K52" s="108">
        <v>8826</v>
      </c>
      <c r="L52" s="108">
        <v>8551</v>
      </c>
      <c r="M52" s="109">
        <v>8376</v>
      </c>
    </row>
    <row r="53" spans="2:13" ht="27.75" customHeight="1" thickBot="1" x14ac:dyDescent="0.2">
      <c r="B53" s="1286" t="s">
        <v>44</v>
      </c>
      <c r="C53" s="1287"/>
      <c r="D53" s="113"/>
      <c r="E53" s="1288" t="s">
        <v>45</v>
      </c>
      <c r="F53" s="1288"/>
      <c r="G53" s="1288"/>
      <c r="H53" s="1289"/>
      <c r="I53" s="114">
        <v>2390</v>
      </c>
      <c r="J53" s="115">
        <v>1967</v>
      </c>
      <c r="K53" s="115">
        <v>1865</v>
      </c>
      <c r="L53" s="115">
        <v>1854</v>
      </c>
      <c r="M53" s="116">
        <v>1686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t+v5AAwgYYoaFGBXuTXXGsipg5ycnatvlPOw3SSGX1KYbaHm2m0QERBdWFvzAa9TTrpi3Ok0cQHUuQa4lhhNg==" saltValue="G65hNjBkbM8aOucMolb4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2024</v>
      </c>
      <c r="G55" s="128">
        <v>1911</v>
      </c>
      <c r="H55" s="129">
        <v>1912</v>
      </c>
    </row>
    <row r="56" spans="2:8" ht="52.5" customHeight="1" x14ac:dyDescent="0.15">
      <c r="B56" s="130"/>
      <c r="C56" s="1307" t="s">
        <v>49</v>
      </c>
      <c r="D56" s="1307"/>
      <c r="E56" s="1308"/>
      <c r="F56" s="131">
        <v>99</v>
      </c>
      <c r="G56" s="131">
        <v>1</v>
      </c>
      <c r="H56" s="132">
        <v>161</v>
      </c>
    </row>
    <row r="57" spans="2:8" ht="53.25" customHeight="1" x14ac:dyDescent="0.15">
      <c r="B57" s="130"/>
      <c r="C57" s="1309" t="s">
        <v>50</v>
      </c>
      <c r="D57" s="1309"/>
      <c r="E57" s="1310"/>
      <c r="F57" s="133">
        <v>1028</v>
      </c>
      <c r="G57" s="133">
        <v>963</v>
      </c>
      <c r="H57" s="134">
        <v>1016</v>
      </c>
    </row>
    <row r="58" spans="2:8" ht="45.75" customHeight="1" x14ac:dyDescent="0.15">
      <c r="B58" s="135"/>
      <c r="C58" s="1297" t="s">
        <v>607</v>
      </c>
      <c r="D58" s="1298"/>
      <c r="E58" s="1299"/>
      <c r="F58" s="136">
        <v>561</v>
      </c>
      <c r="G58" s="136">
        <v>521</v>
      </c>
      <c r="H58" s="137">
        <v>477</v>
      </c>
    </row>
    <row r="59" spans="2:8" ht="45.75" customHeight="1" x14ac:dyDescent="0.15">
      <c r="B59" s="135"/>
      <c r="C59" s="1297" t="s">
        <v>608</v>
      </c>
      <c r="D59" s="1298"/>
      <c r="E59" s="1299"/>
      <c r="F59" s="136">
        <v>290</v>
      </c>
      <c r="G59" s="136">
        <v>262</v>
      </c>
      <c r="H59" s="137">
        <v>322</v>
      </c>
    </row>
    <row r="60" spans="2:8" ht="45.75" customHeight="1" x14ac:dyDescent="0.15">
      <c r="B60" s="135"/>
      <c r="C60" s="1297" t="s">
        <v>609</v>
      </c>
      <c r="D60" s="1298"/>
      <c r="E60" s="1299"/>
      <c r="F60" s="136">
        <v>100</v>
      </c>
      <c r="G60" s="136">
        <v>100</v>
      </c>
      <c r="H60" s="137">
        <v>100</v>
      </c>
    </row>
    <row r="61" spans="2:8" ht="45.75" customHeight="1" x14ac:dyDescent="0.15">
      <c r="B61" s="135"/>
      <c r="C61" s="1297" t="s">
        <v>610</v>
      </c>
      <c r="D61" s="1298"/>
      <c r="E61" s="1299"/>
      <c r="F61" s="136">
        <v>51</v>
      </c>
      <c r="G61" s="136">
        <v>49</v>
      </c>
      <c r="H61" s="137">
        <v>70</v>
      </c>
    </row>
    <row r="62" spans="2:8" ht="45.75" customHeight="1" thickBot="1" x14ac:dyDescent="0.2">
      <c r="B62" s="138"/>
      <c r="C62" s="1300" t="s">
        <v>611</v>
      </c>
      <c r="D62" s="1301"/>
      <c r="E62" s="1302"/>
      <c r="F62" s="139">
        <v>20</v>
      </c>
      <c r="G62" s="139">
        <v>20</v>
      </c>
      <c r="H62" s="140">
        <v>20</v>
      </c>
    </row>
    <row r="63" spans="2:8" ht="52.5" customHeight="1" thickBot="1" x14ac:dyDescent="0.2">
      <c r="B63" s="141"/>
      <c r="C63" s="1303" t="s">
        <v>51</v>
      </c>
      <c r="D63" s="1303"/>
      <c r="E63" s="1304"/>
      <c r="F63" s="142">
        <v>3151</v>
      </c>
      <c r="G63" s="142">
        <v>2875</v>
      </c>
      <c r="H63" s="143">
        <v>3089</v>
      </c>
    </row>
    <row r="64" spans="2:8" ht="15" customHeight="1" x14ac:dyDescent="0.15"/>
  </sheetData>
  <sheetProtection algorithmName="SHA-512" hashValue="qpGUNcjwC/J/4ee4WAuAbkBRpy5G8M0vm22Q6tDLF43XfslqmzI3a5vD3+es3D4ATGj8RSCLb+OpIZTkoOHHrg==" saltValue="ovYC48I8A0e40ZPvHWPY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37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63.4</v>
      </c>
      <c r="BQ51" s="1311"/>
      <c r="BR51" s="1311"/>
      <c r="BS51" s="1311"/>
      <c r="BT51" s="1311"/>
      <c r="BU51" s="1311"/>
      <c r="BV51" s="1311"/>
      <c r="BW51" s="1311"/>
      <c r="BX51" s="1311">
        <v>54.1</v>
      </c>
      <c r="BY51" s="1311"/>
      <c r="BZ51" s="1311"/>
      <c r="CA51" s="1311"/>
      <c r="CB51" s="1311"/>
      <c r="CC51" s="1311"/>
      <c r="CD51" s="1311"/>
      <c r="CE51" s="1311"/>
      <c r="CF51" s="1311">
        <v>52.5</v>
      </c>
      <c r="CG51" s="1311"/>
      <c r="CH51" s="1311"/>
      <c r="CI51" s="1311"/>
      <c r="CJ51" s="1311"/>
      <c r="CK51" s="1311"/>
      <c r="CL51" s="1311"/>
      <c r="CM51" s="1311"/>
      <c r="CN51" s="1311">
        <v>53.2</v>
      </c>
      <c r="CO51" s="1311"/>
      <c r="CP51" s="1311"/>
      <c r="CQ51" s="1311"/>
      <c r="CR51" s="1311"/>
      <c r="CS51" s="1311"/>
      <c r="CT51" s="1311"/>
      <c r="CU51" s="1311"/>
      <c r="CV51" s="1311">
        <v>46.4</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1">
        <v>59</v>
      </c>
      <c r="BQ53" s="1311"/>
      <c r="BR53" s="1311"/>
      <c r="BS53" s="1311"/>
      <c r="BT53" s="1311"/>
      <c r="BU53" s="1311"/>
      <c r="BV53" s="1311"/>
      <c r="BW53" s="1311"/>
      <c r="BX53" s="1311">
        <v>62.4</v>
      </c>
      <c r="BY53" s="1311"/>
      <c r="BZ53" s="1311"/>
      <c r="CA53" s="1311"/>
      <c r="CB53" s="1311"/>
      <c r="CC53" s="1311"/>
      <c r="CD53" s="1311"/>
      <c r="CE53" s="1311"/>
      <c r="CF53" s="1311">
        <v>63.9</v>
      </c>
      <c r="CG53" s="1311"/>
      <c r="CH53" s="1311"/>
      <c r="CI53" s="1311"/>
      <c r="CJ53" s="1311"/>
      <c r="CK53" s="1311"/>
      <c r="CL53" s="1311"/>
      <c r="CM53" s="1311"/>
      <c r="CN53" s="1311">
        <v>65.099999999999994</v>
      </c>
      <c r="CO53" s="1311"/>
      <c r="CP53" s="1311"/>
      <c r="CQ53" s="1311"/>
      <c r="CR53" s="1311"/>
      <c r="CS53" s="1311"/>
      <c r="CT53" s="1311"/>
      <c r="CU53" s="1311"/>
      <c r="CV53" s="1311">
        <v>66.5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621</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63.4</v>
      </c>
      <c r="BQ73" s="1311"/>
      <c r="BR73" s="1311"/>
      <c r="BS73" s="1311"/>
      <c r="BT73" s="1311"/>
      <c r="BU73" s="1311"/>
      <c r="BV73" s="1311"/>
      <c r="BW73" s="1311"/>
      <c r="BX73" s="1311">
        <v>54.1</v>
      </c>
      <c r="BY73" s="1311"/>
      <c r="BZ73" s="1311"/>
      <c r="CA73" s="1311"/>
      <c r="CB73" s="1311"/>
      <c r="CC73" s="1311"/>
      <c r="CD73" s="1311"/>
      <c r="CE73" s="1311"/>
      <c r="CF73" s="1311">
        <v>52.5</v>
      </c>
      <c r="CG73" s="1311"/>
      <c r="CH73" s="1311"/>
      <c r="CI73" s="1311"/>
      <c r="CJ73" s="1311"/>
      <c r="CK73" s="1311"/>
      <c r="CL73" s="1311"/>
      <c r="CM73" s="1311"/>
      <c r="CN73" s="1311">
        <v>53.2</v>
      </c>
      <c r="CO73" s="1311"/>
      <c r="CP73" s="1311"/>
      <c r="CQ73" s="1311"/>
      <c r="CR73" s="1311"/>
      <c r="CS73" s="1311"/>
      <c r="CT73" s="1311"/>
      <c r="CU73" s="1311"/>
      <c r="CV73" s="1311">
        <v>46.4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13.3</v>
      </c>
      <c r="BQ75" s="1311"/>
      <c r="BR75" s="1311"/>
      <c r="BS75" s="1311"/>
      <c r="BT75" s="1311"/>
      <c r="BU75" s="1311"/>
      <c r="BV75" s="1311"/>
      <c r="BW75" s="1311"/>
      <c r="BX75" s="1311">
        <v>12.8</v>
      </c>
      <c r="BY75" s="1311"/>
      <c r="BZ75" s="1311"/>
      <c r="CA75" s="1311"/>
      <c r="CB75" s="1311"/>
      <c r="CC75" s="1311"/>
      <c r="CD75" s="1311"/>
      <c r="CE75" s="1311"/>
      <c r="CF75" s="1311">
        <v>12.7</v>
      </c>
      <c r="CG75" s="1311"/>
      <c r="CH75" s="1311"/>
      <c r="CI75" s="1311"/>
      <c r="CJ75" s="1311"/>
      <c r="CK75" s="1311"/>
      <c r="CL75" s="1311"/>
      <c r="CM75" s="1311"/>
      <c r="CN75" s="1311">
        <v>11.9</v>
      </c>
      <c r="CO75" s="1311"/>
      <c r="CP75" s="1311"/>
      <c r="CQ75" s="1311"/>
      <c r="CR75" s="1311"/>
      <c r="CS75" s="1311"/>
      <c r="CT75" s="1311"/>
      <c r="CU75" s="1311"/>
      <c r="CV75" s="1311">
        <v>10.8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621</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pdZK526yqcU7RaCZEqznyq/eFaFyca6Y1POc4LOgqdw9W0zAGnQiQKGUYbO7W7eW7OJ6R61IBfPSnvkJbtUoQ==" saltValue="j+IywwDkQQ9AgP9xcsq6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bCkXmtB/TAWhQVf/1OpnltecCyQKS1xKT4ez+jNAN4CJdeNFXZxz7s6tlg5zqefK5ZasuuaeD7yLMXjdnkG2PQ==" saltValue="yeyfMOxz3z5H+iTM9otv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375" style="293" customWidth="1"/>
    <col min="35" max="122" width="2.375" style="292" customWidth="1"/>
    <col min="123" max="16384" width="2.37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Biyym4S4Ofl10DSU5Qe4f9RlAQBaf8rG+nOKGZEhOSI8Ol84u6B+cyF9w6hnBPNLjjEq+dxhW8pVRzdy6nAKyA==" saltValue="IJrJ/TjUfmh2Lmd1cYIA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101662</v>
      </c>
      <c r="E3" s="162"/>
      <c r="F3" s="163">
        <v>168868</v>
      </c>
      <c r="G3" s="164"/>
      <c r="H3" s="165"/>
    </row>
    <row r="4" spans="1:8" x14ac:dyDescent="0.15">
      <c r="A4" s="166"/>
      <c r="B4" s="167"/>
      <c r="C4" s="168"/>
      <c r="D4" s="169">
        <v>59707</v>
      </c>
      <c r="E4" s="170"/>
      <c r="F4" s="171">
        <v>79360</v>
      </c>
      <c r="G4" s="172"/>
      <c r="H4" s="173"/>
    </row>
    <row r="5" spans="1:8" x14ac:dyDescent="0.15">
      <c r="A5" s="154" t="s">
        <v>546</v>
      </c>
      <c r="B5" s="159"/>
      <c r="C5" s="160"/>
      <c r="D5" s="161">
        <v>138596</v>
      </c>
      <c r="E5" s="162"/>
      <c r="F5" s="163">
        <v>202870</v>
      </c>
      <c r="G5" s="164"/>
      <c r="H5" s="165"/>
    </row>
    <row r="6" spans="1:8" x14ac:dyDescent="0.15">
      <c r="A6" s="166"/>
      <c r="B6" s="167"/>
      <c r="C6" s="168"/>
      <c r="D6" s="169">
        <v>82564</v>
      </c>
      <c r="E6" s="170"/>
      <c r="F6" s="171">
        <v>79735</v>
      </c>
      <c r="G6" s="172"/>
      <c r="H6" s="173"/>
    </row>
    <row r="7" spans="1:8" x14ac:dyDescent="0.15">
      <c r="A7" s="154" t="s">
        <v>547</v>
      </c>
      <c r="B7" s="159"/>
      <c r="C7" s="160"/>
      <c r="D7" s="161">
        <v>133397</v>
      </c>
      <c r="E7" s="162"/>
      <c r="F7" s="163">
        <v>167497</v>
      </c>
      <c r="G7" s="164"/>
      <c r="H7" s="165"/>
    </row>
    <row r="8" spans="1:8" x14ac:dyDescent="0.15">
      <c r="A8" s="166"/>
      <c r="B8" s="167"/>
      <c r="C8" s="168"/>
      <c r="D8" s="169">
        <v>67826</v>
      </c>
      <c r="E8" s="170"/>
      <c r="F8" s="171">
        <v>82571</v>
      </c>
      <c r="G8" s="172"/>
      <c r="H8" s="173"/>
    </row>
    <row r="9" spans="1:8" x14ac:dyDescent="0.15">
      <c r="A9" s="154" t="s">
        <v>548</v>
      </c>
      <c r="B9" s="159"/>
      <c r="C9" s="160"/>
      <c r="D9" s="161">
        <v>129977</v>
      </c>
      <c r="E9" s="162"/>
      <c r="F9" s="163">
        <v>190274</v>
      </c>
      <c r="G9" s="164"/>
      <c r="H9" s="165"/>
    </row>
    <row r="10" spans="1:8" x14ac:dyDescent="0.15">
      <c r="A10" s="166"/>
      <c r="B10" s="167"/>
      <c r="C10" s="168"/>
      <c r="D10" s="169">
        <v>47183</v>
      </c>
      <c r="E10" s="170"/>
      <c r="F10" s="171">
        <v>88584</v>
      </c>
      <c r="G10" s="172"/>
      <c r="H10" s="173"/>
    </row>
    <row r="11" spans="1:8" x14ac:dyDescent="0.15">
      <c r="A11" s="154" t="s">
        <v>549</v>
      </c>
      <c r="B11" s="159"/>
      <c r="C11" s="160"/>
      <c r="D11" s="161">
        <v>132041</v>
      </c>
      <c r="E11" s="162"/>
      <c r="F11" s="163">
        <v>200194</v>
      </c>
      <c r="G11" s="164"/>
      <c r="H11" s="165"/>
    </row>
    <row r="12" spans="1:8" x14ac:dyDescent="0.15">
      <c r="A12" s="166"/>
      <c r="B12" s="167"/>
      <c r="C12" s="174"/>
      <c r="D12" s="169">
        <v>72871</v>
      </c>
      <c r="E12" s="170"/>
      <c r="F12" s="171">
        <v>106422</v>
      </c>
      <c r="G12" s="172"/>
      <c r="H12" s="173"/>
    </row>
    <row r="13" spans="1:8" x14ac:dyDescent="0.15">
      <c r="A13" s="154"/>
      <c r="B13" s="159"/>
      <c r="C13" s="175"/>
      <c r="D13" s="176">
        <v>127135</v>
      </c>
      <c r="E13" s="177"/>
      <c r="F13" s="178">
        <v>185941</v>
      </c>
      <c r="G13" s="179"/>
      <c r="H13" s="165"/>
    </row>
    <row r="14" spans="1:8" x14ac:dyDescent="0.15">
      <c r="A14" s="166"/>
      <c r="B14" s="167"/>
      <c r="C14" s="168"/>
      <c r="D14" s="169">
        <v>66030</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4.26</v>
      </c>
      <c r="C19" s="180">
        <f>ROUND(VALUE(SUBSTITUTE(実質収支比率等に係る経年分析!G$48,"▲","-")),2)</f>
        <v>2.2200000000000002</v>
      </c>
      <c r="D19" s="180">
        <f>ROUND(VALUE(SUBSTITUTE(実質収支比率等に係る経年分析!H$48,"▲","-")),2)</f>
        <v>2.0499999999999998</v>
      </c>
      <c r="E19" s="180">
        <f>ROUND(VALUE(SUBSTITUTE(実質収支比率等に係る経年分析!I$48,"▲","-")),2)</f>
        <v>2.38</v>
      </c>
      <c r="F19" s="180">
        <f>ROUND(VALUE(SUBSTITUTE(実質収支比率等に係る経年分析!J$48,"▲","-")),2)</f>
        <v>1.96</v>
      </c>
    </row>
    <row r="20" spans="1:11" x14ac:dyDescent="0.15">
      <c r="A20" s="180" t="s">
        <v>55</v>
      </c>
      <c r="B20" s="180">
        <f>ROUND(VALUE(SUBSTITUTE(実質収支比率等に係る経年分析!F$47,"▲","-")),2)</f>
        <v>47.36</v>
      </c>
      <c r="C20" s="180">
        <f>ROUND(VALUE(SUBSTITUTE(実質収支比率等に係る経年分析!G$47,"▲","-")),2)</f>
        <v>46.93</v>
      </c>
      <c r="D20" s="180">
        <f>ROUND(VALUE(SUBSTITUTE(実質収支比率等に係る経年分析!H$47,"▲","-")),2)</f>
        <v>45.23</v>
      </c>
      <c r="E20" s="180">
        <f>ROUND(VALUE(SUBSTITUTE(実質収支比率等に係る経年分析!I$47,"▲","-")),2)</f>
        <v>43.3</v>
      </c>
      <c r="F20" s="180">
        <f>ROUND(VALUE(SUBSTITUTE(実質収支比率等に係る経年分析!J$47,"▲","-")),2)</f>
        <v>42.2</v>
      </c>
    </row>
    <row r="21" spans="1:11" x14ac:dyDescent="0.15">
      <c r="A21" s="180" t="s">
        <v>56</v>
      </c>
      <c r="B21" s="180">
        <f>IF(ISNUMBER(VALUE(SUBSTITUTE(実質収支比率等に係る経年分析!F$49,"▲","-"))),ROUND(VALUE(SUBSTITUTE(実質収支比率等に係る経年分析!F$49,"▲","-")),2),NA())</f>
        <v>-1.26</v>
      </c>
      <c r="C21" s="180">
        <f>IF(ISNUMBER(VALUE(SUBSTITUTE(実質収支比率等に係る経年分析!G$49,"▲","-"))),ROUND(VALUE(SUBSTITUTE(実質収支比率等に係る経年分析!G$49,"▲","-")),2),NA())</f>
        <v>-6.74</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訪問看護ステーション特別会計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1016</v>
      </c>
      <c r="E42" s="182"/>
      <c r="F42" s="182"/>
      <c r="G42" s="182">
        <f>'実質公債費比率（分子）の構造'!L$52</f>
        <v>982</v>
      </c>
      <c r="H42" s="182"/>
      <c r="I42" s="182"/>
      <c r="J42" s="182">
        <f>'実質公債費比率（分子）の構造'!M$52</f>
        <v>934</v>
      </c>
      <c r="K42" s="182"/>
      <c r="L42" s="182"/>
      <c r="M42" s="182">
        <f>'実質公債費比率（分子）の構造'!N$52</f>
        <v>934</v>
      </c>
      <c r="N42" s="182"/>
      <c r="O42" s="182"/>
      <c r="P42" s="182">
        <f>'実質公債費比率（分子）の構造'!O$52</f>
        <v>907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24</v>
      </c>
      <c r="C45" s="182"/>
      <c r="D45" s="182"/>
      <c r="E45" s="182">
        <f>'実質公債費比率（分子）の構造'!L$49</f>
        <v>30</v>
      </c>
      <c r="F45" s="182"/>
      <c r="G45" s="182"/>
      <c r="H45" s="182">
        <f>'実質公債費比率（分子）の構造'!M$49</f>
        <v>31</v>
      </c>
      <c r="I45" s="182"/>
      <c r="J45" s="182"/>
      <c r="K45" s="182">
        <f>'実質公債費比率（分子）の構造'!N$49</f>
        <v>30</v>
      </c>
      <c r="L45" s="182"/>
      <c r="M45" s="182"/>
      <c r="N45" s="182">
        <f>'実質公債費比率（分子）の構造'!O$49</f>
        <v>28</v>
      </c>
      <c r="O45" s="182"/>
      <c r="P45" s="182"/>
    </row>
    <row r="46" spans="1:16" x14ac:dyDescent="0.15">
      <c r="A46" s="182" t="s">
        <v>67</v>
      </c>
      <c r="B46" s="182">
        <f>'実質公債費比率（分子）の構造'!K$48</f>
        <v>212</v>
      </c>
      <c r="C46" s="182"/>
      <c r="D46" s="182"/>
      <c r="E46" s="182">
        <f>'実質公債費比率（分子）の構造'!L$48</f>
        <v>253</v>
      </c>
      <c r="F46" s="182"/>
      <c r="G46" s="182"/>
      <c r="H46" s="182">
        <f>'実質公債費比率（分子）の構造'!M$48</f>
        <v>265</v>
      </c>
      <c r="I46" s="182"/>
      <c r="J46" s="182"/>
      <c r="K46" s="182">
        <f>'実質公債費比率（分子）の構造'!N$48</f>
        <v>255</v>
      </c>
      <c r="L46" s="182"/>
      <c r="M46" s="182"/>
      <c r="N46" s="182">
        <f>'実質公債費比率（分子）の構造'!O$48</f>
        <v>289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1261</v>
      </c>
      <c r="C49" s="182"/>
      <c r="D49" s="182"/>
      <c r="E49" s="182">
        <f>'実質公債費比率（分子）の構造'!L$45</f>
        <v>1166</v>
      </c>
      <c r="F49" s="182"/>
      <c r="G49" s="182"/>
      <c r="H49" s="182">
        <f>'実質公債費比率（分子）の構造'!M$45</f>
        <v>1083</v>
      </c>
      <c r="I49" s="182"/>
      <c r="J49" s="182"/>
      <c r="K49" s="182">
        <f>'実質公債費比率（分子）の構造'!N$45</f>
        <v>1005</v>
      </c>
      <c r="L49" s="182"/>
      <c r="M49" s="182"/>
      <c r="N49" s="182">
        <f>'実質公債費比率（分子）の構造'!O$45</f>
        <v>941</v>
      </c>
      <c r="O49" s="182"/>
      <c r="P49" s="182"/>
    </row>
    <row r="50" spans="1:16" x14ac:dyDescent="0.15">
      <c r="A50" s="182" t="s">
        <v>71</v>
      </c>
      <c r="B50" s="182" t="e">
        <f>NA()</f>
        <v>#N/A</v>
      </c>
      <c r="C50" s="182">
        <f>IF(ISNUMBER('実質公債費比率（分子）の構造'!K$53),'実質公債費比率（分子）の構造'!K$53,NA())</f>
        <v>481</v>
      </c>
      <c r="D50" s="182" t="e">
        <f>NA()</f>
        <v>#N/A</v>
      </c>
      <c r="E50" s="182" t="e">
        <f>NA()</f>
        <v>#N/A</v>
      </c>
      <c r="F50" s="182">
        <f>IF(ISNUMBER('実質公債費比率（分子）の構造'!L$53),'実質公債費比率（分子）の構造'!L$53,NA())</f>
        <v>467</v>
      </c>
      <c r="G50" s="182" t="e">
        <f>NA()</f>
        <v>#N/A</v>
      </c>
      <c r="H50" s="182" t="e">
        <f>NA()</f>
        <v>#N/A</v>
      </c>
      <c r="I50" s="182">
        <f>IF(ISNUMBER('実質公債費比率（分子）の構造'!M$53),'実質公債費比率（分子）の構造'!M$53,NA())</f>
        <v>445</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8677</v>
      </c>
      <c r="E56" s="181"/>
      <c r="F56" s="181"/>
      <c r="G56" s="181">
        <f>'将来負担比率（分子）の構造'!J$52</f>
        <v>8981</v>
      </c>
      <c r="H56" s="181"/>
      <c r="I56" s="181"/>
      <c r="J56" s="181">
        <f>'将来負担比率（分子）の構造'!K$52</f>
        <v>8826</v>
      </c>
      <c r="K56" s="181"/>
      <c r="L56" s="181"/>
      <c r="M56" s="181">
        <f>'将来負担比率（分子）の構造'!L$52</f>
        <v>8551</v>
      </c>
      <c r="N56" s="181"/>
      <c r="O56" s="181"/>
      <c r="P56" s="181">
        <f>'将来負担比率（分子）の構造'!M$52</f>
        <v>8376</v>
      </c>
    </row>
    <row r="57" spans="1:16" x14ac:dyDescent="0.15">
      <c r="A57" s="181" t="s">
        <v>42</v>
      </c>
      <c r="B57" s="181"/>
      <c r="C57" s="181"/>
      <c r="D57" s="181">
        <f>'将来負担比率（分子）の構造'!I$51</f>
        <v>46</v>
      </c>
      <c r="E57" s="181"/>
      <c r="F57" s="181"/>
      <c r="G57" s="181">
        <f>'将来負担比率（分子）の構造'!J$51</f>
        <v>43</v>
      </c>
      <c r="H57" s="181"/>
      <c r="I57" s="181"/>
      <c r="J57" s="181">
        <f>'将来負担比率（分子）の構造'!K$51</f>
        <v>38</v>
      </c>
      <c r="K57" s="181"/>
      <c r="L57" s="181"/>
      <c r="M57" s="181">
        <f>'将来負担比率（分子）の構造'!L$51</f>
        <v>33</v>
      </c>
      <c r="N57" s="181"/>
      <c r="O57" s="181"/>
      <c r="P57" s="181">
        <f>'将来負担比率（分子）の構造'!M$51</f>
        <v>29</v>
      </c>
    </row>
    <row r="58" spans="1:16" x14ac:dyDescent="0.15">
      <c r="A58" s="181" t="s">
        <v>41</v>
      </c>
      <c r="B58" s="181"/>
      <c r="C58" s="181"/>
      <c r="D58" s="181">
        <f>'将来負担比率（分子）の構造'!I$50</f>
        <v>3161</v>
      </c>
      <c r="E58" s="181"/>
      <c r="F58" s="181"/>
      <c r="G58" s="181">
        <f>'将来負担比率（分子）の構造'!J$50</f>
        <v>3288</v>
      </c>
      <c r="H58" s="181"/>
      <c r="I58" s="181"/>
      <c r="J58" s="181">
        <f>'将来負担比率（分子）の構造'!K$50</f>
        <v>2965</v>
      </c>
      <c r="K58" s="181"/>
      <c r="L58" s="181"/>
      <c r="M58" s="181">
        <f>'将来負担比率（分子）の構造'!L$50</f>
        <v>2762</v>
      </c>
      <c r="N58" s="181"/>
      <c r="O58" s="181"/>
      <c r="P58" s="181">
        <f>'将来負担比率（分子）の構造'!M$50</f>
        <v>3019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32</v>
      </c>
      <c r="C61" s="181"/>
      <c r="D61" s="181"/>
      <c r="E61" s="181">
        <f>'将来負担比率（分子）の構造'!J$46</f>
        <v>28</v>
      </c>
      <c r="F61" s="181"/>
      <c r="G61" s="181"/>
      <c r="H61" s="181">
        <f>'将来負担比率（分子）の構造'!K$46</f>
        <v>57</v>
      </c>
      <c r="I61" s="181"/>
      <c r="J61" s="181"/>
      <c r="K61" s="181">
        <f>'将来負担比率（分子）の構造'!L$46</f>
        <v>21</v>
      </c>
      <c r="L61" s="181"/>
      <c r="M61" s="181"/>
      <c r="N61" s="181">
        <f>'将来負担比率（分子）の構造'!M$46</f>
        <v>59</v>
      </c>
      <c r="O61" s="181"/>
      <c r="P61" s="181"/>
    </row>
    <row r="62" spans="1:16" x14ac:dyDescent="0.15">
      <c r="A62" s="181" t="s">
        <v>35</v>
      </c>
      <c r="B62" s="181">
        <f>'将来負担比率（分子）の構造'!I$45</f>
        <v>1006</v>
      </c>
      <c r="C62" s="181"/>
      <c r="D62" s="181"/>
      <c r="E62" s="181">
        <f>'将来負担比率（分子）の構造'!J$45</f>
        <v>989</v>
      </c>
      <c r="F62" s="181"/>
      <c r="G62" s="181"/>
      <c r="H62" s="181">
        <f>'将来負担比率（分子）の構造'!K$45</f>
        <v>881</v>
      </c>
      <c r="I62" s="181"/>
      <c r="J62" s="181"/>
      <c r="K62" s="181">
        <f>'将来負担比率（分子）の構造'!L$45</f>
        <v>854</v>
      </c>
      <c r="L62" s="181"/>
      <c r="M62" s="181"/>
      <c r="N62" s="181">
        <f>'将来負担比率（分子）の構造'!M$45</f>
        <v>797</v>
      </c>
      <c r="O62" s="181"/>
      <c r="P62" s="181"/>
    </row>
    <row r="63" spans="1:16" x14ac:dyDescent="0.15">
      <c r="A63" s="181" t="s">
        <v>34</v>
      </c>
      <c r="B63" s="181">
        <f>'将来負担比率（分子）の構造'!I$44</f>
        <v>302</v>
      </c>
      <c r="C63" s="181"/>
      <c r="D63" s="181"/>
      <c r="E63" s="181">
        <f>'将来負担比率（分子）の構造'!J$44</f>
        <v>275</v>
      </c>
      <c r="F63" s="181"/>
      <c r="G63" s="181"/>
      <c r="H63" s="181">
        <f>'将来負担比率（分子）の構造'!K$44</f>
        <v>254</v>
      </c>
      <c r="I63" s="181"/>
      <c r="J63" s="181"/>
      <c r="K63" s="181">
        <f>'将来負担比率（分子）の構造'!L$44</f>
        <v>245</v>
      </c>
      <c r="L63" s="181"/>
      <c r="M63" s="181"/>
      <c r="N63" s="181">
        <f>'将来負担比率（分子）の構造'!M$44</f>
        <v>222</v>
      </c>
      <c r="O63" s="181"/>
      <c r="P63" s="181"/>
    </row>
    <row r="64" spans="1:16" x14ac:dyDescent="0.15">
      <c r="A64" s="181" t="s">
        <v>33</v>
      </c>
      <c r="B64" s="181">
        <f>'将来負担比率（分子）の構造'!I$43</f>
        <v>3691</v>
      </c>
      <c r="C64" s="181"/>
      <c r="D64" s="181"/>
      <c r="E64" s="181">
        <f>'将来負担比率（分子）の構造'!J$43</f>
        <v>3843</v>
      </c>
      <c r="F64" s="181"/>
      <c r="G64" s="181"/>
      <c r="H64" s="181">
        <f>'将来負担比率（分子）の構造'!K$43</f>
        <v>3823</v>
      </c>
      <c r="I64" s="181"/>
      <c r="J64" s="181"/>
      <c r="K64" s="181">
        <f>'将来負担比率（分子）の構造'!L$43</f>
        <v>3756</v>
      </c>
      <c r="L64" s="181"/>
      <c r="M64" s="181"/>
      <c r="N64" s="181">
        <f>'将来負担比率（分子）の構造'!M$43</f>
        <v>3688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9243</v>
      </c>
      <c r="C66" s="181"/>
      <c r="D66" s="181"/>
      <c r="E66" s="181">
        <f>'将来負担比率（分子）の構造'!J$41</f>
        <v>9143</v>
      </c>
      <c r="F66" s="181"/>
      <c r="G66" s="181"/>
      <c r="H66" s="181">
        <f>'将来負担比率（分子）の構造'!K$41</f>
        <v>8679</v>
      </c>
      <c r="I66" s="181"/>
      <c r="J66" s="181"/>
      <c r="K66" s="181">
        <f>'将来負担比率（分子）の構造'!L$41</f>
        <v>8325</v>
      </c>
      <c r="L66" s="181"/>
      <c r="M66" s="181"/>
      <c r="N66" s="181">
        <f>'将来負担比率（分子）の構造'!M$41</f>
        <v>8344</v>
      </c>
      <c r="O66" s="181"/>
      <c r="P66" s="181"/>
    </row>
    <row r="67" spans="1:16" x14ac:dyDescent="0.15">
      <c r="A67" s="181" t="s">
        <v>75</v>
      </c>
      <c r="B67" s="181" t="e">
        <f>NA()</f>
        <v>#N/A</v>
      </c>
      <c r="C67" s="181">
        <f>IF(ISNUMBER('将来負担比率（分子）の構造'!I$53), IF('将来負担比率（分子）の構造'!I$53 &lt; 0, 0, '将来負担比率（分子）の構造'!I$53), NA())</f>
        <v>2390</v>
      </c>
      <c r="D67" s="181" t="e">
        <f>NA()</f>
        <v>#N/A</v>
      </c>
      <c r="E67" s="181" t="e">
        <f>NA()</f>
        <v>#N/A</v>
      </c>
      <c r="F67" s="181">
        <f>IF(ISNUMBER('将来負担比率（分子）の構造'!J$53), IF('将来負担比率（分子）の構造'!J$53 &lt; 0, 0, '将来負担比率（分子）の構造'!J$53), NA())</f>
        <v>1967</v>
      </c>
      <c r="G67" s="181" t="e">
        <f>NA()</f>
        <v>#N/A</v>
      </c>
      <c r="H67" s="181" t="e">
        <f>NA()</f>
        <v>#N/A</v>
      </c>
      <c r="I67" s="181">
        <f>IF(ISNUMBER('将来負担比率（分子）の構造'!K$53), IF('将来負担比率（分子）の構造'!K$53 &lt; 0, 0, '将来負担比率（分子）の構造'!K$53), NA())</f>
        <v>1865</v>
      </c>
      <c r="J67" s="181" t="e">
        <f>NA()</f>
        <v>#N/A</v>
      </c>
      <c r="K67" s="181" t="e">
        <f>NA()</f>
        <v>#N/A</v>
      </c>
      <c r="L67" s="181">
        <f>IF(ISNUMBER('将来負担比率（分子）の構造'!L$53), IF('将来負担比率（分子）の構造'!L$53 &lt; 0, 0, '将来負担比率（分子）の構造'!L$53), NA())</f>
        <v>1854</v>
      </c>
      <c r="M67" s="181" t="e">
        <f>NA()</f>
        <v>#N/A</v>
      </c>
      <c r="N67" s="181" t="e">
        <f>NA()</f>
        <v>#N/A</v>
      </c>
      <c r="O67" s="181">
        <f>IF(ISNUMBER('将来負担比率（分子）の構造'!M$53), IF('将来負担比率（分子）の構造'!M$53 &lt; 0, 0, '将来負担比率（分子）の構造'!M$53), NA())</f>
        <v>1686</v>
      </c>
      <c r="P67" s="181" t="e">
        <f>NA()</f>
        <v>#N/A</v>
      </c>
    </row>
    <row r="70" spans="1:16" x14ac:dyDescent="0.15">
      <c r="A70" s="183" t="s">
        <v>76</v>
      </c>
      <c r="B70" s="183"/>
      <c r="C70" s="183"/>
      <c r="D70" s="183"/>
      <c r="E70" s="183"/>
      <c r="F70" s="183"/>
    </row>
    <row r="71" spans="1:16" x14ac:dyDescent="0.15">
      <c r="A71" s="184"/>
      <c r="B71" s="184" t="e">
        <f>#REF!</f>
        <v>#REF!</v>
      </c>
      <c r="C71" s="184" t="e">
        <f>#REF!</f>
        <v>#REF!</v>
      </c>
      <c r="D71" s="184" t="e">
        <f>#REF!</f>
        <v>#REF!</v>
      </c>
    </row>
    <row r="72" spans="1:16" x14ac:dyDescent="0.15">
      <c r="A72" s="184" t="s">
        <v>77</v>
      </c>
      <c r="B72" s="185" t="e">
        <f>#REF!</f>
        <v>#REF!</v>
      </c>
      <c r="C72" s="185" t="e">
        <f>#REF!</f>
        <v>#REF!</v>
      </c>
      <c r="D72" s="185" t="e">
        <f>#REF!</f>
        <v>#REF!</v>
      </c>
    </row>
    <row r="73" spans="1:16" x14ac:dyDescent="0.15">
      <c r="A73" s="184" t="s">
        <v>78</v>
      </c>
      <c r="B73" s="185" t="e">
        <f>#REF!</f>
        <v>#REF!</v>
      </c>
      <c r="C73" s="185" t="e">
        <f>#REF!</f>
        <v>#REF!</v>
      </c>
      <c r="D73" s="185" t="e">
        <f>#REF!</f>
        <v>#REF!</v>
      </c>
    </row>
    <row r="74" spans="1:16" x14ac:dyDescent="0.15">
      <c r="A74" s="184" t="s">
        <v>79</v>
      </c>
      <c r="B74" s="185" t="e">
        <f>#REF!</f>
        <v>#REF!</v>
      </c>
      <c r="C74" s="185" t="e">
        <f>#REF!</f>
        <v>#REF!</v>
      </c>
      <c r="D74" s="185" t="e">
        <f>#REF!</f>
        <v>#REF!</v>
      </c>
    </row>
  </sheetData>
  <sheetProtection algorithmName="SHA-512" hashValue="tuIriHYV2J7q4wYiMB5bFt1uLkKZkDqqM0LN/H+2GWFbLDzcsjbZYKLx4JKxSPoFn2HOWSfW8gTrKLdluYMkDQ==" saltValue="L5tmbXjTR5UZmQcMvDXQ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685966</v>
      </c>
      <c r="S5" s="736"/>
      <c r="T5" s="736"/>
      <c r="U5" s="736"/>
      <c r="V5" s="736"/>
      <c r="W5" s="736"/>
      <c r="X5" s="736"/>
      <c r="Y5" s="779"/>
      <c r="Z5" s="797">
        <v>8.3000000000000007</v>
      </c>
      <c r="AA5" s="797"/>
      <c r="AB5" s="797"/>
      <c r="AC5" s="797"/>
      <c r="AD5" s="798">
        <v>685966</v>
      </c>
      <c r="AE5" s="798"/>
      <c r="AF5" s="798"/>
      <c r="AG5" s="798"/>
      <c r="AH5" s="798"/>
      <c r="AI5" s="798"/>
      <c r="AJ5" s="798"/>
      <c r="AK5" s="798"/>
      <c r="AL5" s="780">
        <v>15.5</v>
      </c>
      <c r="AM5" s="751"/>
      <c r="AN5" s="751"/>
      <c r="AO5" s="781"/>
      <c r="AP5" s="746" t="s">
        <v>226</v>
      </c>
      <c r="AQ5" s="747"/>
      <c r="AR5" s="747"/>
      <c r="AS5" s="747"/>
      <c r="AT5" s="747"/>
      <c r="AU5" s="747"/>
      <c r="AV5" s="747"/>
      <c r="AW5" s="747"/>
      <c r="AX5" s="747"/>
      <c r="AY5" s="747"/>
      <c r="AZ5" s="747"/>
      <c r="BA5" s="747"/>
      <c r="BB5" s="747"/>
      <c r="BC5" s="747"/>
      <c r="BD5" s="747"/>
      <c r="BE5" s="747"/>
      <c r="BF5" s="748"/>
      <c r="BG5" s="680">
        <v>679792</v>
      </c>
      <c r="BH5" s="681"/>
      <c r="BI5" s="681"/>
      <c r="BJ5" s="681"/>
      <c r="BK5" s="681"/>
      <c r="BL5" s="681"/>
      <c r="BM5" s="681"/>
      <c r="BN5" s="682"/>
      <c r="BO5" s="713">
        <v>99.1</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59151</v>
      </c>
      <c r="S6" s="681"/>
      <c r="T6" s="681"/>
      <c r="U6" s="681"/>
      <c r="V6" s="681"/>
      <c r="W6" s="681"/>
      <c r="X6" s="681"/>
      <c r="Y6" s="682"/>
      <c r="Z6" s="713">
        <v>0.7</v>
      </c>
      <c r="AA6" s="713"/>
      <c r="AB6" s="713"/>
      <c r="AC6" s="713"/>
      <c r="AD6" s="714">
        <v>59151</v>
      </c>
      <c r="AE6" s="714"/>
      <c r="AF6" s="714"/>
      <c r="AG6" s="714"/>
      <c r="AH6" s="714"/>
      <c r="AI6" s="714"/>
      <c r="AJ6" s="714"/>
      <c r="AK6" s="714"/>
      <c r="AL6" s="683">
        <v>1.3</v>
      </c>
      <c r="AM6" s="684"/>
      <c r="AN6" s="684"/>
      <c r="AO6" s="715"/>
      <c r="AP6" s="677" t="s">
        <v>232</v>
      </c>
      <c r="AQ6" s="678"/>
      <c r="AR6" s="678"/>
      <c r="AS6" s="678"/>
      <c r="AT6" s="678"/>
      <c r="AU6" s="678"/>
      <c r="AV6" s="678"/>
      <c r="AW6" s="678"/>
      <c r="AX6" s="678"/>
      <c r="AY6" s="678"/>
      <c r="AZ6" s="678"/>
      <c r="BA6" s="678"/>
      <c r="BB6" s="678"/>
      <c r="BC6" s="678"/>
      <c r="BD6" s="678"/>
      <c r="BE6" s="678"/>
      <c r="BF6" s="679"/>
      <c r="BG6" s="680">
        <v>679792</v>
      </c>
      <c r="BH6" s="681"/>
      <c r="BI6" s="681"/>
      <c r="BJ6" s="681"/>
      <c r="BK6" s="681"/>
      <c r="BL6" s="681"/>
      <c r="BM6" s="681"/>
      <c r="BN6" s="682"/>
      <c r="BO6" s="713">
        <v>99.1</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79997</v>
      </c>
      <c r="CS6" s="681"/>
      <c r="CT6" s="681"/>
      <c r="CU6" s="681"/>
      <c r="CV6" s="681"/>
      <c r="CW6" s="681"/>
      <c r="CX6" s="681"/>
      <c r="CY6" s="682"/>
      <c r="CZ6" s="780">
        <v>1</v>
      </c>
      <c r="DA6" s="751"/>
      <c r="DB6" s="751"/>
      <c r="DC6" s="783"/>
      <c r="DD6" s="686" t="s">
        <v>233</v>
      </c>
      <c r="DE6" s="681"/>
      <c r="DF6" s="681"/>
      <c r="DG6" s="681"/>
      <c r="DH6" s="681"/>
      <c r="DI6" s="681"/>
      <c r="DJ6" s="681"/>
      <c r="DK6" s="681"/>
      <c r="DL6" s="681"/>
      <c r="DM6" s="681"/>
      <c r="DN6" s="681"/>
      <c r="DO6" s="681"/>
      <c r="DP6" s="682"/>
      <c r="DQ6" s="686">
        <v>74797</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361</v>
      </c>
      <c r="S7" s="681"/>
      <c r="T7" s="681"/>
      <c r="U7" s="681"/>
      <c r="V7" s="681"/>
      <c r="W7" s="681"/>
      <c r="X7" s="681"/>
      <c r="Y7" s="682"/>
      <c r="Z7" s="713">
        <v>0</v>
      </c>
      <c r="AA7" s="713"/>
      <c r="AB7" s="713"/>
      <c r="AC7" s="713"/>
      <c r="AD7" s="714">
        <v>361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197146</v>
      </c>
      <c r="BH7" s="681"/>
      <c r="BI7" s="681"/>
      <c r="BJ7" s="681"/>
      <c r="BK7" s="681"/>
      <c r="BL7" s="681"/>
      <c r="BM7" s="681"/>
      <c r="BN7" s="682"/>
      <c r="BO7" s="713">
        <v>28.7</v>
      </c>
      <c r="BP7" s="713"/>
      <c r="BQ7" s="713"/>
      <c r="BR7" s="713"/>
      <c r="BS7" s="714" t="s">
        <v>233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1929876</v>
      </c>
      <c r="CS7" s="681"/>
      <c r="CT7" s="681"/>
      <c r="CU7" s="681"/>
      <c r="CV7" s="681"/>
      <c r="CW7" s="681"/>
      <c r="CX7" s="681"/>
      <c r="CY7" s="682"/>
      <c r="CZ7" s="713">
        <v>23.7</v>
      </c>
      <c r="DA7" s="713"/>
      <c r="DB7" s="713"/>
      <c r="DC7" s="713"/>
      <c r="DD7" s="686">
        <v>60149</v>
      </c>
      <c r="DE7" s="681"/>
      <c r="DF7" s="681"/>
      <c r="DG7" s="681"/>
      <c r="DH7" s="681"/>
      <c r="DI7" s="681"/>
      <c r="DJ7" s="681"/>
      <c r="DK7" s="681"/>
      <c r="DL7" s="681"/>
      <c r="DM7" s="681"/>
      <c r="DN7" s="681"/>
      <c r="DO7" s="681"/>
      <c r="DP7" s="682"/>
      <c r="DQ7" s="686">
        <v>1019360</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759</v>
      </c>
      <c r="S8" s="681"/>
      <c r="T8" s="681"/>
      <c r="U8" s="681"/>
      <c r="V8" s="681"/>
      <c r="W8" s="681"/>
      <c r="X8" s="681"/>
      <c r="Y8" s="682"/>
      <c r="Z8" s="713">
        <v>0</v>
      </c>
      <c r="AA8" s="713"/>
      <c r="AB8" s="713"/>
      <c r="AC8" s="713"/>
      <c r="AD8" s="714">
        <v>759</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10810</v>
      </c>
      <c r="BH8" s="681"/>
      <c r="BI8" s="681"/>
      <c r="BJ8" s="681"/>
      <c r="BK8" s="681"/>
      <c r="BL8" s="681"/>
      <c r="BM8" s="681"/>
      <c r="BN8" s="682"/>
      <c r="BO8" s="713">
        <v>1.6</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1494617</v>
      </c>
      <c r="CS8" s="681"/>
      <c r="CT8" s="681"/>
      <c r="CU8" s="681"/>
      <c r="CV8" s="681"/>
      <c r="CW8" s="681"/>
      <c r="CX8" s="681"/>
      <c r="CY8" s="682"/>
      <c r="CZ8" s="713">
        <v>18.399999999999999</v>
      </c>
      <c r="DA8" s="713"/>
      <c r="DB8" s="713"/>
      <c r="DC8" s="713"/>
      <c r="DD8" s="686">
        <v>3399</v>
      </c>
      <c r="DE8" s="681"/>
      <c r="DF8" s="681"/>
      <c r="DG8" s="681"/>
      <c r="DH8" s="681"/>
      <c r="DI8" s="681"/>
      <c r="DJ8" s="681"/>
      <c r="DK8" s="681"/>
      <c r="DL8" s="681"/>
      <c r="DM8" s="681"/>
      <c r="DN8" s="681"/>
      <c r="DO8" s="681"/>
      <c r="DP8" s="682"/>
      <c r="DQ8" s="686">
        <v>857911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886</v>
      </c>
      <c r="S9" s="681"/>
      <c r="T9" s="681"/>
      <c r="U9" s="681"/>
      <c r="V9" s="681"/>
      <c r="W9" s="681"/>
      <c r="X9" s="681"/>
      <c r="Y9" s="682"/>
      <c r="Z9" s="713">
        <v>0</v>
      </c>
      <c r="AA9" s="713"/>
      <c r="AB9" s="713"/>
      <c r="AC9" s="713"/>
      <c r="AD9" s="714">
        <v>886</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165154</v>
      </c>
      <c r="BH9" s="681"/>
      <c r="BI9" s="681"/>
      <c r="BJ9" s="681"/>
      <c r="BK9" s="681"/>
      <c r="BL9" s="681"/>
      <c r="BM9" s="681"/>
      <c r="BN9" s="682"/>
      <c r="BO9" s="713">
        <v>24.1</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695690</v>
      </c>
      <c r="CS9" s="681"/>
      <c r="CT9" s="681"/>
      <c r="CU9" s="681"/>
      <c r="CV9" s="681"/>
      <c r="CW9" s="681"/>
      <c r="CX9" s="681"/>
      <c r="CY9" s="682"/>
      <c r="CZ9" s="713">
        <v>8.6</v>
      </c>
      <c r="DA9" s="713"/>
      <c r="DB9" s="713"/>
      <c r="DC9" s="713"/>
      <c r="DD9" s="686">
        <v>5114</v>
      </c>
      <c r="DE9" s="681"/>
      <c r="DF9" s="681"/>
      <c r="DG9" s="681"/>
      <c r="DH9" s="681"/>
      <c r="DI9" s="681"/>
      <c r="DJ9" s="681"/>
      <c r="DK9" s="681"/>
      <c r="DL9" s="681"/>
      <c r="DM9" s="681"/>
      <c r="DN9" s="681"/>
      <c r="DO9" s="681"/>
      <c r="DP9" s="682"/>
      <c r="DQ9" s="686">
        <v>630385</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233</v>
      </c>
      <c r="AA10" s="713"/>
      <c r="AB10" s="713"/>
      <c r="AC10" s="713"/>
      <c r="AD10" s="714" t="s">
        <v>227</v>
      </c>
      <c r="AE10" s="714"/>
      <c r="AF10" s="714"/>
      <c r="AG10" s="714"/>
      <c r="AH10" s="714"/>
      <c r="AI10" s="714"/>
      <c r="AJ10" s="714"/>
      <c r="AK10" s="714"/>
      <c r="AL10" s="683" t="s">
        <v>227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13827</v>
      </c>
      <c r="BH10" s="681"/>
      <c r="BI10" s="681"/>
      <c r="BJ10" s="681"/>
      <c r="BK10" s="681"/>
      <c r="BL10" s="681"/>
      <c r="BM10" s="681"/>
      <c r="BN10" s="682"/>
      <c r="BO10" s="713">
        <v>2</v>
      </c>
      <c r="BP10" s="713"/>
      <c r="BQ10" s="713"/>
      <c r="BR10" s="713"/>
      <c r="BS10" s="686" t="s">
        <v>227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8083</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8083</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177086</v>
      </c>
      <c r="S11" s="681"/>
      <c r="T11" s="681"/>
      <c r="U11" s="681"/>
      <c r="V11" s="681"/>
      <c r="W11" s="681"/>
      <c r="X11" s="681"/>
      <c r="Y11" s="682"/>
      <c r="Z11" s="683">
        <v>2.1</v>
      </c>
      <c r="AA11" s="684"/>
      <c r="AB11" s="684"/>
      <c r="AC11" s="685"/>
      <c r="AD11" s="686">
        <v>177086</v>
      </c>
      <c r="AE11" s="681"/>
      <c r="AF11" s="681"/>
      <c r="AG11" s="681"/>
      <c r="AH11" s="681"/>
      <c r="AI11" s="681"/>
      <c r="AJ11" s="681"/>
      <c r="AK11" s="682"/>
      <c r="AL11" s="683">
        <v>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7355</v>
      </c>
      <c r="BH11" s="681"/>
      <c r="BI11" s="681"/>
      <c r="BJ11" s="681"/>
      <c r="BK11" s="681"/>
      <c r="BL11" s="681"/>
      <c r="BM11" s="681"/>
      <c r="BN11" s="682"/>
      <c r="BO11" s="713">
        <v>1.1000000000000001</v>
      </c>
      <c r="BP11" s="713"/>
      <c r="BQ11" s="713"/>
      <c r="BR11" s="713"/>
      <c r="BS11" s="686" t="s">
        <v>227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622870</v>
      </c>
      <c r="CS11" s="681"/>
      <c r="CT11" s="681"/>
      <c r="CU11" s="681"/>
      <c r="CV11" s="681"/>
      <c r="CW11" s="681"/>
      <c r="CX11" s="681"/>
      <c r="CY11" s="682"/>
      <c r="CZ11" s="713">
        <v>7.7</v>
      </c>
      <c r="DA11" s="713"/>
      <c r="DB11" s="713"/>
      <c r="DC11" s="713"/>
      <c r="DD11" s="686">
        <v>220502</v>
      </c>
      <c r="DE11" s="681"/>
      <c r="DF11" s="681"/>
      <c r="DG11" s="681"/>
      <c r="DH11" s="681"/>
      <c r="DI11" s="681"/>
      <c r="DJ11" s="681"/>
      <c r="DK11" s="681"/>
      <c r="DL11" s="681"/>
      <c r="DM11" s="681"/>
      <c r="DN11" s="681"/>
      <c r="DO11" s="681"/>
      <c r="DP11" s="682"/>
      <c r="DQ11" s="686">
        <v>237988</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227</v>
      </c>
      <c r="S12" s="681"/>
      <c r="T12" s="681"/>
      <c r="U12" s="681"/>
      <c r="V12" s="681"/>
      <c r="W12" s="681"/>
      <c r="X12" s="681"/>
      <c r="Y12" s="682"/>
      <c r="Z12" s="713" t="s">
        <v>227</v>
      </c>
      <c r="AA12" s="713"/>
      <c r="AB12" s="713"/>
      <c r="AC12" s="713"/>
      <c r="AD12" s="714" t="s">
        <v>227</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409227</v>
      </c>
      <c r="BH12" s="681"/>
      <c r="BI12" s="681"/>
      <c r="BJ12" s="681"/>
      <c r="BK12" s="681"/>
      <c r="BL12" s="681"/>
      <c r="BM12" s="681"/>
      <c r="BN12" s="682"/>
      <c r="BO12" s="713">
        <v>59.7</v>
      </c>
      <c r="BP12" s="713"/>
      <c r="BQ12" s="713"/>
      <c r="BR12" s="713"/>
      <c r="BS12" s="686" t="s">
        <v>227</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330163</v>
      </c>
      <c r="CS12" s="681"/>
      <c r="CT12" s="681"/>
      <c r="CU12" s="681"/>
      <c r="CV12" s="681"/>
      <c r="CW12" s="681"/>
      <c r="CX12" s="681"/>
      <c r="CY12" s="682"/>
      <c r="CZ12" s="713">
        <v>4.0999999999999996</v>
      </c>
      <c r="DA12" s="713"/>
      <c r="DB12" s="713"/>
      <c r="DC12" s="713"/>
      <c r="DD12" s="686">
        <v>10538</v>
      </c>
      <c r="DE12" s="681"/>
      <c r="DF12" s="681"/>
      <c r="DG12" s="681"/>
      <c r="DH12" s="681"/>
      <c r="DI12" s="681"/>
      <c r="DJ12" s="681"/>
      <c r="DK12" s="681"/>
      <c r="DL12" s="681"/>
      <c r="DM12" s="681"/>
      <c r="DN12" s="681"/>
      <c r="DO12" s="681"/>
      <c r="DP12" s="682"/>
      <c r="DQ12" s="686">
        <v>298001</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349608</v>
      </c>
      <c r="BH13" s="681"/>
      <c r="BI13" s="681"/>
      <c r="BJ13" s="681"/>
      <c r="BK13" s="681"/>
      <c r="BL13" s="681"/>
      <c r="BM13" s="681"/>
      <c r="BN13" s="682"/>
      <c r="BO13" s="713">
        <v>51</v>
      </c>
      <c r="BP13" s="713"/>
      <c r="BQ13" s="713"/>
      <c r="BR13" s="713"/>
      <c r="BS13" s="686" t="s">
        <v>227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653335</v>
      </c>
      <c r="CS13" s="681"/>
      <c r="CT13" s="681"/>
      <c r="CU13" s="681"/>
      <c r="CV13" s="681"/>
      <c r="CW13" s="681"/>
      <c r="CX13" s="681"/>
      <c r="CY13" s="682"/>
      <c r="CZ13" s="713">
        <v>8</v>
      </c>
      <c r="DA13" s="713"/>
      <c r="DB13" s="713"/>
      <c r="DC13" s="713"/>
      <c r="DD13" s="686">
        <v>270472</v>
      </c>
      <c r="DE13" s="681"/>
      <c r="DF13" s="681"/>
      <c r="DG13" s="681"/>
      <c r="DH13" s="681"/>
      <c r="DI13" s="681"/>
      <c r="DJ13" s="681"/>
      <c r="DK13" s="681"/>
      <c r="DL13" s="681"/>
      <c r="DM13" s="681"/>
      <c r="DN13" s="681"/>
      <c r="DO13" s="681"/>
      <c r="DP13" s="682"/>
      <c r="DQ13" s="686">
        <v>380968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26521</v>
      </c>
      <c r="BH14" s="681"/>
      <c r="BI14" s="681"/>
      <c r="BJ14" s="681"/>
      <c r="BK14" s="681"/>
      <c r="BL14" s="681"/>
      <c r="BM14" s="681"/>
      <c r="BN14" s="682"/>
      <c r="BO14" s="713">
        <v>3.9</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863178</v>
      </c>
      <c r="CS14" s="681"/>
      <c r="CT14" s="681"/>
      <c r="CU14" s="681"/>
      <c r="CV14" s="681"/>
      <c r="CW14" s="681"/>
      <c r="CX14" s="681"/>
      <c r="CY14" s="682"/>
      <c r="CZ14" s="713">
        <v>10.6</v>
      </c>
      <c r="DA14" s="713"/>
      <c r="DB14" s="713"/>
      <c r="DC14" s="713"/>
      <c r="DD14" s="686">
        <v>379535</v>
      </c>
      <c r="DE14" s="681"/>
      <c r="DF14" s="681"/>
      <c r="DG14" s="681"/>
      <c r="DH14" s="681"/>
      <c r="DI14" s="681"/>
      <c r="DJ14" s="681"/>
      <c r="DK14" s="681"/>
      <c r="DL14" s="681"/>
      <c r="DM14" s="681"/>
      <c r="DN14" s="681"/>
      <c r="DO14" s="681"/>
      <c r="DP14" s="682"/>
      <c r="DQ14" s="686">
        <v>483245</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46898</v>
      </c>
      <c r="BH15" s="681"/>
      <c r="BI15" s="681"/>
      <c r="BJ15" s="681"/>
      <c r="BK15" s="681"/>
      <c r="BL15" s="681"/>
      <c r="BM15" s="681"/>
      <c r="BN15" s="682"/>
      <c r="BO15" s="713">
        <v>6.8</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512002</v>
      </c>
      <c r="CS15" s="681"/>
      <c r="CT15" s="681"/>
      <c r="CU15" s="681"/>
      <c r="CV15" s="681"/>
      <c r="CW15" s="681"/>
      <c r="CX15" s="681"/>
      <c r="CY15" s="682"/>
      <c r="CZ15" s="713">
        <v>6.3</v>
      </c>
      <c r="DA15" s="713"/>
      <c r="DB15" s="713"/>
      <c r="DC15" s="713"/>
      <c r="DD15" s="686">
        <v>78491</v>
      </c>
      <c r="DE15" s="681"/>
      <c r="DF15" s="681"/>
      <c r="DG15" s="681"/>
      <c r="DH15" s="681"/>
      <c r="DI15" s="681"/>
      <c r="DJ15" s="681"/>
      <c r="DK15" s="681"/>
      <c r="DL15" s="681"/>
      <c r="DM15" s="681"/>
      <c r="DN15" s="681"/>
      <c r="DO15" s="681"/>
      <c r="DP15" s="682"/>
      <c r="DQ15" s="686">
        <v>329604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3218</v>
      </c>
      <c r="S16" s="681"/>
      <c r="T16" s="681"/>
      <c r="U16" s="681"/>
      <c r="V16" s="681"/>
      <c r="W16" s="681"/>
      <c r="X16" s="681"/>
      <c r="Y16" s="682"/>
      <c r="Z16" s="713">
        <v>0</v>
      </c>
      <c r="AA16" s="713"/>
      <c r="AB16" s="713"/>
      <c r="AC16" s="713"/>
      <c r="AD16" s="714">
        <v>3218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227</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1820</v>
      </c>
      <c r="CS16" s="681"/>
      <c r="CT16" s="681"/>
      <c r="CU16" s="681"/>
      <c r="CV16" s="681"/>
      <c r="CW16" s="681"/>
      <c r="CX16" s="681"/>
      <c r="CY16" s="682"/>
      <c r="CZ16" s="713">
        <v>0</v>
      </c>
      <c r="DA16" s="713"/>
      <c r="DB16" s="713"/>
      <c r="DC16" s="713"/>
      <c r="DD16" s="686" t="s">
        <v>233</v>
      </c>
      <c r="DE16" s="681"/>
      <c r="DF16" s="681"/>
      <c r="DG16" s="681"/>
      <c r="DH16" s="681"/>
      <c r="DI16" s="681"/>
      <c r="DJ16" s="681"/>
      <c r="DK16" s="681"/>
      <c r="DL16" s="681"/>
      <c r="DM16" s="681"/>
      <c r="DN16" s="681"/>
      <c r="DO16" s="681"/>
      <c r="DP16" s="682"/>
      <c r="DQ16" s="686">
        <v>1120</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1890</v>
      </c>
      <c r="S17" s="681"/>
      <c r="T17" s="681"/>
      <c r="U17" s="681"/>
      <c r="V17" s="681"/>
      <c r="W17" s="681"/>
      <c r="X17" s="681"/>
      <c r="Y17" s="682"/>
      <c r="Z17" s="713">
        <v>0</v>
      </c>
      <c r="AA17" s="713"/>
      <c r="AB17" s="713"/>
      <c r="AC17" s="713"/>
      <c r="AD17" s="714">
        <v>1890</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227</v>
      </c>
      <c r="BP17" s="713"/>
      <c r="BQ17" s="713"/>
      <c r="BR17" s="713"/>
      <c r="BS17" s="686" t="s">
        <v>227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942185</v>
      </c>
      <c r="CS17" s="681"/>
      <c r="CT17" s="681"/>
      <c r="CU17" s="681"/>
      <c r="CV17" s="681"/>
      <c r="CW17" s="681"/>
      <c r="CX17" s="681"/>
      <c r="CY17" s="682"/>
      <c r="CZ17" s="713">
        <v>11.6</v>
      </c>
      <c r="DA17" s="713"/>
      <c r="DB17" s="713"/>
      <c r="DC17" s="713"/>
      <c r="DD17" s="686" t="s">
        <v>233</v>
      </c>
      <c r="DE17" s="681"/>
      <c r="DF17" s="681"/>
      <c r="DG17" s="681"/>
      <c r="DH17" s="681"/>
      <c r="DI17" s="681"/>
      <c r="DJ17" s="681"/>
      <c r="DK17" s="681"/>
      <c r="DL17" s="681"/>
      <c r="DM17" s="681"/>
      <c r="DN17" s="681"/>
      <c r="DO17" s="681"/>
      <c r="DP17" s="682"/>
      <c r="DQ17" s="686">
        <v>937330</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3503</v>
      </c>
      <c r="S18" s="681"/>
      <c r="T18" s="681"/>
      <c r="U18" s="681"/>
      <c r="V18" s="681"/>
      <c r="W18" s="681"/>
      <c r="X18" s="681"/>
      <c r="Y18" s="682"/>
      <c r="Z18" s="713">
        <v>0</v>
      </c>
      <c r="AA18" s="713"/>
      <c r="AB18" s="713"/>
      <c r="AC18" s="713"/>
      <c r="AD18" s="714">
        <v>3503</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227</v>
      </c>
      <c r="BP18" s="713"/>
      <c r="BQ18" s="713"/>
      <c r="BR18" s="713"/>
      <c r="BS18" s="686" t="s">
        <v>227</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227</v>
      </c>
      <c r="CS18" s="681"/>
      <c r="CT18" s="681"/>
      <c r="CU18" s="681"/>
      <c r="CV18" s="681"/>
      <c r="CW18" s="681"/>
      <c r="CX18" s="681"/>
      <c r="CY18" s="682"/>
      <c r="CZ18" s="713" t="s">
        <v>233</v>
      </c>
      <c r="DA18" s="713"/>
      <c r="DB18" s="713"/>
      <c r="DC18" s="713"/>
      <c r="DD18" s="686" t="s">
        <v>227</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1316</v>
      </c>
      <c r="S19" s="681"/>
      <c r="T19" s="681"/>
      <c r="U19" s="681"/>
      <c r="V19" s="681"/>
      <c r="W19" s="681"/>
      <c r="X19" s="681"/>
      <c r="Y19" s="682"/>
      <c r="Z19" s="713">
        <v>0</v>
      </c>
      <c r="AA19" s="713"/>
      <c r="AB19" s="713"/>
      <c r="AC19" s="713"/>
      <c r="AD19" s="714">
        <v>1316</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6174</v>
      </c>
      <c r="BH19" s="681"/>
      <c r="BI19" s="681"/>
      <c r="BJ19" s="681"/>
      <c r="BK19" s="681"/>
      <c r="BL19" s="681"/>
      <c r="BM19" s="681"/>
      <c r="BN19" s="682"/>
      <c r="BO19" s="713">
        <v>0.9</v>
      </c>
      <c r="BP19" s="713"/>
      <c r="BQ19" s="713"/>
      <c r="BR19" s="713"/>
      <c r="BS19" s="686" t="s">
        <v>227</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227</v>
      </c>
      <c r="CS19" s="681"/>
      <c r="CT19" s="681"/>
      <c r="CU19" s="681"/>
      <c r="CV19" s="681"/>
      <c r="CW19" s="681"/>
      <c r="CX19" s="681"/>
      <c r="CY19" s="682"/>
      <c r="CZ19" s="713" t="s">
        <v>227</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1353</v>
      </c>
      <c r="S20" s="681"/>
      <c r="T20" s="681"/>
      <c r="U20" s="681"/>
      <c r="V20" s="681"/>
      <c r="W20" s="681"/>
      <c r="X20" s="681"/>
      <c r="Y20" s="682"/>
      <c r="Z20" s="713">
        <v>0</v>
      </c>
      <c r="AA20" s="713"/>
      <c r="AB20" s="713"/>
      <c r="AC20" s="713"/>
      <c r="AD20" s="714">
        <v>1353</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6174</v>
      </c>
      <c r="BH20" s="681"/>
      <c r="BI20" s="681"/>
      <c r="BJ20" s="681"/>
      <c r="BK20" s="681"/>
      <c r="BL20" s="681"/>
      <c r="BM20" s="681"/>
      <c r="BN20" s="682"/>
      <c r="BO20" s="713">
        <v>0.9</v>
      </c>
      <c r="BP20" s="713"/>
      <c r="BQ20" s="713"/>
      <c r="BR20" s="713"/>
      <c r="BS20" s="686" t="s">
        <v>227</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8133816</v>
      </c>
      <c r="CS20" s="681"/>
      <c r="CT20" s="681"/>
      <c r="CU20" s="681"/>
      <c r="CV20" s="681"/>
      <c r="CW20" s="681"/>
      <c r="CX20" s="681"/>
      <c r="CY20" s="682"/>
      <c r="CZ20" s="713">
        <v>100</v>
      </c>
      <c r="DA20" s="713"/>
      <c r="DB20" s="713"/>
      <c r="DC20" s="713"/>
      <c r="DD20" s="686">
        <v>1028200</v>
      </c>
      <c r="DE20" s="681"/>
      <c r="DF20" s="681"/>
      <c r="DG20" s="681"/>
      <c r="DH20" s="681"/>
      <c r="DI20" s="681"/>
      <c r="DJ20" s="681"/>
      <c r="DK20" s="681"/>
      <c r="DL20" s="681"/>
      <c r="DM20" s="681"/>
      <c r="DN20" s="681"/>
      <c r="DO20" s="681"/>
      <c r="DP20" s="682"/>
      <c r="DQ20" s="686">
        <v>5258792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834</v>
      </c>
      <c r="S21" s="681"/>
      <c r="T21" s="681"/>
      <c r="U21" s="681"/>
      <c r="V21" s="681"/>
      <c r="W21" s="681"/>
      <c r="X21" s="681"/>
      <c r="Y21" s="682"/>
      <c r="Z21" s="713">
        <v>0</v>
      </c>
      <c r="AA21" s="713"/>
      <c r="AB21" s="713"/>
      <c r="AC21" s="713"/>
      <c r="AD21" s="714">
        <v>834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6174</v>
      </c>
      <c r="BH21" s="681"/>
      <c r="BI21" s="681"/>
      <c r="BJ21" s="681"/>
      <c r="BK21" s="681"/>
      <c r="BL21" s="681"/>
      <c r="BM21" s="681"/>
      <c r="BN21" s="682"/>
      <c r="BO21" s="713">
        <v>0.9</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3906581</v>
      </c>
      <c r="S22" s="681"/>
      <c r="T22" s="681"/>
      <c r="U22" s="681"/>
      <c r="V22" s="681"/>
      <c r="W22" s="681"/>
      <c r="X22" s="681"/>
      <c r="Y22" s="682"/>
      <c r="Z22" s="713">
        <v>47.3</v>
      </c>
      <c r="AA22" s="713"/>
      <c r="AB22" s="713"/>
      <c r="AC22" s="713"/>
      <c r="AD22" s="714">
        <v>3480104</v>
      </c>
      <c r="AE22" s="714"/>
      <c r="AF22" s="714"/>
      <c r="AG22" s="714"/>
      <c r="AH22" s="714"/>
      <c r="AI22" s="714"/>
      <c r="AJ22" s="714"/>
      <c r="AK22" s="714"/>
      <c r="AL22" s="683">
        <v>78.599999999999994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227</v>
      </c>
      <c r="BH22" s="681"/>
      <c r="BI22" s="681"/>
      <c r="BJ22" s="681"/>
      <c r="BK22" s="681"/>
      <c r="BL22" s="681"/>
      <c r="BM22" s="681"/>
      <c r="BN22" s="682"/>
      <c r="BO22" s="713" t="s">
        <v>227</v>
      </c>
      <c r="BP22" s="713"/>
      <c r="BQ22" s="713"/>
      <c r="BR22" s="713"/>
      <c r="BS22" s="686" t="s">
        <v>227</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3480104</v>
      </c>
      <c r="S23" s="681"/>
      <c r="T23" s="681"/>
      <c r="U23" s="681"/>
      <c r="V23" s="681"/>
      <c r="W23" s="681"/>
      <c r="X23" s="681"/>
      <c r="Y23" s="682"/>
      <c r="Z23" s="713">
        <v>42.1</v>
      </c>
      <c r="AA23" s="713"/>
      <c r="AB23" s="713"/>
      <c r="AC23" s="713"/>
      <c r="AD23" s="714">
        <v>3480104</v>
      </c>
      <c r="AE23" s="714"/>
      <c r="AF23" s="714"/>
      <c r="AG23" s="714"/>
      <c r="AH23" s="714"/>
      <c r="AI23" s="714"/>
      <c r="AJ23" s="714"/>
      <c r="AK23" s="714"/>
      <c r="AL23" s="683">
        <v>78.599999999999994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227</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426477</v>
      </c>
      <c r="S24" s="681"/>
      <c r="T24" s="681"/>
      <c r="U24" s="681"/>
      <c r="V24" s="681"/>
      <c r="W24" s="681"/>
      <c r="X24" s="681"/>
      <c r="Y24" s="682"/>
      <c r="Z24" s="713">
        <v>5.2</v>
      </c>
      <c r="AA24" s="713"/>
      <c r="AB24" s="713"/>
      <c r="AC24" s="713"/>
      <c r="AD24" s="714" t="s">
        <v>233</v>
      </c>
      <c r="AE24" s="714"/>
      <c r="AF24" s="714"/>
      <c r="AG24" s="714"/>
      <c r="AH24" s="714"/>
      <c r="AI24" s="714"/>
      <c r="AJ24" s="714"/>
      <c r="AK24" s="714"/>
      <c r="AL24" s="683" t="s">
        <v>227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227</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2688088</v>
      </c>
      <c r="CS24" s="736"/>
      <c r="CT24" s="736"/>
      <c r="CU24" s="736"/>
      <c r="CV24" s="736"/>
      <c r="CW24" s="736"/>
      <c r="CX24" s="736"/>
      <c r="CY24" s="779"/>
      <c r="CZ24" s="780">
        <v>33</v>
      </c>
      <c r="DA24" s="751"/>
      <c r="DB24" s="751"/>
      <c r="DC24" s="783"/>
      <c r="DD24" s="778">
        <v>2163182</v>
      </c>
      <c r="DE24" s="736"/>
      <c r="DF24" s="736"/>
      <c r="DG24" s="736"/>
      <c r="DH24" s="736"/>
      <c r="DI24" s="736"/>
      <c r="DJ24" s="736"/>
      <c r="DK24" s="779"/>
      <c r="DL24" s="778">
        <v>2041526</v>
      </c>
      <c r="DM24" s="736"/>
      <c r="DN24" s="736"/>
      <c r="DO24" s="736"/>
      <c r="DP24" s="736"/>
      <c r="DQ24" s="736"/>
      <c r="DR24" s="736"/>
      <c r="DS24" s="736"/>
      <c r="DT24" s="736"/>
      <c r="DU24" s="736"/>
      <c r="DV24" s="779"/>
      <c r="DW24" s="780">
        <v>44.9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1066424</v>
      </c>
      <c r="CS25" s="699"/>
      <c r="CT25" s="699"/>
      <c r="CU25" s="699"/>
      <c r="CV25" s="699"/>
      <c r="CW25" s="699"/>
      <c r="CX25" s="699"/>
      <c r="CY25" s="700"/>
      <c r="CZ25" s="683">
        <v>13.1</v>
      </c>
      <c r="DA25" s="701"/>
      <c r="DB25" s="701"/>
      <c r="DC25" s="702"/>
      <c r="DD25" s="686">
        <v>1035510</v>
      </c>
      <c r="DE25" s="699"/>
      <c r="DF25" s="699"/>
      <c r="DG25" s="699"/>
      <c r="DH25" s="699"/>
      <c r="DI25" s="699"/>
      <c r="DJ25" s="699"/>
      <c r="DK25" s="700"/>
      <c r="DL25" s="686">
        <v>915654</v>
      </c>
      <c r="DM25" s="699"/>
      <c r="DN25" s="699"/>
      <c r="DO25" s="699"/>
      <c r="DP25" s="699"/>
      <c r="DQ25" s="699"/>
      <c r="DR25" s="699"/>
      <c r="DS25" s="699"/>
      <c r="DT25" s="699"/>
      <c r="DU25" s="699"/>
      <c r="DV25" s="700"/>
      <c r="DW25" s="683">
        <v>20.100000000000001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4839402</v>
      </c>
      <c r="S26" s="681"/>
      <c r="T26" s="681"/>
      <c r="U26" s="681"/>
      <c r="V26" s="681"/>
      <c r="W26" s="681"/>
      <c r="X26" s="681"/>
      <c r="Y26" s="682"/>
      <c r="Z26" s="713">
        <v>58.6</v>
      </c>
      <c r="AA26" s="713"/>
      <c r="AB26" s="713"/>
      <c r="AC26" s="713"/>
      <c r="AD26" s="714">
        <v>4412925</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233</v>
      </c>
      <c r="BP26" s="713"/>
      <c r="BQ26" s="713"/>
      <c r="BR26" s="713"/>
      <c r="BS26" s="686" t="s">
        <v>227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600925</v>
      </c>
      <c r="CS26" s="681"/>
      <c r="CT26" s="681"/>
      <c r="CU26" s="681"/>
      <c r="CV26" s="681"/>
      <c r="CW26" s="681"/>
      <c r="CX26" s="681"/>
      <c r="CY26" s="682"/>
      <c r="CZ26" s="683">
        <v>7.4</v>
      </c>
      <c r="DA26" s="701"/>
      <c r="DB26" s="701"/>
      <c r="DC26" s="702"/>
      <c r="DD26" s="686">
        <v>596889</v>
      </c>
      <c r="DE26" s="681"/>
      <c r="DF26" s="681"/>
      <c r="DG26" s="681"/>
      <c r="DH26" s="681"/>
      <c r="DI26" s="681"/>
      <c r="DJ26" s="681"/>
      <c r="DK26" s="682"/>
      <c r="DL26" s="686" t="s">
        <v>227</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905</v>
      </c>
      <c r="S27" s="681"/>
      <c r="T27" s="681"/>
      <c r="U27" s="681"/>
      <c r="V27" s="681"/>
      <c r="W27" s="681"/>
      <c r="X27" s="681"/>
      <c r="Y27" s="682"/>
      <c r="Z27" s="713">
        <v>0</v>
      </c>
      <c r="AA27" s="713"/>
      <c r="AB27" s="713"/>
      <c r="AC27" s="713"/>
      <c r="AD27" s="714">
        <v>905</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685966</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679479</v>
      </c>
      <c r="CS27" s="699"/>
      <c r="CT27" s="699"/>
      <c r="CU27" s="699"/>
      <c r="CV27" s="699"/>
      <c r="CW27" s="699"/>
      <c r="CX27" s="699"/>
      <c r="CY27" s="700"/>
      <c r="CZ27" s="683">
        <v>8.4</v>
      </c>
      <c r="DA27" s="701"/>
      <c r="DB27" s="701"/>
      <c r="DC27" s="702"/>
      <c r="DD27" s="686">
        <v>190342</v>
      </c>
      <c r="DE27" s="699"/>
      <c r="DF27" s="699"/>
      <c r="DG27" s="699"/>
      <c r="DH27" s="699"/>
      <c r="DI27" s="699"/>
      <c r="DJ27" s="699"/>
      <c r="DK27" s="700"/>
      <c r="DL27" s="686">
        <v>188542</v>
      </c>
      <c r="DM27" s="699"/>
      <c r="DN27" s="699"/>
      <c r="DO27" s="699"/>
      <c r="DP27" s="699"/>
      <c r="DQ27" s="699"/>
      <c r="DR27" s="699"/>
      <c r="DS27" s="699"/>
      <c r="DT27" s="699"/>
      <c r="DU27" s="699"/>
      <c r="DV27" s="700"/>
      <c r="DW27" s="683">
        <v>4.0999999999999996</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7298</v>
      </c>
      <c r="S28" s="681"/>
      <c r="T28" s="681"/>
      <c r="U28" s="681"/>
      <c r="V28" s="681"/>
      <c r="W28" s="681"/>
      <c r="X28" s="681"/>
      <c r="Y28" s="682"/>
      <c r="Z28" s="713">
        <v>0.1</v>
      </c>
      <c r="AA28" s="713"/>
      <c r="AB28" s="713"/>
      <c r="AC28" s="713"/>
      <c r="AD28" s="714" t="s">
        <v>227</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942185</v>
      </c>
      <c r="CS28" s="681"/>
      <c r="CT28" s="681"/>
      <c r="CU28" s="681"/>
      <c r="CV28" s="681"/>
      <c r="CW28" s="681"/>
      <c r="CX28" s="681"/>
      <c r="CY28" s="682"/>
      <c r="CZ28" s="683">
        <v>11.6</v>
      </c>
      <c r="DA28" s="701"/>
      <c r="DB28" s="701"/>
      <c r="DC28" s="702"/>
      <c r="DD28" s="686">
        <v>937330</v>
      </c>
      <c r="DE28" s="681"/>
      <c r="DF28" s="681"/>
      <c r="DG28" s="681"/>
      <c r="DH28" s="681"/>
      <c r="DI28" s="681"/>
      <c r="DJ28" s="681"/>
      <c r="DK28" s="682"/>
      <c r="DL28" s="686">
        <v>937330</v>
      </c>
      <c r="DM28" s="681"/>
      <c r="DN28" s="681"/>
      <c r="DO28" s="681"/>
      <c r="DP28" s="681"/>
      <c r="DQ28" s="681"/>
      <c r="DR28" s="681"/>
      <c r="DS28" s="681"/>
      <c r="DT28" s="681"/>
      <c r="DU28" s="681"/>
      <c r="DV28" s="682"/>
      <c r="DW28" s="683">
        <v>20.6</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8061</v>
      </c>
      <c r="S29" s="681"/>
      <c r="T29" s="681"/>
      <c r="U29" s="681"/>
      <c r="V29" s="681"/>
      <c r="W29" s="681"/>
      <c r="X29" s="681"/>
      <c r="Y29" s="682"/>
      <c r="Z29" s="713">
        <v>0.1</v>
      </c>
      <c r="AA29" s="713"/>
      <c r="AB29" s="713"/>
      <c r="AC29" s="713"/>
      <c r="AD29" s="714">
        <v>4824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941410</v>
      </c>
      <c r="CS29" s="699"/>
      <c r="CT29" s="699"/>
      <c r="CU29" s="699"/>
      <c r="CV29" s="699"/>
      <c r="CW29" s="699"/>
      <c r="CX29" s="699"/>
      <c r="CY29" s="700"/>
      <c r="CZ29" s="683">
        <v>11.6</v>
      </c>
      <c r="DA29" s="701"/>
      <c r="DB29" s="701"/>
      <c r="DC29" s="702"/>
      <c r="DD29" s="686">
        <v>936555</v>
      </c>
      <c r="DE29" s="699"/>
      <c r="DF29" s="699"/>
      <c r="DG29" s="699"/>
      <c r="DH29" s="699"/>
      <c r="DI29" s="699"/>
      <c r="DJ29" s="699"/>
      <c r="DK29" s="700"/>
      <c r="DL29" s="686">
        <v>936555</v>
      </c>
      <c r="DM29" s="699"/>
      <c r="DN29" s="699"/>
      <c r="DO29" s="699"/>
      <c r="DP29" s="699"/>
      <c r="DQ29" s="699"/>
      <c r="DR29" s="699"/>
      <c r="DS29" s="699"/>
      <c r="DT29" s="699"/>
      <c r="DU29" s="699"/>
      <c r="DV29" s="700"/>
      <c r="DW29" s="683">
        <v>20.6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10819</v>
      </c>
      <c r="S30" s="681"/>
      <c r="T30" s="681"/>
      <c r="U30" s="681"/>
      <c r="V30" s="681"/>
      <c r="W30" s="681"/>
      <c r="X30" s="681"/>
      <c r="Y30" s="682"/>
      <c r="Z30" s="713">
        <v>0.1</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912434</v>
      </c>
      <c r="CS30" s="681"/>
      <c r="CT30" s="681"/>
      <c r="CU30" s="681"/>
      <c r="CV30" s="681"/>
      <c r="CW30" s="681"/>
      <c r="CX30" s="681"/>
      <c r="CY30" s="682"/>
      <c r="CZ30" s="683">
        <v>11.2</v>
      </c>
      <c r="DA30" s="701"/>
      <c r="DB30" s="701"/>
      <c r="DC30" s="702"/>
      <c r="DD30" s="686">
        <v>907583</v>
      </c>
      <c r="DE30" s="681"/>
      <c r="DF30" s="681"/>
      <c r="DG30" s="681"/>
      <c r="DH30" s="681"/>
      <c r="DI30" s="681"/>
      <c r="DJ30" s="681"/>
      <c r="DK30" s="682"/>
      <c r="DL30" s="686">
        <v>907583</v>
      </c>
      <c r="DM30" s="681"/>
      <c r="DN30" s="681"/>
      <c r="DO30" s="681"/>
      <c r="DP30" s="681"/>
      <c r="DQ30" s="681"/>
      <c r="DR30" s="681"/>
      <c r="DS30" s="681"/>
      <c r="DT30" s="681"/>
      <c r="DU30" s="681"/>
      <c r="DV30" s="682"/>
      <c r="DW30" s="683">
        <v>20</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1606637</v>
      </c>
      <c r="S31" s="681"/>
      <c r="T31" s="681"/>
      <c r="U31" s="681"/>
      <c r="V31" s="681"/>
      <c r="W31" s="681"/>
      <c r="X31" s="681"/>
      <c r="Y31" s="682"/>
      <c r="Z31" s="713">
        <v>19.5</v>
      </c>
      <c r="AA31" s="713"/>
      <c r="AB31" s="713"/>
      <c r="AC31" s="713"/>
      <c r="AD31" s="714" t="s">
        <v>227</v>
      </c>
      <c r="AE31" s="714"/>
      <c r="AF31" s="714"/>
      <c r="AG31" s="714"/>
      <c r="AH31" s="714"/>
      <c r="AI31" s="714"/>
      <c r="AJ31" s="714"/>
      <c r="AK31" s="714"/>
      <c r="AL31" s="683" t="s">
        <v>233</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99</v>
      </c>
      <c r="BH31" s="750"/>
      <c r="BI31" s="750"/>
      <c r="BJ31" s="750"/>
      <c r="BK31" s="750"/>
      <c r="BL31" s="750"/>
      <c r="BM31" s="751">
        <v>95.2</v>
      </c>
      <c r="BN31" s="750"/>
      <c r="BO31" s="750"/>
      <c r="BP31" s="750"/>
      <c r="BQ31" s="752"/>
      <c r="BR31" s="749">
        <v>98.8</v>
      </c>
      <c r="BS31" s="750"/>
      <c r="BT31" s="750"/>
      <c r="BU31" s="750"/>
      <c r="BV31" s="750"/>
      <c r="BW31" s="750"/>
      <c r="BX31" s="751">
        <v>95.3</v>
      </c>
      <c r="BY31" s="750"/>
      <c r="BZ31" s="750"/>
      <c r="CA31" s="750"/>
      <c r="CB31" s="752"/>
      <c r="CD31" s="767"/>
      <c r="CE31" s="768"/>
      <c r="CF31" s="719" t="s">
        <v>313</v>
      </c>
      <c r="CG31" s="720"/>
      <c r="CH31" s="720"/>
      <c r="CI31" s="720"/>
      <c r="CJ31" s="720"/>
      <c r="CK31" s="720"/>
      <c r="CL31" s="720"/>
      <c r="CM31" s="720"/>
      <c r="CN31" s="720"/>
      <c r="CO31" s="720"/>
      <c r="CP31" s="720"/>
      <c r="CQ31" s="721"/>
      <c r="CR31" s="680">
        <v>28976</v>
      </c>
      <c r="CS31" s="699"/>
      <c r="CT31" s="699"/>
      <c r="CU31" s="699"/>
      <c r="CV31" s="699"/>
      <c r="CW31" s="699"/>
      <c r="CX31" s="699"/>
      <c r="CY31" s="700"/>
      <c r="CZ31" s="683">
        <v>0.4</v>
      </c>
      <c r="DA31" s="701"/>
      <c r="DB31" s="701"/>
      <c r="DC31" s="702"/>
      <c r="DD31" s="686">
        <v>28972</v>
      </c>
      <c r="DE31" s="699"/>
      <c r="DF31" s="699"/>
      <c r="DG31" s="699"/>
      <c r="DH31" s="699"/>
      <c r="DI31" s="699"/>
      <c r="DJ31" s="699"/>
      <c r="DK31" s="700"/>
      <c r="DL31" s="686">
        <v>28972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227</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99.6</v>
      </c>
      <c r="BH32" s="699"/>
      <c r="BI32" s="699"/>
      <c r="BJ32" s="699"/>
      <c r="BK32" s="699"/>
      <c r="BL32" s="699"/>
      <c r="BM32" s="684">
        <v>98.6</v>
      </c>
      <c r="BN32" s="745"/>
      <c r="BO32" s="745"/>
      <c r="BP32" s="745"/>
      <c r="BQ32" s="726"/>
      <c r="BR32" s="753">
        <v>99.1</v>
      </c>
      <c r="BS32" s="699"/>
      <c r="BT32" s="699"/>
      <c r="BU32" s="699"/>
      <c r="BV32" s="699"/>
      <c r="BW32" s="699"/>
      <c r="BX32" s="684">
        <v>98.4</v>
      </c>
      <c r="BY32" s="745"/>
      <c r="BZ32" s="745"/>
      <c r="CA32" s="745"/>
      <c r="CB32" s="726"/>
      <c r="CD32" s="769"/>
      <c r="CE32" s="770"/>
      <c r="CF32" s="719" t="s">
        <v>317</v>
      </c>
      <c r="CG32" s="720"/>
      <c r="CH32" s="720"/>
      <c r="CI32" s="720"/>
      <c r="CJ32" s="720"/>
      <c r="CK32" s="720"/>
      <c r="CL32" s="720"/>
      <c r="CM32" s="720"/>
      <c r="CN32" s="720"/>
      <c r="CO32" s="720"/>
      <c r="CP32" s="720"/>
      <c r="CQ32" s="721"/>
      <c r="CR32" s="680">
        <v>775</v>
      </c>
      <c r="CS32" s="681"/>
      <c r="CT32" s="681"/>
      <c r="CU32" s="681"/>
      <c r="CV32" s="681"/>
      <c r="CW32" s="681"/>
      <c r="CX32" s="681"/>
      <c r="CY32" s="682"/>
      <c r="CZ32" s="683">
        <v>0</v>
      </c>
      <c r="DA32" s="701"/>
      <c r="DB32" s="701"/>
      <c r="DC32" s="702"/>
      <c r="DD32" s="686">
        <v>775</v>
      </c>
      <c r="DE32" s="681"/>
      <c r="DF32" s="681"/>
      <c r="DG32" s="681"/>
      <c r="DH32" s="681"/>
      <c r="DI32" s="681"/>
      <c r="DJ32" s="681"/>
      <c r="DK32" s="682"/>
      <c r="DL32" s="686">
        <v>775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547672</v>
      </c>
      <c r="S33" s="681"/>
      <c r="T33" s="681"/>
      <c r="U33" s="681"/>
      <c r="V33" s="681"/>
      <c r="W33" s="681"/>
      <c r="X33" s="681"/>
      <c r="Y33" s="682"/>
      <c r="Z33" s="713">
        <v>6.6</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98.3</v>
      </c>
      <c r="BH33" s="665"/>
      <c r="BI33" s="665"/>
      <c r="BJ33" s="665"/>
      <c r="BK33" s="665"/>
      <c r="BL33" s="665"/>
      <c r="BM33" s="707">
        <v>91.8</v>
      </c>
      <c r="BN33" s="665"/>
      <c r="BO33" s="665"/>
      <c r="BP33" s="665"/>
      <c r="BQ33" s="709"/>
      <c r="BR33" s="744">
        <v>98.3</v>
      </c>
      <c r="BS33" s="665"/>
      <c r="BT33" s="665"/>
      <c r="BU33" s="665"/>
      <c r="BV33" s="665"/>
      <c r="BW33" s="665"/>
      <c r="BX33" s="707">
        <v>92</v>
      </c>
      <c r="BY33" s="665"/>
      <c r="BZ33" s="665"/>
      <c r="CA33" s="665"/>
      <c r="CB33" s="709"/>
      <c r="CD33" s="719" t="s">
        <v>320</v>
      </c>
      <c r="CE33" s="720"/>
      <c r="CF33" s="720"/>
      <c r="CG33" s="720"/>
      <c r="CH33" s="720"/>
      <c r="CI33" s="720"/>
      <c r="CJ33" s="720"/>
      <c r="CK33" s="720"/>
      <c r="CL33" s="720"/>
      <c r="CM33" s="720"/>
      <c r="CN33" s="720"/>
      <c r="CO33" s="720"/>
      <c r="CP33" s="720"/>
      <c r="CQ33" s="721"/>
      <c r="CR33" s="680">
        <v>4415708</v>
      </c>
      <c r="CS33" s="699"/>
      <c r="CT33" s="699"/>
      <c r="CU33" s="699"/>
      <c r="CV33" s="699"/>
      <c r="CW33" s="699"/>
      <c r="CX33" s="699"/>
      <c r="CY33" s="700"/>
      <c r="CZ33" s="683">
        <v>54.3</v>
      </c>
      <c r="DA33" s="701"/>
      <c r="DB33" s="701"/>
      <c r="DC33" s="702"/>
      <c r="DD33" s="686">
        <v>3019733</v>
      </c>
      <c r="DE33" s="699"/>
      <c r="DF33" s="699"/>
      <c r="DG33" s="699"/>
      <c r="DH33" s="699"/>
      <c r="DI33" s="699"/>
      <c r="DJ33" s="699"/>
      <c r="DK33" s="700"/>
      <c r="DL33" s="686">
        <v>2353148</v>
      </c>
      <c r="DM33" s="699"/>
      <c r="DN33" s="699"/>
      <c r="DO33" s="699"/>
      <c r="DP33" s="699"/>
      <c r="DQ33" s="699"/>
      <c r="DR33" s="699"/>
      <c r="DS33" s="699"/>
      <c r="DT33" s="699"/>
      <c r="DU33" s="699"/>
      <c r="DV33" s="700"/>
      <c r="DW33" s="683">
        <v>51.8</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11587</v>
      </c>
      <c r="S34" s="681"/>
      <c r="T34" s="681"/>
      <c r="U34" s="681"/>
      <c r="V34" s="681"/>
      <c r="W34" s="681"/>
      <c r="X34" s="681"/>
      <c r="Y34" s="682"/>
      <c r="Z34" s="713">
        <v>0.1</v>
      </c>
      <c r="AA34" s="713"/>
      <c r="AB34" s="713"/>
      <c r="AC34" s="713"/>
      <c r="AD34" s="714">
        <v>8412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1043025</v>
      </c>
      <c r="CS34" s="681"/>
      <c r="CT34" s="681"/>
      <c r="CU34" s="681"/>
      <c r="CV34" s="681"/>
      <c r="CW34" s="681"/>
      <c r="CX34" s="681"/>
      <c r="CY34" s="682"/>
      <c r="CZ34" s="683">
        <v>12.8</v>
      </c>
      <c r="DA34" s="701"/>
      <c r="DB34" s="701"/>
      <c r="DC34" s="702"/>
      <c r="DD34" s="686">
        <v>769179</v>
      </c>
      <c r="DE34" s="681"/>
      <c r="DF34" s="681"/>
      <c r="DG34" s="681"/>
      <c r="DH34" s="681"/>
      <c r="DI34" s="681"/>
      <c r="DJ34" s="681"/>
      <c r="DK34" s="682"/>
      <c r="DL34" s="686">
        <v>543562</v>
      </c>
      <c r="DM34" s="681"/>
      <c r="DN34" s="681"/>
      <c r="DO34" s="681"/>
      <c r="DP34" s="681"/>
      <c r="DQ34" s="681"/>
      <c r="DR34" s="681"/>
      <c r="DS34" s="681"/>
      <c r="DT34" s="681"/>
      <c r="DU34" s="681"/>
      <c r="DV34" s="682"/>
      <c r="DW34" s="683">
        <v>12</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36582</v>
      </c>
      <c r="S35" s="681"/>
      <c r="T35" s="681"/>
      <c r="U35" s="681"/>
      <c r="V35" s="681"/>
      <c r="W35" s="681"/>
      <c r="X35" s="681"/>
      <c r="Y35" s="682"/>
      <c r="Z35" s="713">
        <v>0.4</v>
      </c>
      <c r="AA35" s="713"/>
      <c r="AB35" s="713"/>
      <c r="AC35" s="713"/>
      <c r="AD35" s="714" t="s">
        <v>227</v>
      </c>
      <c r="AE35" s="714"/>
      <c r="AF35" s="714"/>
      <c r="AG35" s="714"/>
      <c r="AH35" s="714"/>
      <c r="AI35" s="714"/>
      <c r="AJ35" s="714"/>
      <c r="AK35" s="714"/>
      <c r="AL35" s="683" t="s">
        <v>227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185856</v>
      </c>
      <c r="CS35" s="699"/>
      <c r="CT35" s="699"/>
      <c r="CU35" s="699"/>
      <c r="CV35" s="699"/>
      <c r="CW35" s="699"/>
      <c r="CX35" s="699"/>
      <c r="CY35" s="700"/>
      <c r="CZ35" s="683">
        <v>2.2999999999999998</v>
      </c>
      <c r="DA35" s="701"/>
      <c r="DB35" s="701"/>
      <c r="DC35" s="702"/>
      <c r="DD35" s="686">
        <v>168280</v>
      </c>
      <c r="DE35" s="699"/>
      <c r="DF35" s="699"/>
      <c r="DG35" s="699"/>
      <c r="DH35" s="699"/>
      <c r="DI35" s="699"/>
      <c r="DJ35" s="699"/>
      <c r="DK35" s="700"/>
      <c r="DL35" s="686">
        <v>157310</v>
      </c>
      <c r="DM35" s="699"/>
      <c r="DN35" s="699"/>
      <c r="DO35" s="699"/>
      <c r="DP35" s="699"/>
      <c r="DQ35" s="699"/>
      <c r="DR35" s="699"/>
      <c r="DS35" s="699"/>
      <c r="DT35" s="699"/>
      <c r="DU35" s="699"/>
      <c r="DV35" s="700"/>
      <c r="DW35" s="683">
        <v>3.5</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86375</v>
      </c>
      <c r="S36" s="681"/>
      <c r="T36" s="681"/>
      <c r="U36" s="681"/>
      <c r="V36" s="681"/>
      <c r="W36" s="681"/>
      <c r="X36" s="681"/>
      <c r="Y36" s="682"/>
      <c r="Z36" s="713">
        <v>1</v>
      </c>
      <c r="AA36" s="713"/>
      <c r="AB36" s="713"/>
      <c r="AC36" s="713"/>
      <c r="AD36" s="714" t="s">
        <v>233</v>
      </c>
      <c r="AE36" s="714"/>
      <c r="AF36" s="714"/>
      <c r="AG36" s="714"/>
      <c r="AH36" s="714"/>
      <c r="AI36" s="714"/>
      <c r="AJ36" s="714"/>
      <c r="AK36" s="714"/>
      <c r="AL36" s="683" t="s">
        <v>227</v>
      </c>
      <c r="AM36" s="684"/>
      <c r="AN36" s="684"/>
      <c r="AO36" s="715"/>
      <c r="AP36" s="235"/>
      <c r="AQ36" s="732" t="s">
        <v>328</v>
      </c>
      <c r="AR36" s="733"/>
      <c r="AS36" s="733"/>
      <c r="AT36" s="733"/>
      <c r="AU36" s="733"/>
      <c r="AV36" s="733"/>
      <c r="AW36" s="733"/>
      <c r="AX36" s="733"/>
      <c r="AY36" s="734"/>
      <c r="AZ36" s="735">
        <v>1108831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24366</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2118941</v>
      </c>
      <c r="CS36" s="681"/>
      <c r="CT36" s="681"/>
      <c r="CU36" s="681"/>
      <c r="CV36" s="681"/>
      <c r="CW36" s="681"/>
      <c r="CX36" s="681"/>
      <c r="CY36" s="682"/>
      <c r="CZ36" s="683">
        <v>26.1</v>
      </c>
      <c r="DA36" s="701"/>
      <c r="DB36" s="701"/>
      <c r="DC36" s="702"/>
      <c r="DD36" s="686">
        <v>1153720</v>
      </c>
      <c r="DE36" s="681"/>
      <c r="DF36" s="681"/>
      <c r="DG36" s="681"/>
      <c r="DH36" s="681"/>
      <c r="DI36" s="681"/>
      <c r="DJ36" s="681"/>
      <c r="DK36" s="682"/>
      <c r="DL36" s="686">
        <v>1044484</v>
      </c>
      <c r="DM36" s="681"/>
      <c r="DN36" s="681"/>
      <c r="DO36" s="681"/>
      <c r="DP36" s="681"/>
      <c r="DQ36" s="681"/>
      <c r="DR36" s="681"/>
      <c r="DS36" s="681"/>
      <c r="DT36" s="681"/>
      <c r="DU36" s="681"/>
      <c r="DV36" s="682"/>
      <c r="DW36" s="683">
        <v>23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48762</v>
      </c>
      <c r="S37" s="681"/>
      <c r="T37" s="681"/>
      <c r="U37" s="681"/>
      <c r="V37" s="681"/>
      <c r="W37" s="681"/>
      <c r="X37" s="681"/>
      <c r="Y37" s="682"/>
      <c r="Z37" s="713">
        <v>0.6</v>
      </c>
      <c r="AA37" s="713"/>
      <c r="AB37" s="713"/>
      <c r="AC37" s="713"/>
      <c r="AD37" s="714" t="s">
        <v>233</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209543</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24366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652110</v>
      </c>
      <c r="CS37" s="699"/>
      <c r="CT37" s="699"/>
      <c r="CU37" s="699"/>
      <c r="CV37" s="699"/>
      <c r="CW37" s="699"/>
      <c r="CX37" s="699"/>
      <c r="CY37" s="700"/>
      <c r="CZ37" s="683">
        <v>8</v>
      </c>
      <c r="DA37" s="701"/>
      <c r="DB37" s="701"/>
      <c r="DC37" s="702"/>
      <c r="DD37" s="686">
        <v>652110</v>
      </c>
      <c r="DE37" s="699"/>
      <c r="DF37" s="699"/>
      <c r="DG37" s="699"/>
      <c r="DH37" s="699"/>
      <c r="DI37" s="699"/>
      <c r="DJ37" s="699"/>
      <c r="DK37" s="700"/>
      <c r="DL37" s="686">
        <v>652110</v>
      </c>
      <c r="DM37" s="699"/>
      <c r="DN37" s="699"/>
      <c r="DO37" s="699"/>
      <c r="DP37" s="699"/>
      <c r="DQ37" s="699"/>
      <c r="DR37" s="699"/>
      <c r="DS37" s="699"/>
      <c r="DT37" s="699"/>
      <c r="DU37" s="699"/>
      <c r="DV37" s="700"/>
      <c r="DW37" s="683">
        <v>14.3</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121392</v>
      </c>
      <c r="S38" s="681"/>
      <c r="T38" s="681"/>
      <c r="U38" s="681"/>
      <c r="V38" s="681"/>
      <c r="W38" s="681"/>
      <c r="X38" s="681"/>
      <c r="Y38" s="682"/>
      <c r="Z38" s="713">
        <v>1.5</v>
      </c>
      <c r="AA38" s="713"/>
      <c r="AB38" s="713"/>
      <c r="AC38" s="713"/>
      <c r="AD38" s="714">
        <v>10</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125001</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1533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831613</v>
      </c>
      <c r="CS38" s="681"/>
      <c r="CT38" s="681"/>
      <c r="CU38" s="681"/>
      <c r="CV38" s="681"/>
      <c r="CW38" s="681"/>
      <c r="CX38" s="681"/>
      <c r="CY38" s="682"/>
      <c r="CZ38" s="683">
        <v>10.199999999999999</v>
      </c>
      <c r="DA38" s="701"/>
      <c r="DB38" s="701"/>
      <c r="DC38" s="702"/>
      <c r="DD38" s="686">
        <v>699484</v>
      </c>
      <c r="DE38" s="681"/>
      <c r="DF38" s="681"/>
      <c r="DG38" s="681"/>
      <c r="DH38" s="681"/>
      <c r="DI38" s="681"/>
      <c r="DJ38" s="681"/>
      <c r="DK38" s="682"/>
      <c r="DL38" s="686">
        <v>607792</v>
      </c>
      <c r="DM38" s="681"/>
      <c r="DN38" s="681"/>
      <c r="DO38" s="681"/>
      <c r="DP38" s="681"/>
      <c r="DQ38" s="681"/>
      <c r="DR38" s="681"/>
      <c r="DS38" s="681"/>
      <c r="DT38" s="681"/>
      <c r="DU38" s="681"/>
      <c r="DV38" s="682"/>
      <c r="DW38" s="683">
        <v>13.4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931900</v>
      </c>
      <c r="S39" s="681"/>
      <c r="T39" s="681"/>
      <c r="U39" s="681"/>
      <c r="V39" s="681"/>
      <c r="W39" s="681"/>
      <c r="X39" s="681"/>
      <c r="Y39" s="682"/>
      <c r="Z39" s="713">
        <v>11.3</v>
      </c>
      <c r="AA39" s="713"/>
      <c r="AB39" s="713"/>
      <c r="AC39" s="713"/>
      <c r="AD39" s="714" t="s">
        <v>227</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67675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2422</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230627</v>
      </c>
      <c r="CS39" s="699"/>
      <c r="CT39" s="699"/>
      <c r="CU39" s="699"/>
      <c r="CV39" s="699"/>
      <c r="CW39" s="699"/>
      <c r="CX39" s="699"/>
      <c r="CY39" s="700"/>
      <c r="CZ39" s="683">
        <v>2.8</v>
      </c>
      <c r="DA39" s="701"/>
      <c r="DB39" s="701"/>
      <c r="DC39" s="702"/>
      <c r="DD39" s="686">
        <v>227787</v>
      </c>
      <c r="DE39" s="699"/>
      <c r="DF39" s="699"/>
      <c r="DG39" s="699"/>
      <c r="DH39" s="699"/>
      <c r="DI39" s="699"/>
      <c r="DJ39" s="699"/>
      <c r="DK39" s="700"/>
      <c r="DL39" s="686" t="s">
        <v>227</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227</v>
      </c>
      <c r="S40" s="681"/>
      <c r="T40" s="681"/>
      <c r="U40" s="681"/>
      <c r="V40" s="681"/>
      <c r="W40" s="681"/>
      <c r="X40" s="681"/>
      <c r="Y40" s="682"/>
      <c r="Z40" s="713" t="s">
        <v>227</v>
      </c>
      <c r="AA40" s="713"/>
      <c r="AB40" s="713"/>
      <c r="AC40" s="713"/>
      <c r="AD40" s="714" t="s">
        <v>227</v>
      </c>
      <c r="AE40" s="714"/>
      <c r="AF40" s="714"/>
      <c r="AG40" s="714"/>
      <c r="AH40" s="714"/>
      <c r="AI40" s="714"/>
      <c r="AJ40" s="714"/>
      <c r="AK40" s="714"/>
      <c r="AL40" s="683" t="s">
        <v>227</v>
      </c>
      <c r="AM40" s="684"/>
      <c r="AN40" s="684"/>
      <c r="AO40" s="715"/>
      <c r="AQ40" s="723" t="s">
        <v>344</v>
      </c>
      <c r="AR40" s="724"/>
      <c r="AS40" s="724"/>
      <c r="AT40" s="724"/>
      <c r="AU40" s="724"/>
      <c r="AV40" s="724"/>
      <c r="AW40" s="724"/>
      <c r="AX40" s="724"/>
      <c r="AY40" s="725"/>
      <c r="AZ40" s="680">
        <v>6781</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5646</v>
      </c>
      <c r="CS40" s="681"/>
      <c r="CT40" s="681"/>
      <c r="CU40" s="681"/>
      <c r="CV40" s="681"/>
      <c r="CW40" s="681"/>
      <c r="CX40" s="681"/>
      <c r="CY40" s="682"/>
      <c r="CZ40" s="683">
        <v>0.1</v>
      </c>
      <c r="DA40" s="701"/>
      <c r="DB40" s="701"/>
      <c r="DC40" s="702"/>
      <c r="DD40" s="686">
        <v>1283</v>
      </c>
      <c r="DE40" s="681"/>
      <c r="DF40" s="681"/>
      <c r="DG40" s="681"/>
      <c r="DH40" s="681"/>
      <c r="DI40" s="681"/>
      <c r="DJ40" s="681"/>
      <c r="DK40" s="682"/>
      <c r="DL40" s="686" t="s">
        <v>227</v>
      </c>
      <c r="DM40" s="681"/>
      <c r="DN40" s="681"/>
      <c r="DO40" s="681"/>
      <c r="DP40" s="681"/>
      <c r="DQ40" s="681"/>
      <c r="DR40" s="681"/>
      <c r="DS40" s="681"/>
      <c r="DT40" s="681"/>
      <c r="DU40" s="681"/>
      <c r="DV40" s="682"/>
      <c r="DW40" s="683" t="s">
        <v>227</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227</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233</v>
      </c>
      <c r="AM41" s="684"/>
      <c r="AN41" s="684"/>
      <c r="AO41" s="715"/>
      <c r="AQ41" s="723" t="s">
        <v>349</v>
      </c>
      <c r="AR41" s="724"/>
      <c r="AS41" s="724"/>
      <c r="AT41" s="724"/>
      <c r="AU41" s="724"/>
      <c r="AV41" s="724"/>
      <c r="AW41" s="724"/>
      <c r="AX41" s="724"/>
      <c r="AY41" s="725"/>
      <c r="AZ41" s="680">
        <v>247337</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233</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227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118400</v>
      </c>
      <c r="S42" s="681"/>
      <c r="T42" s="681"/>
      <c r="U42" s="681"/>
      <c r="V42" s="681"/>
      <c r="W42" s="681"/>
      <c r="X42" s="681"/>
      <c r="Y42" s="682"/>
      <c r="Z42" s="713">
        <v>1.4</v>
      </c>
      <c r="AA42" s="713"/>
      <c r="AB42" s="713"/>
      <c r="AC42" s="713"/>
      <c r="AD42" s="714" t="s">
        <v>227</v>
      </c>
      <c r="AE42" s="714"/>
      <c r="AF42" s="714"/>
      <c r="AG42" s="714"/>
      <c r="AH42" s="714"/>
      <c r="AI42" s="714"/>
      <c r="AJ42" s="714"/>
      <c r="AK42" s="714"/>
      <c r="AL42" s="683" t="s">
        <v>227</v>
      </c>
      <c r="AM42" s="684"/>
      <c r="AN42" s="684"/>
      <c r="AO42" s="715"/>
      <c r="AQ42" s="716" t="s">
        <v>353</v>
      </c>
      <c r="AR42" s="717"/>
      <c r="AS42" s="717"/>
      <c r="AT42" s="717"/>
      <c r="AU42" s="717"/>
      <c r="AV42" s="717"/>
      <c r="AW42" s="717"/>
      <c r="AX42" s="717"/>
      <c r="AY42" s="718"/>
      <c r="AZ42" s="664">
        <v>452494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1030020</v>
      </c>
      <c r="CS42" s="681"/>
      <c r="CT42" s="681"/>
      <c r="CU42" s="681"/>
      <c r="CV42" s="681"/>
      <c r="CW42" s="681"/>
      <c r="CX42" s="681"/>
      <c r="CY42" s="682"/>
      <c r="CZ42" s="683">
        <v>12.7</v>
      </c>
      <c r="DA42" s="684"/>
      <c r="DB42" s="684"/>
      <c r="DC42" s="685"/>
      <c r="DD42" s="686">
        <v>75877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8257392</v>
      </c>
      <c r="S43" s="703"/>
      <c r="T43" s="703"/>
      <c r="U43" s="703"/>
      <c r="V43" s="703"/>
      <c r="W43" s="703"/>
      <c r="X43" s="703"/>
      <c r="Y43" s="704"/>
      <c r="Z43" s="705">
        <v>100</v>
      </c>
      <c r="AA43" s="705"/>
      <c r="AB43" s="705"/>
      <c r="AC43" s="705"/>
      <c r="AD43" s="706">
        <v>4427076</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6089</v>
      </c>
      <c r="CS43" s="699"/>
      <c r="CT43" s="699"/>
      <c r="CU43" s="699"/>
      <c r="CV43" s="699"/>
      <c r="CW43" s="699"/>
      <c r="CX43" s="699"/>
      <c r="CY43" s="700"/>
      <c r="CZ43" s="683">
        <v>0.1</v>
      </c>
      <c r="DA43" s="701"/>
      <c r="DB43" s="701"/>
      <c r="DC43" s="702"/>
      <c r="DD43" s="686">
        <v>6089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1028200</v>
      </c>
      <c r="CS44" s="681"/>
      <c r="CT44" s="681"/>
      <c r="CU44" s="681"/>
      <c r="CV44" s="681"/>
      <c r="CW44" s="681"/>
      <c r="CX44" s="681"/>
      <c r="CY44" s="682"/>
      <c r="CZ44" s="683">
        <v>12.6</v>
      </c>
      <c r="DA44" s="684"/>
      <c r="DB44" s="684"/>
      <c r="DC44" s="685"/>
      <c r="DD44" s="686">
        <v>74757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366763</v>
      </c>
      <c r="CS45" s="699"/>
      <c r="CT45" s="699"/>
      <c r="CU45" s="699"/>
      <c r="CV45" s="699"/>
      <c r="CW45" s="699"/>
      <c r="CX45" s="699"/>
      <c r="CY45" s="700"/>
      <c r="CZ45" s="683">
        <v>4.5</v>
      </c>
      <c r="DA45" s="701"/>
      <c r="DB45" s="701"/>
      <c r="DC45" s="702"/>
      <c r="DD45" s="686">
        <v>3478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567448</v>
      </c>
      <c r="CS46" s="681"/>
      <c r="CT46" s="681"/>
      <c r="CU46" s="681"/>
      <c r="CV46" s="681"/>
      <c r="CW46" s="681"/>
      <c r="CX46" s="681"/>
      <c r="CY46" s="682"/>
      <c r="CZ46" s="683">
        <v>7</v>
      </c>
      <c r="DA46" s="684"/>
      <c r="DB46" s="684"/>
      <c r="DC46" s="685"/>
      <c r="DD46" s="686">
        <v>65890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1820</v>
      </c>
      <c r="CS47" s="699"/>
      <c r="CT47" s="699"/>
      <c r="CU47" s="699"/>
      <c r="CV47" s="699"/>
      <c r="CW47" s="699"/>
      <c r="CX47" s="699"/>
      <c r="CY47" s="700"/>
      <c r="CZ47" s="683">
        <v>0</v>
      </c>
      <c r="DA47" s="701"/>
      <c r="DB47" s="701"/>
      <c r="DC47" s="702"/>
      <c r="DD47" s="686">
        <v>1120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227</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8133816</v>
      </c>
      <c r="CS49" s="665"/>
      <c r="CT49" s="665"/>
      <c r="CU49" s="665"/>
      <c r="CV49" s="665"/>
      <c r="CW49" s="665"/>
      <c r="CX49" s="665"/>
      <c r="CY49" s="666"/>
      <c r="CZ49" s="667">
        <v>100</v>
      </c>
      <c r="DA49" s="668"/>
      <c r="DB49" s="668"/>
      <c r="DC49" s="669"/>
      <c r="DD49" s="670">
        <v>5258792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0/2kwXs0XN7mcnRZnJYMm2HATkwbuVRjPupT50/d1qlG/JeKObwIv9Kf1nGuuI7sB7M42doh5o2xaJ9hk0oZw==" saltValue="vfKuTaZOpfVt91uLXyjv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8257</v>
      </c>
      <c r="R7" s="1200"/>
      <c r="S7" s="1200"/>
      <c r="T7" s="1200"/>
      <c r="U7" s="1200"/>
      <c r="V7" s="1200">
        <v>8134</v>
      </c>
      <c r="W7" s="1200"/>
      <c r="X7" s="1200"/>
      <c r="Y7" s="1200"/>
      <c r="Z7" s="1200"/>
      <c r="AA7" s="1200">
        <v>124</v>
      </c>
      <c r="AB7" s="1200"/>
      <c r="AC7" s="1200"/>
      <c r="AD7" s="1200"/>
      <c r="AE7" s="1201"/>
      <c r="AF7" s="1202">
        <v>89</v>
      </c>
      <c r="AG7" s="1203"/>
      <c r="AH7" s="1203"/>
      <c r="AI7" s="1203"/>
      <c r="AJ7" s="1204"/>
      <c r="AK7" s="1186">
        <v>77</v>
      </c>
      <c r="AL7" s="1187"/>
      <c r="AM7" s="1187"/>
      <c r="AN7" s="1187"/>
      <c r="AO7" s="1187"/>
      <c r="AP7" s="1187">
        <v>8344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600</v>
      </c>
      <c r="BS7" s="1190" t="s">
        <v>597</v>
      </c>
      <c r="BT7" s="1191"/>
      <c r="BU7" s="1191"/>
      <c r="BV7" s="1191"/>
      <c r="BW7" s="1191"/>
      <c r="BX7" s="1191"/>
      <c r="BY7" s="1191"/>
      <c r="BZ7" s="1191"/>
      <c r="CA7" s="1191"/>
      <c r="CB7" s="1191"/>
      <c r="CC7" s="1191"/>
      <c r="CD7" s="1191"/>
      <c r="CE7" s="1191"/>
      <c r="CF7" s="1191"/>
      <c r="CG7" s="1192"/>
      <c r="CH7" s="1183">
        <v>-1</v>
      </c>
      <c r="CI7" s="1184"/>
      <c r="CJ7" s="1184"/>
      <c r="CK7" s="1184"/>
      <c r="CL7" s="1185"/>
      <c r="CM7" s="1183">
        <v>-58</v>
      </c>
      <c r="CN7" s="1184"/>
      <c r="CO7" s="1184"/>
      <c r="CP7" s="1184"/>
      <c r="CQ7" s="1185"/>
      <c r="CR7" s="1183">
        <v>51</v>
      </c>
      <c r="CS7" s="1184"/>
      <c r="CT7" s="1184"/>
      <c r="CU7" s="1184"/>
      <c r="CV7" s="1185"/>
      <c r="CW7" s="1183" t="s">
        <v>577</v>
      </c>
      <c r="CX7" s="1184"/>
      <c r="CY7" s="1184"/>
      <c r="CZ7" s="1184"/>
      <c r="DA7" s="1185"/>
      <c r="DB7" s="1183">
        <v>30</v>
      </c>
      <c r="DC7" s="1184"/>
      <c r="DD7" s="1184"/>
      <c r="DE7" s="1184"/>
      <c r="DF7" s="1185"/>
      <c r="DG7" s="1183" t="s">
        <v>602</v>
      </c>
      <c r="DH7" s="1184"/>
      <c r="DI7" s="1184"/>
      <c r="DJ7" s="1184"/>
      <c r="DK7" s="1185"/>
      <c r="DL7" s="1183">
        <v>63</v>
      </c>
      <c r="DM7" s="1184"/>
      <c r="DN7" s="1184"/>
      <c r="DO7" s="1184"/>
      <c r="DP7" s="1185"/>
      <c r="DQ7" s="1183">
        <v>32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600</v>
      </c>
      <c r="BS8" s="1109" t="s">
        <v>598</v>
      </c>
      <c r="BT8" s="1110"/>
      <c r="BU8" s="1110"/>
      <c r="BV8" s="1110"/>
      <c r="BW8" s="1110"/>
      <c r="BX8" s="1110"/>
      <c r="BY8" s="1110"/>
      <c r="BZ8" s="1110"/>
      <c r="CA8" s="1110"/>
      <c r="CB8" s="1110"/>
      <c r="CC8" s="1110"/>
      <c r="CD8" s="1110"/>
      <c r="CE8" s="1110"/>
      <c r="CF8" s="1110"/>
      <c r="CG8" s="1111"/>
      <c r="CH8" s="1084">
        <v>1</v>
      </c>
      <c r="CI8" s="1085"/>
      <c r="CJ8" s="1085"/>
      <c r="CK8" s="1085"/>
      <c r="CL8" s="1086"/>
      <c r="CM8" s="1084">
        <v>-70</v>
      </c>
      <c r="CN8" s="1085"/>
      <c r="CO8" s="1085"/>
      <c r="CP8" s="1085"/>
      <c r="CQ8" s="1086"/>
      <c r="CR8" s="1084">
        <v>42</v>
      </c>
      <c r="CS8" s="1085"/>
      <c r="CT8" s="1085"/>
      <c r="CU8" s="1085"/>
      <c r="CV8" s="1086"/>
      <c r="CW8" s="1084" t="s">
        <v>601</v>
      </c>
      <c r="CX8" s="1085"/>
      <c r="CY8" s="1085"/>
      <c r="CZ8" s="1085"/>
      <c r="DA8" s="1086"/>
      <c r="DB8" s="1084" t="s">
        <v>576</v>
      </c>
      <c r="DC8" s="1085"/>
      <c r="DD8" s="1085"/>
      <c r="DE8" s="1085"/>
      <c r="DF8" s="1086"/>
      <c r="DG8" s="1084" t="s">
        <v>578</v>
      </c>
      <c r="DH8" s="1085"/>
      <c r="DI8" s="1085"/>
      <c r="DJ8" s="1085"/>
      <c r="DK8" s="1086"/>
      <c r="DL8" s="1084">
        <v>30</v>
      </c>
      <c r="DM8" s="1085"/>
      <c r="DN8" s="1085"/>
      <c r="DO8" s="1085"/>
      <c r="DP8" s="1086"/>
      <c r="DQ8" s="1084">
        <v>27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4</v>
      </c>
      <c r="CI9" s="1085"/>
      <c r="CJ9" s="1085"/>
      <c r="CK9" s="1085"/>
      <c r="CL9" s="1086"/>
      <c r="CM9" s="1084">
        <v>29</v>
      </c>
      <c r="CN9" s="1085"/>
      <c r="CO9" s="1085"/>
      <c r="CP9" s="1085"/>
      <c r="CQ9" s="1086"/>
      <c r="CR9" s="1084">
        <v>30</v>
      </c>
      <c r="CS9" s="1085"/>
      <c r="CT9" s="1085"/>
      <c r="CU9" s="1085"/>
      <c r="CV9" s="1086"/>
      <c r="CW9" s="1084">
        <v>2</v>
      </c>
      <c r="CX9" s="1085"/>
      <c r="CY9" s="1085"/>
      <c r="CZ9" s="1085"/>
      <c r="DA9" s="1086"/>
      <c r="DB9" s="1084" t="s">
        <v>577</v>
      </c>
      <c r="DC9" s="1085"/>
      <c r="DD9" s="1085"/>
      <c r="DE9" s="1085"/>
      <c r="DF9" s="1086"/>
      <c r="DG9" s="1084" t="s">
        <v>603</v>
      </c>
      <c r="DH9" s="1085"/>
      <c r="DI9" s="1085"/>
      <c r="DJ9" s="1085"/>
      <c r="DK9" s="1086"/>
      <c r="DL9" s="1084" t="s">
        <v>592</v>
      </c>
      <c r="DM9" s="1085"/>
      <c r="DN9" s="1085"/>
      <c r="DO9" s="1085"/>
      <c r="DP9" s="1086"/>
      <c r="DQ9" s="1084" t="s">
        <v>577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8257</v>
      </c>
      <c r="R23" s="1164"/>
      <c r="S23" s="1164"/>
      <c r="T23" s="1164"/>
      <c r="U23" s="1164"/>
      <c r="V23" s="1164">
        <v>8134</v>
      </c>
      <c r="W23" s="1164"/>
      <c r="X23" s="1164"/>
      <c r="Y23" s="1164"/>
      <c r="Z23" s="1164"/>
      <c r="AA23" s="1164">
        <v>124</v>
      </c>
      <c r="AB23" s="1164"/>
      <c r="AC23" s="1164"/>
      <c r="AD23" s="1164"/>
      <c r="AE23" s="1165"/>
      <c r="AF23" s="1166">
        <v>89</v>
      </c>
      <c r="AG23" s="1164"/>
      <c r="AH23" s="1164"/>
      <c r="AI23" s="1164"/>
      <c r="AJ23" s="1167"/>
      <c r="AK23" s="1168"/>
      <c r="AL23" s="1169"/>
      <c r="AM23" s="1169"/>
      <c r="AN23" s="1169"/>
      <c r="AO23" s="1169"/>
      <c r="AP23" s="1164">
        <v>8344</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1204</v>
      </c>
      <c r="R28" s="1149"/>
      <c r="S28" s="1149"/>
      <c r="T28" s="1149"/>
      <c r="U28" s="1149"/>
      <c r="V28" s="1149">
        <v>1180</v>
      </c>
      <c r="W28" s="1149"/>
      <c r="X28" s="1149"/>
      <c r="Y28" s="1149"/>
      <c r="Z28" s="1149"/>
      <c r="AA28" s="1149">
        <v>24</v>
      </c>
      <c r="AB28" s="1149"/>
      <c r="AC28" s="1149"/>
      <c r="AD28" s="1149"/>
      <c r="AE28" s="1150"/>
      <c r="AF28" s="1151">
        <v>24</v>
      </c>
      <c r="AG28" s="1149"/>
      <c r="AH28" s="1149"/>
      <c r="AI28" s="1149"/>
      <c r="AJ28" s="1152"/>
      <c r="AK28" s="1153">
        <v>173</v>
      </c>
      <c r="AL28" s="1141"/>
      <c r="AM28" s="1141"/>
      <c r="AN28" s="1141"/>
      <c r="AO28" s="1141"/>
      <c r="AP28" s="1141" t="s">
        <v>576</v>
      </c>
      <c r="AQ28" s="1141"/>
      <c r="AR28" s="1141"/>
      <c r="AS28" s="1141"/>
      <c r="AT28" s="1141"/>
      <c r="AU28" s="1141" t="s">
        <v>577</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233</v>
      </c>
      <c r="R29" s="1139"/>
      <c r="S29" s="1139"/>
      <c r="T29" s="1139"/>
      <c r="U29" s="1139"/>
      <c r="V29" s="1139">
        <v>228</v>
      </c>
      <c r="W29" s="1139"/>
      <c r="X29" s="1139"/>
      <c r="Y29" s="1139"/>
      <c r="Z29" s="1139"/>
      <c r="AA29" s="1139">
        <v>5</v>
      </c>
      <c r="AB29" s="1139"/>
      <c r="AC29" s="1139"/>
      <c r="AD29" s="1139"/>
      <c r="AE29" s="1140"/>
      <c r="AF29" s="1114">
        <v>5</v>
      </c>
      <c r="AG29" s="1115"/>
      <c r="AH29" s="1115"/>
      <c r="AI29" s="1115"/>
      <c r="AJ29" s="1116"/>
      <c r="AK29" s="1075">
        <v>89</v>
      </c>
      <c r="AL29" s="1066"/>
      <c r="AM29" s="1066"/>
      <c r="AN29" s="1066"/>
      <c r="AO29" s="1066"/>
      <c r="AP29" s="1066">
        <v>646</v>
      </c>
      <c r="AQ29" s="1066"/>
      <c r="AR29" s="1066"/>
      <c r="AS29" s="1066"/>
      <c r="AT29" s="1066"/>
      <c r="AU29" s="1066">
        <v>205</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138</v>
      </c>
      <c r="R30" s="1139"/>
      <c r="S30" s="1139"/>
      <c r="T30" s="1139"/>
      <c r="U30" s="1139"/>
      <c r="V30" s="1139">
        <v>136</v>
      </c>
      <c r="W30" s="1139"/>
      <c r="X30" s="1139"/>
      <c r="Y30" s="1139"/>
      <c r="Z30" s="1139"/>
      <c r="AA30" s="1139">
        <v>2</v>
      </c>
      <c r="AB30" s="1139"/>
      <c r="AC30" s="1139"/>
      <c r="AD30" s="1139"/>
      <c r="AE30" s="1140"/>
      <c r="AF30" s="1114">
        <v>2</v>
      </c>
      <c r="AG30" s="1115"/>
      <c r="AH30" s="1115"/>
      <c r="AI30" s="1115"/>
      <c r="AJ30" s="1116"/>
      <c r="AK30" s="1075">
        <v>288</v>
      </c>
      <c r="AL30" s="1066"/>
      <c r="AM30" s="1066"/>
      <c r="AN30" s="1066"/>
      <c r="AO30" s="1066"/>
      <c r="AP30" s="1066" t="s">
        <v>578</v>
      </c>
      <c r="AQ30" s="1066"/>
      <c r="AR30" s="1066"/>
      <c r="AS30" s="1066"/>
      <c r="AT30" s="1066"/>
      <c r="AU30" s="1066" t="s">
        <v>577</v>
      </c>
      <c r="AV30" s="1066"/>
      <c r="AW30" s="1066"/>
      <c r="AX30" s="1066"/>
      <c r="AY30" s="1066"/>
      <c r="AZ30" s="1137" t="s">
        <v>577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1551</v>
      </c>
      <c r="R31" s="1139"/>
      <c r="S31" s="1139"/>
      <c r="T31" s="1139"/>
      <c r="U31" s="1139"/>
      <c r="V31" s="1139">
        <v>1529</v>
      </c>
      <c r="W31" s="1139"/>
      <c r="X31" s="1139"/>
      <c r="Y31" s="1139"/>
      <c r="Z31" s="1139"/>
      <c r="AA31" s="1139">
        <v>22</v>
      </c>
      <c r="AB31" s="1139"/>
      <c r="AC31" s="1139"/>
      <c r="AD31" s="1139"/>
      <c r="AE31" s="1140"/>
      <c r="AF31" s="1114">
        <v>22</v>
      </c>
      <c r="AG31" s="1115"/>
      <c r="AH31" s="1115"/>
      <c r="AI31" s="1115"/>
      <c r="AJ31" s="1116"/>
      <c r="AK31" s="1075">
        <v>288</v>
      </c>
      <c r="AL31" s="1066"/>
      <c r="AM31" s="1066"/>
      <c r="AN31" s="1066"/>
      <c r="AO31" s="1066"/>
      <c r="AP31" s="1066" t="s">
        <v>577</v>
      </c>
      <c r="AQ31" s="1066"/>
      <c r="AR31" s="1066"/>
      <c r="AS31" s="1066"/>
      <c r="AT31" s="1066"/>
      <c r="AU31" s="1066" t="s">
        <v>580</v>
      </c>
      <c r="AV31" s="1066"/>
      <c r="AW31" s="1066"/>
      <c r="AX31" s="1066"/>
      <c r="AY31" s="1066"/>
      <c r="AZ31" s="1137" t="s">
        <v>577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19</v>
      </c>
      <c r="R32" s="1139"/>
      <c r="S32" s="1139"/>
      <c r="T32" s="1139"/>
      <c r="U32" s="1139"/>
      <c r="V32" s="1139">
        <v>17</v>
      </c>
      <c r="W32" s="1139"/>
      <c r="X32" s="1139"/>
      <c r="Y32" s="1139"/>
      <c r="Z32" s="1139"/>
      <c r="AA32" s="1139">
        <v>2</v>
      </c>
      <c r="AB32" s="1139"/>
      <c r="AC32" s="1139"/>
      <c r="AD32" s="1139"/>
      <c r="AE32" s="1140"/>
      <c r="AF32" s="1114">
        <v>2</v>
      </c>
      <c r="AG32" s="1115"/>
      <c r="AH32" s="1115"/>
      <c r="AI32" s="1115"/>
      <c r="AJ32" s="1116"/>
      <c r="AK32" s="1075">
        <v>7</v>
      </c>
      <c r="AL32" s="1066"/>
      <c r="AM32" s="1066"/>
      <c r="AN32" s="1066"/>
      <c r="AO32" s="1066"/>
      <c r="AP32" s="1066" t="s">
        <v>577</v>
      </c>
      <c r="AQ32" s="1066"/>
      <c r="AR32" s="1066"/>
      <c r="AS32" s="1066"/>
      <c r="AT32" s="1066"/>
      <c r="AU32" s="1066" t="s">
        <v>578</v>
      </c>
      <c r="AV32" s="1066"/>
      <c r="AW32" s="1066"/>
      <c r="AX32" s="1066"/>
      <c r="AY32" s="1066"/>
      <c r="AZ32" s="1137" t="s">
        <v>577</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453</v>
      </c>
      <c r="R33" s="1139"/>
      <c r="S33" s="1139"/>
      <c r="T33" s="1139"/>
      <c r="U33" s="1139"/>
      <c r="V33" s="1139">
        <v>446</v>
      </c>
      <c r="W33" s="1139"/>
      <c r="X33" s="1139"/>
      <c r="Y33" s="1139"/>
      <c r="Z33" s="1139"/>
      <c r="AA33" s="1139">
        <v>7</v>
      </c>
      <c r="AB33" s="1139"/>
      <c r="AC33" s="1139"/>
      <c r="AD33" s="1139"/>
      <c r="AE33" s="1140"/>
      <c r="AF33" s="1114">
        <v>98</v>
      </c>
      <c r="AG33" s="1115"/>
      <c r="AH33" s="1115"/>
      <c r="AI33" s="1115"/>
      <c r="AJ33" s="1116"/>
      <c r="AK33" s="1075">
        <v>210</v>
      </c>
      <c r="AL33" s="1066"/>
      <c r="AM33" s="1066"/>
      <c r="AN33" s="1066"/>
      <c r="AO33" s="1066"/>
      <c r="AP33" s="1066">
        <v>2305</v>
      </c>
      <c r="AQ33" s="1066"/>
      <c r="AR33" s="1066"/>
      <c r="AS33" s="1066"/>
      <c r="AT33" s="1066"/>
      <c r="AU33" s="1066">
        <v>2017</v>
      </c>
      <c r="AV33" s="1066"/>
      <c r="AW33" s="1066"/>
      <c r="AX33" s="1066"/>
      <c r="AY33" s="1066"/>
      <c r="AZ33" s="1137" t="s">
        <v>576</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186</v>
      </c>
      <c r="R34" s="1139"/>
      <c r="S34" s="1139"/>
      <c r="T34" s="1139"/>
      <c r="U34" s="1139"/>
      <c r="V34" s="1139">
        <v>180</v>
      </c>
      <c r="W34" s="1139"/>
      <c r="X34" s="1139"/>
      <c r="Y34" s="1139"/>
      <c r="Z34" s="1139"/>
      <c r="AA34" s="1139">
        <v>6</v>
      </c>
      <c r="AB34" s="1139"/>
      <c r="AC34" s="1139"/>
      <c r="AD34" s="1139"/>
      <c r="AE34" s="1140"/>
      <c r="AF34" s="1114">
        <v>6</v>
      </c>
      <c r="AG34" s="1115"/>
      <c r="AH34" s="1115"/>
      <c r="AI34" s="1115"/>
      <c r="AJ34" s="1116"/>
      <c r="AK34" s="1075">
        <v>125</v>
      </c>
      <c r="AL34" s="1066"/>
      <c r="AM34" s="1066"/>
      <c r="AN34" s="1066"/>
      <c r="AO34" s="1066"/>
      <c r="AP34" s="1066">
        <v>1466</v>
      </c>
      <c r="AQ34" s="1066"/>
      <c r="AR34" s="1066"/>
      <c r="AS34" s="1066"/>
      <c r="AT34" s="1066"/>
      <c r="AU34" s="1066">
        <v>1466</v>
      </c>
      <c r="AV34" s="1066"/>
      <c r="AW34" s="1066"/>
      <c r="AX34" s="1066"/>
      <c r="AY34" s="1066"/>
      <c r="AZ34" s="1137" t="s">
        <v>576</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159</v>
      </c>
      <c r="AG63" s="1054"/>
      <c r="AH63" s="1054"/>
      <c r="AI63" s="1054"/>
      <c r="AJ63" s="1125"/>
      <c r="AK63" s="1126"/>
      <c r="AL63" s="1058"/>
      <c r="AM63" s="1058"/>
      <c r="AN63" s="1058"/>
      <c r="AO63" s="1058"/>
      <c r="AP63" s="1054">
        <v>4417</v>
      </c>
      <c r="AQ63" s="1054"/>
      <c r="AR63" s="1054"/>
      <c r="AS63" s="1054"/>
      <c r="AT63" s="1054"/>
      <c r="AU63" s="1054">
        <v>3688</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417</v>
      </c>
      <c r="AB66" s="1097"/>
      <c r="AC66" s="1097"/>
      <c r="AD66" s="1097"/>
      <c r="AE66" s="1098"/>
      <c r="AF66" s="1102" t="s">
        <v>418</v>
      </c>
      <c r="AG66" s="1103"/>
      <c r="AH66" s="1103"/>
      <c r="AI66" s="1103"/>
      <c r="AJ66" s="1104"/>
      <c r="AK66" s="1096" t="s">
        <v>400</v>
      </c>
      <c r="AL66" s="1091"/>
      <c r="AM66" s="1091"/>
      <c r="AN66" s="1091"/>
      <c r="AO66" s="1092"/>
      <c r="AP66" s="1096" t="s">
        <v>419</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v>704</v>
      </c>
      <c r="R68" s="1077"/>
      <c r="S68" s="1077"/>
      <c r="T68" s="1077"/>
      <c r="U68" s="1077"/>
      <c r="V68" s="1077">
        <v>685</v>
      </c>
      <c r="W68" s="1077"/>
      <c r="X68" s="1077"/>
      <c r="Y68" s="1077"/>
      <c r="Z68" s="1077"/>
      <c r="AA68" s="1077">
        <v>19</v>
      </c>
      <c r="AB68" s="1077"/>
      <c r="AC68" s="1077"/>
      <c r="AD68" s="1077"/>
      <c r="AE68" s="1077"/>
      <c r="AF68" s="1077">
        <v>19</v>
      </c>
      <c r="AG68" s="1077"/>
      <c r="AH68" s="1077"/>
      <c r="AI68" s="1077"/>
      <c r="AJ68" s="1077"/>
      <c r="AK68" s="1077">
        <v>14</v>
      </c>
      <c r="AL68" s="1077"/>
      <c r="AM68" s="1077"/>
      <c r="AN68" s="1077"/>
      <c r="AO68" s="1077"/>
      <c r="AP68" s="1077" t="s">
        <v>577</v>
      </c>
      <c r="AQ68" s="1077"/>
      <c r="AR68" s="1077"/>
      <c r="AS68" s="1077"/>
      <c r="AT68" s="1077"/>
      <c r="AU68" s="1077" t="s">
        <v>577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2">
        <v>9867</v>
      </c>
      <c r="R69" s="1066"/>
      <c r="S69" s="1066"/>
      <c r="T69" s="1066"/>
      <c r="U69" s="1066"/>
      <c r="V69" s="1066">
        <v>6844</v>
      </c>
      <c r="W69" s="1066"/>
      <c r="X69" s="1066"/>
      <c r="Y69" s="1066"/>
      <c r="Z69" s="1066"/>
      <c r="AA69" s="1066">
        <v>3023</v>
      </c>
      <c r="AB69" s="1066"/>
      <c r="AC69" s="1066"/>
      <c r="AD69" s="1066"/>
      <c r="AE69" s="1066"/>
      <c r="AF69" s="1066">
        <v>3023</v>
      </c>
      <c r="AG69" s="1066"/>
      <c r="AH69" s="1066"/>
      <c r="AI69" s="1066"/>
      <c r="AJ69" s="1066"/>
      <c r="AK69" s="1066" t="s">
        <v>591</v>
      </c>
      <c r="AL69" s="1066"/>
      <c r="AM69" s="1066"/>
      <c r="AN69" s="1066"/>
      <c r="AO69" s="1066"/>
      <c r="AP69" s="1066" t="s">
        <v>592</v>
      </c>
      <c r="AQ69" s="1066"/>
      <c r="AR69" s="1066"/>
      <c r="AS69" s="1066"/>
      <c r="AT69" s="1066"/>
      <c r="AU69" s="1066" t="s">
        <v>577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583</v>
      </c>
      <c r="C70" s="1070"/>
      <c r="D70" s="1070"/>
      <c r="E70" s="1070"/>
      <c r="F70" s="1070"/>
      <c r="G70" s="1070"/>
      <c r="H70" s="1070"/>
      <c r="I70" s="1070"/>
      <c r="J70" s="1070"/>
      <c r="K70" s="1070"/>
      <c r="L70" s="1070"/>
      <c r="M70" s="1070"/>
      <c r="N70" s="1070"/>
      <c r="O70" s="1070"/>
      <c r="P70" s="1071"/>
      <c r="Q70" s="1072">
        <v>446</v>
      </c>
      <c r="R70" s="1066"/>
      <c r="S70" s="1066"/>
      <c r="T70" s="1066"/>
      <c r="U70" s="1066"/>
      <c r="V70" s="1066">
        <v>418</v>
      </c>
      <c r="W70" s="1066"/>
      <c r="X70" s="1066"/>
      <c r="Y70" s="1066"/>
      <c r="Z70" s="1066"/>
      <c r="AA70" s="1066">
        <v>28</v>
      </c>
      <c r="AB70" s="1066"/>
      <c r="AC70" s="1066"/>
      <c r="AD70" s="1066"/>
      <c r="AE70" s="1066"/>
      <c r="AF70" s="1066">
        <v>28</v>
      </c>
      <c r="AG70" s="1066"/>
      <c r="AH70" s="1066"/>
      <c r="AI70" s="1066"/>
      <c r="AJ70" s="1066"/>
      <c r="AK70" s="1066" t="s">
        <v>592</v>
      </c>
      <c r="AL70" s="1066"/>
      <c r="AM70" s="1066"/>
      <c r="AN70" s="1066"/>
      <c r="AO70" s="1066"/>
      <c r="AP70" s="1066">
        <v>324</v>
      </c>
      <c r="AQ70" s="1066"/>
      <c r="AR70" s="1066"/>
      <c r="AS70" s="1066"/>
      <c r="AT70" s="1066"/>
      <c r="AU70" s="1066">
        <v>162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584</v>
      </c>
      <c r="C71" s="1070"/>
      <c r="D71" s="1070"/>
      <c r="E71" s="1070"/>
      <c r="F71" s="1070"/>
      <c r="G71" s="1070"/>
      <c r="H71" s="1070"/>
      <c r="I71" s="1070"/>
      <c r="J71" s="1070"/>
      <c r="K71" s="1070"/>
      <c r="L71" s="1070"/>
      <c r="M71" s="1070"/>
      <c r="N71" s="1070"/>
      <c r="O71" s="1070"/>
      <c r="P71" s="1071"/>
      <c r="Q71" s="1072">
        <v>245</v>
      </c>
      <c r="R71" s="1066"/>
      <c r="S71" s="1066"/>
      <c r="T71" s="1066"/>
      <c r="U71" s="1066"/>
      <c r="V71" s="1066">
        <v>236</v>
      </c>
      <c r="W71" s="1066"/>
      <c r="X71" s="1066"/>
      <c r="Y71" s="1066"/>
      <c r="Z71" s="1066"/>
      <c r="AA71" s="1066">
        <v>9</v>
      </c>
      <c r="AB71" s="1066"/>
      <c r="AC71" s="1066"/>
      <c r="AD71" s="1066"/>
      <c r="AE71" s="1066"/>
      <c r="AF71" s="1066">
        <v>9</v>
      </c>
      <c r="AG71" s="1066"/>
      <c r="AH71" s="1066"/>
      <c r="AI71" s="1066"/>
      <c r="AJ71" s="1066"/>
      <c r="AK71" s="1066">
        <v>7</v>
      </c>
      <c r="AL71" s="1066"/>
      <c r="AM71" s="1066"/>
      <c r="AN71" s="1066"/>
      <c r="AO71" s="1066"/>
      <c r="AP71" s="1066" t="s">
        <v>577</v>
      </c>
      <c r="AQ71" s="1066"/>
      <c r="AR71" s="1066"/>
      <c r="AS71" s="1066"/>
      <c r="AT71" s="1066"/>
      <c r="AU71" s="1066" t="s">
        <v>577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585</v>
      </c>
      <c r="C72" s="1070"/>
      <c r="D72" s="1070"/>
      <c r="E72" s="1070"/>
      <c r="F72" s="1070"/>
      <c r="G72" s="1070"/>
      <c r="H72" s="1070"/>
      <c r="I72" s="1070"/>
      <c r="J72" s="1070"/>
      <c r="K72" s="1070"/>
      <c r="L72" s="1070"/>
      <c r="M72" s="1070"/>
      <c r="N72" s="1070"/>
      <c r="O72" s="1070"/>
      <c r="P72" s="1071"/>
      <c r="Q72" s="1072">
        <v>148</v>
      </c>
      <c r="R72" s="1066"/>
      <c r="S72" s="1066"/>
      <c r="T72" s="1066"/>
      <c r="U72" s="1066"/>
      <c r="V72" s="1066">
        <v>143</v>
      </c>
      <c r="W72" s="1066"/>
      <c r="X72" s="1066"/>
      <c r="Y72" s="1066"/>
      <c r="Z72" s="1066"/>
      <c r="AA72" s="1066">
        <v>6</v>
      </c>
      <c r="AB72" s="1066"/>
      <c r="AC72" s="1066"/>
      <c r="AD72" s="1066"/>
      <c r="AE72" s="1066"/>
      <c r="AF72" s="1066">
        <v>6</v>
      </c>
      <c r="AG72" s="1066"/>
      <c r="AH72" s="1066"/>
      <c r="AI72" s="1066"/>
      <c r="AJ72" s="1066"/>
      <c r="AK72" s="1066">
        <v>12</v>
      </c>
      <c r="AL72" s="1066"/>
      <c r="AM72" s="1066"/>
      <c r="AN72" s="1066"/>
      <c r="AO72" s="1066"/>
      <c r="AP72" s="1066" t="s">
        <v>577</v>
      </c>
      <c r="AQ72" s="1066"/>
      <c r="AR72" s="1066"/>
      <c r="AS72" s="1066"/>
      <c r="AT72" s="1066"/>
      <c r="AU72" s="1066" t="s">
        <v>576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780</v>
      </c>
      <c r="R73" s="1066"/>
      <c r="S73" s="1066"/>
      <c r="T73" s="1066"/>
      <c r="U73" s="1066"/>
      <c r="V73" s="1066">
        <v>742</v>
      </c>
      <c r="W73" s="1066"/>
      <c r="X73" s="1066"/>
      <c r="Y73" s="1066"/>
      <c r="Z73" s="1066"/>
      <c r="AA73" s="1066">
        <v>38</v>
      </c>
      <c r="AB73" s="1066"/>
      <c r="AC73" s="1066"/>
      <c r="AD73" s="1066"/>
      <c r="AE73" s="1066"/>
      <c r="AF73" s="1066">
        <v>38</v>
      </c>
      <c r="AG73" s="1066"/>
      <c r="AH73" s="1066"/>
      <c r="AI73" s="1066"/>
      <c r="AJ73" s="1066"/>
      <c r="AK73" s="1066">
        <v>14</v>
      </c>
      <c r="AL73" s="1066"/>
      <c r="AM73" s="1066"/>
      <c r="AN73" s="1066"/>
      <c r="AO73" s="1066"/>
      <c r="AP73" s="1066" t="s">
        <v>593</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587</v>
      </c>
      <c r="C74" s="1070"/>
      <c r="D74" s="1070"/>
      <c r="E74" s="1070"/>
      <c r="F74" s="1070"/>
      <c r="G74" s="1070"/>
      <c r="H74" s="1070"/>
      <c r="I74" s="1070"/>
      <c r="J74" s="1070"/>
      <c r="K74" s="1070"/>
      <c r="L74" s="1070"/>
      <c r="M74" s="1070"/>
      <c r="N74" s="1070"/>
      <c r="O74" s="1070"/>
      <c r="P74" s="1071"/>
      <c r="Q74" s="1072">
        <v>616</v>
      </c>
      <c r="R74" s="1066"/>
      <c r="S74" s="1066"/>
      <c r="T74" s="1066"/>
      <c r="U74" s="1066"/>
      <c r="V74" s="1066">
        <v>603</v>
      </c>
      <c r="W74" s="1066"/>
      <c r="X74" s="1066"/>
      <c r="Y74" s="1066"/>
      <c r="Z74" s="1066"/>
      <c r="AA74" s="1066">
        <v>13</v>
      </c>
      <c r="AB74" s="1066"/>
      <c r="AC74" s="1066"/>
      <c r="AD74" s="1066"/>
      <c r="AE74" s="1066"/>
      <c r="AF74" s="1066">
        <v>13</v>
      </c>
      <c r="AG74" s="1066"/>
      <c r="AH74" s="1066"/>
      <c r="AI74" s="1066"/>
      <c r="AJ74" s="1066"/>
      <c r="AK74" s="1066">
        <v>523</v>
      </c>
      <c r="AL74" s="1066"/>
      <c r="AM74" s="1066"/>
      <c r="AN74" s="1066"/>
      <c r="AO74" s="1066"/>
      <c r="AP74" s="1066" t="s">
        <v>577</v>
      </c>
      <c r="AQ74" s="1066"/>
      <c r="AR74" s="1066"/>
      <c r="AS74" s="1066"/>
      <c r="AT74" s="1066"/>
      <c r="AU74" s="1066" t="s">
        <v>596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588</v>
      </c>
      <c r="C75" s="1070"/>
      <c r="D75" s="1070"/>
      <c r="E75" s="1070"/>
      <c r="F75" s="1070"/>
      <c r="G75" s="1070"/>
      <c r="H75" s="1070"/>
      <c r="I75" s="1070"/>
      <c r="J75" s="1070"/>
      <c r="K75" s="1070"/>
      <c r="L75" s="1070"/>
      <c r="M75" s="1070"/>
      <c r="N75" s="1070"/>
      <c r="O75" s="1070"/>
      <c r="P75" s="1071"/>
      <c r="Q75" s="1073">
        <v>15236</v>
      </c>
      <c r="R75" s="1074"/>
      <c r="S75" s="1074"/>
      <c r="T75" s="1074"/>
      <c r="U75" s="1075"/>
      <c r="V75" s="1076">
        <v>14827</v>
      </c>
      <c r="W75" s="1074"/>
      <c r="X75" s="1074"/>
      <c r="Y75" s="1074"/>
      <c r="Z75" s="1075"/>
      <c r="AA75" s="1076">
        <v>408</v>
      </c>
      <c r="AB75" s="1074"/>
      <c r="AC75" s="1074"/>
      <c r="AD75" s="1074"/>
      <c r="AE75" s="1075"/>
      <c r="AF75" s="1076">
        <v>3295</v>
      </c>
      <c r="AG75" s="1074"/>
      <c r="AH75" s="1074"/>
      <c r="AI75" s="1074"/>
      <c r="AJ75" s="1075"/>
      <c r="AK75" s="1076">
        <v>2270</v>
      </c>
      <c r="AL75" s="1074"/>
      <c r="AM75" s="1074"/>
      <c r="AN75" s="1074"/>
      <c r="AO75" s="1075"/>
      <c r="AP75" s="1076">
        <v>5882</v>
      </c>
      <c r="AQ75" s="1074"/>
      <c r="AR75" s="1074"/>
      <c r="AS75" s="1074"/>
      <c r="AT75" s="1075"/>
      <c r="AU75" s="1076">
        <v>61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589</v>
      </c>
      <c r="C76" s="1070"/>
      <c r="D76" s="1070"/>
      <c r="E76" s="1070"/>
      <c r="F76" s="1070"/>
      <c r="G76" s="1070"/>
      <c r="H76" s="1070"/>
      <c r="I76" s="1070"/>
      <c r="J76" s="1070"/>
      <c r="K76" s="1070"/>
      <c r="L76" s="1070"/>
      <c r="M76" s="1070"/>
      <c r="N76" s="1070"/>
      <c r="O76" s="1070"/>
      <c r="P76" s="1071"/>
      <c r="Q76" s="1073">
        <v>534</v>
      </c>
      <c r="R76" s="1074"/>
      <c r="S76" s="1074"/>
      <c r="T76" s="1074"/>
      <c r="U76" s="1075"/>
      <c r="V76" s="1076">
        <v>508</v>
      </c>
      <c r="W76" s="1074"/>
      <c r="X76" s="1074"/>
      <c r="Y76" s="1074"/>
      <c r="Z76" s="1075"/>
      <c r="AA76" s="1076">
        <v>26</v>
      </c>
      <c r="AB76" s="1074"/>
      <c r="AC76" s="1074"/>
      <c r="AD76" s="1074"/>
      <c r="AE76" s="1075"/>
      <c r="AF76" s="1076">
        <v>26</v>
      </c>
      <c r="AG76" s="1074"/>
      <c r="AH76" s="1074"/>
      <c r="AI76" s="1074"/>
      <c r="AJ76" s="1075"/>
      <c r="AK76" s="1076">
        <v>5</v>
      </c>
      <c r="AL76" s="1074"/>
      <c r="AM76" s="1074"/>
      <c r="AN76" s="1074"/>
      <c r="AO76" s="1075"/>
      <c r="AP76" s="1076" t="s">
        <v>594</v>
      </c>
      <c r="AQ76" s="1074"/>
      <c r="AR76" s="1074"/>
      <c r="AS76" s="1074"/>
      <c r="AT76" s="1075"/>
      <c r="AU76" s="1076" t="s">
        <v>578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590</v>
      </c>
      <c r="C77" s="1070"/>
      <c r="D77" s="1070"/>
      <c r="E77" s="1070"/>
      <c r="F77" s="1070"/>
      <c r="G77" s="1070"/>
      <c r="H77" s="1070"/>
      <c r="I77" s="1070"/>
      <c r="J77" s="1070"/>
      <c r="K77" s="1070"/>
      <c r="L77" s="1070"/>
      <c r="M77" s="1070"/>
      <c r="N77" s="1070"/>
      <c r="O77" s="1070"/>
      <c r="P77" s="1071"/>
      <c r="Q77" s="1073">
        <v>171935</v>
      </c>
      <c r="R77" s="1074"/>
      <c r="S77" s="1074"/>
      <c r="T77" s="1074"/>
      <c r="U77" s="1075"/>
      <c r="V77" s="1076">
        <v>162213</v>
      </c>
      <c r="W77" s="1074"/>
      <c r="X77" s="1074"/>
      <c r="Y77" s="1074"/>
      <c r="Z77" s="1075"/>
      <c r="AA77" s="1076">
        <v>9722</v>
      </c>
      <c r="AB77" s="1074"/>
      <c r="AC77" s="1074"/>
      <c r="AD77" s="1074"/>
      <c r="AE77" s="1075"/>
      <c r="AF77" s="1076">
        <v>9719</v>
      </c>
      <c r="AG77" s="1074"/>
      <c r="AH77" s="1074"/>
      <c r="AI77" s="1074"/>
      <c r="AJ77" s="1075"/>
      <c r="AK77" s="1076">
        <v>4660</v>
      </c>
      <c r="AL77" s="1074"/>
      <c r="AM77" s="1074"/>
      <c r="AN77" s="1074"/>
      <c r="AO77" s="1075"/>
      <c r="AP77" s="1076" t="s">
        <v>577</v>
      </c>
      <c r="AQ77" s="1074"/>
      <c r="AR77" s="1074"/>
      <c r="AS77" s="1074"/>
      <c r="AT77" s="1075"/>
      <c r="AU77" s="1076" t="s">
        <v>576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16175</v>
      </c>
      <c r="AG88" s="1054"/>
      <c r="AH88" s="1054"/>
      <c r="AI88" s="1054"/>
      <c r="AJ88" s="1054"/>
      <c r="AK88" s="1058"/>
      <c r="AL88" s="1058"/>
      <c r="AM88" s="1058"/>
      <c r="AN88" s="1058"/>
      <c r="AO88" s="1058"/>
      <c r="AP88" s="1054">
        <v>6206</v>
      </c>
      <c r="AQ88" s="1054"/>
      <c r="AR88" s="1054"/>
      <c r="AS88" s="1054"/>
      <c r="AT88" s="1054"/>
      <c r="AU88" s="1054">
        <v>222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123</v>
      </c>
      <c r="CS102" s="1046"/>
      <c r="CT102" s="1046"/>
      <c r="CU102" s="1046"/>
      <c r="CV102" s="1047"/>
      <c r="CW102" s="1045">
        <v>2</v>
      </c>
      <c r="CX102" s="1046"/>
      <c r="CY102" s="1046"/>
      <c r="CZ102" s="1046"/>
      <c r="DA102" s="1047"/>
      <c r="DB102" s="1045">
        <v>30</v>
      </c>
      <c r="DC102" s="1046"/>
      <c r="DD102" s="1046"/>
      <c r="DE102" s="1046"/>
      <c r="DF102" s="1047"/>
      <c r="DG102" s="1045" t="s">
        <v>604</v>
      </c>
      <c r="DH102" s="1046"/>
      <c r="DI102" s="1046"/>
      <c r="DJ102" s="1046"/>
      <c r="DK102" s="1047"/>
      <c r="DL102" s="1045">
        <v>93</v>
      </c>
      <c r="DM102" s="1046"/>
      <c r="DN102" s="1046"/>
      <c r="DO102" s="1046"/>
      <c r="DP102" s="1047"/>
      <c r="DQ102" s="1045">
        <v>59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1082980</v>
      </c>
      <c r="AB110" s="982"/>
      <c r="AC110" s="982"/>
      <c r="AD110" s="982"/>
      <c r="AE110" s="983"/>
      <c r="AF110" s="984">
        <v>1004619</v>
      </c>
      <c r="AG110" s="982"/>
      <c r="AH110" s="982"/>
      <c r="AI110" s="982"/>
      <c r="AJ110" s="983"/>
      <c r="AK110" s="984">
        <v>941410</v>
      </c>
      <c r="AL110" s="982"/>
      <c r="AM110" s="982"/>
      <c r="AN110" s="982"/>
      <c r="AO110" s="983"/>
      <c r="AP110" s="985">
        <v>25.9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8678507</v>
      </c>
      <c r="BR110" s="929"/>
      <c r="BS110" s="929"/>
      <c r="BT110" s="929"/>
      <c r="BU110" s="929"/>
      <c r="BV110" s="929">
        <v>8324684</v>
      </c>
      <c r="BW110" s="929"/>
      <c r="BX110" s="929"/>
      <c r="BY110" s="929"/>
      <c r="BZ110" s="929"/>
      <c r="CA110" s="929">
        <v>8344150</v>
      </c>
      <c r="CB110" s="929"/>
      <c r="CC110" s="929"/>
      <c r="CD110" s="929"/>
      <c r="CE110" s="929"/>
      <c r="CF110" s="953">
        <v>229.9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233</v>
      </c>
      <c r="DH110" s="929"/>
      <c r="DI110" s="929"/>
      <c r="DJ110" s="929"/>
      <c r="DK110" s="929"/>
      <c r="DL110" s="929" t="s">
        <v>438</v>
      </c>
      <c r="DM110" s="929"/>
      <c r="DN110" s="929"/>
      <c r="DO110" s="929"/>
      <c r="DP110" s="929"/>
      <c r="DQ110" s="929" t="s">
        <v>233</v>
      </c>
      <c r="DR110" s="929"/>
      <c r="DS110" s="929"/>
      <c r="DT110" s="929"/>
      <c r="DU110" s="929"/>
      <c r="DV110" s="930" t="s">
        <v>233</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233</v>
      </c>
      <c r="BR111" s="901"/>
      <c r="BS111" s="901"/>
      <c r="BT111" s="901"/>
      <c r="BU111" s="901"/>
      <c r="BV111" s="901" t="s">
        <v>438</v>
      </c>
      <c r="BW111" s="901"/>
      <c r="BX111" s="901"/>
      <c r="BY111" s="901"/>
      <c r="BZ111" s="901"/>
      <c r="CA111" s="901" t="s">
        <v>393</v>
      </c>
      <c r="CB111" s="901"/>
      <c r="CC111" s="901"/>
      <c r="CD111" s="901"/>
      <c r="CE111" s="901"/>
      <c r="CF111" s="962" t="s">
        <v>441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233</v>
      </c>
      <c r="DH111" s="901"/>
      <c r="DI111" s="901"/>
      <c r="DJ111" s="901"/>
      <c r="DK111" s="901"/>
      <c r="DL111" s="901" t="s">
        <v>233</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393</v>
      </c>
      <c r="AB112" s="864"/>
      <c r="AC112" s="864"/>
      <c r="AD112" s="864"/>
      <c r="AE112" s="865"/>
      <c r="AF112" s="866" t="s">
        <v>393</v>
      </c>
      <c r="AG112" s="864"/>
      <c r="AH112" s="864"/>
      <c r="AI112" s="864"/>
      <c r="AJ112" s="865"/>
      <c r="AK112" s="866" t="s">
        <v>233</v>
      </c>
      <c r="AL112" s="864"/>
      <c r="AM112" s="864"/>
      <c r="AN112" s="864"/>
      <c r="AO112" s="865"/>
      <c r="AP112" s="911" t="s">
        <v>233</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3823443</v>
      </c>
      <c r="BR112" s="901"/>
      <c r="BS112" s="901"/>
      <c r="BT112" s="901"/>
      <c r="BU112" s="901"/>
      <c r="BV112" s="901">
        <v>3755620</v>
      </c>
      <c r="BW112" s="901"/>
      <c r="BX112" s="901"/>
      <c r="BY112" s="901"/>
      <c r="BZ112" s="901"/>
      <c r="CA112" s="901">
        <v>3687641</v>
      </c>
      <c r="CB112" s="901"/>
      <c r="CC112" s="901"/>
      <c r="CD112" s="901"/>
      <c r="CE112" s="901"/>
      <c r="CF112" s="962">
        <v>101.6</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393</v>
      </c>
      <c r="DH112" s="901"/>
      <c r="DI112" s="901"/>
      <c r="DJ112" s="901"/>
      <c r="DK112" s="901"/>
      <c r="DL112" s="901" t="s">
        <v>233</v>
      </c>
      <c r="DM112" s="901"/>
      <c r="DN112" s="901"/>
      <c r="DO112" s="901"/>
      <c r="DP112" s="901"/>
      <c r="DQ112" s="901" t="s">
        <v>393</v>
      </c>
      <c r="DR112" s="901"/>
      <c r="DS112" s="901"/>
      <c r="DT112" s="901"/>
      <c r="DU112" s="901"/>
      <c r="DV112" s="878" t="s">
        <v>233</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265344</v>
      </c>
      <c r="AB113" s="1010"/>
      <c r="AC113" s="1010"/>
      <c r="AD113" s="1010"/>
      <c r="AE113" s="1011"/>
      <c r="AF113" s="1012">
        <v>254529</v>
      </c>
      <c r="AG113" s="1010"/>
      <c r="AH113" s="1010"/>
      <c r="AI113" s="1010"/>
      <c r="AJ113" s="1011"/>
      <c r="AK113" s="1012">
        <v>289379</v>
      </c>
      <c r="AL113" s="1010"/>
      <c r="AM113" s="1010"/>
      <c r="AN113" s="1010"/>
      <c r="AO113" s="1011"/>
      <c r="AP113" s="1013">
        <v>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254246</v>
      </c>
      <c r="BR113" s="901"/>
      <c r="BS113" s="901"/>
      <c r="BT113" s="901"/>
      <c r="BU113" s="901"/>
      <c r="BV113" s="901">
        <v>244697</v>
      </c>
      <c r="BW113" s="901"/>
      <c r="BX113" s="901"/>
      <c r="BY113" s="901"/>
      <c r="BZ113" s="901"/>
      <c r="CA113" s="901">
        <v>222468</v>
      </c>
      <c r="CB113" s="901"/>
      <c r="CC113" s="901"/>
      <c r="CD113" s="901"/>
      <c r="CE113" s="901"/>
      <c r="CF113" s="962">
        <v>6.1</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393</v>
      </c>
      <c r="DH113" s="864"/>
      <c r="DI113" s="864"/>
      <c r="DJ113" s="864"/>
      <c r="DK113" s="865"/>
      <c r="DL113" s="866" t="s">
        <v>438</v>
      </c>
      <c r="DM113" s="864"/>
      <c r="DN113" s="864"/>
      <c r="DO113" s="864"/>
      <c r="DP113" s="865"/>
      <c r="DQ113" s="866" t="s">
        <v>441</v>
      </c>
      <c r="DR113" s="864"/>
      <c r="DS113" s="864"/>
      <c r="DT113" s="864"/>
      <c r="DU113" s="865"/>
      <c r="DV113" s="911" t="s">
        <v>233</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30656</v>
      </c>
      <c r="AB114" s="864"/>
      <c r="AC114" s="864"/>
      <c r="AD114" s="864"/>
      <c r="AE114" s="865"/>
      <c r="AF114" s="866">
        <v>29692</v>
      </c>
      <c r="AG114" s="864"/>
      <c r="AH114" s="864"/>
      <c r="AI114" s="864"/>
      <c r="AJ114" s="865"/>
      <c r="AK114" s="866">
        <v>28360</v>
      </c>
      <c r="AL114" s="864"/>
      <c r="AM114" s="864"/>
      <c r="AN114" s="864"/>
      <c r="AO114" s="865"/>
      <c r="AP114" s="911">
        <v>0.8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880570</v>
      </c>
      <c r="BR114" s="901"/>
      <c r="BS114" s="901"/>
      <c r="BT114" s="901"/>
      <c r="BU114" s="901"/>
      <c r="BV114" s="901">
        <v>853841</v>
      </c>
      <c r="BW114" s="901"/>
      <c r="BX114" s="901"/>
      <c r="BY114" s="901"/>
      <c r="BZ114" s="901"/>
      <c r="CA114" s="901">
        <v>796942</v>
      </c>
      <c r="CB114" s="901"/>
      <c r="CC114" s="901"/>
      <c r="CD114" s="901"/>
      <c r="CE114" s="901"/>
      <c r="CF114" s="962">
        <v>22</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233</v>
      </c>
      <c r="DR114" s="864"/>
      <c r="DS114" s="864"/>
      <c r="DT114" s="864"/>
      <c r="DU114" s="865"/>
      <c r="DV114" s="911" t="s">
        <v>233</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370</v>
      </c>
      <c r="AB115" s="1010"/>
      <c r="AC115" s="1010"/>
      <c r="AD115" s="1010"/>
      <c r="AE115" s="1011"/>
      <c r="AF115" s="1012">
        <v>311</v>
      </c>
      <c r="AG115" s="1010"/>
      <c r="AH115" s="1010"/>
      <c r="AI115" s="1010"/>
      <c r="AJ115" s="1011"/>
      <c r="AK115" s="1012">
        <v>238</v>
      </c>
      <c r="AL115" s="1010"/>
      <c r="AM115" s="1010"/>
      <c r="AN115" s="1010"/>
      <c r="AO115" s="1011"/>
      <c r="AP115" s="1013">
        <v>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56626</v>
      </c>
      <c r="BR115" s="901"/>
      <c r="BS115" s="901"/>
      <c r="BT115" s="901"/>
      <c r="BU115" s="901"/>
      <c r="BV115" s="901">
        <v>21371</v>
      </c>
      <c r="BW115" s="901"/>
      <c r="BX115" s="901"/>
      <c r="BY115" s="901"/>
      <c r="BZ115" s="901"/>
      <c r="CA115" s="901">
        <v>58610</v>
      </c>
      <c r="CB115" s="901"/>
      <c r="CC115" s="901"/>
      <c r="CD115" s="901"/>
      <c r="CE115" s="901"/>
      <c r="CF115" s="962">
        <v>1.6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233</v>
      </c>
      <c r="DR115" s="864"/>
      <c r="DS115" s="864"/>
      <c r="DT115" s="864"/>
      <c r="DU115" s="865"/>
      <c r="DV115" s="911" t="s">
        <v>233</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396</v>
      </c>
      <c r="AB116" s="864"/>
      <c r="AC116" s="864"/>
      <c r="AD116" s="864"/>
      <c r="AE116" s="865"/>
      <c r="AF116" s="866">
        <v>1698</v>
      </c>
      <c r="AG116" s="864"/>
      <c r="AH116" s="864"/>
      <c r="AI116" s="864"/>
      <c r="AJ116" s="865"/>
      <c r="AK116" s="866">
        <v>775</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233</v>
      </c>
      <c r="BR116" s="901"/>
      <c r="BS116" s="901"/>
      <c r="BT116" s="901"/>
      <c r="BU116" s="901"/>
      <c r="BV116" s="901" t="s">
        <v>233</v>
      </c>
      <c r="BW116" s="901"/>
      <c r="BX116" s="901"/>
      <c r="BY116" s="901"/>
      <c r="BZ116" s="901"/>
      <c r="CA116" s="901" t="s">
        <v>438</v>
      </c>
      <c r="CB116" s="901"/>
      <c r="CC116" s="901"/>
      <c r="CD116" s="901"/>
      <c r="CE116" s="901"/>
      <c r="CF116" s="962" t="s">
        <v>393</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459</v>
      </c>
      <c r="DM116" s="864"/>
      <c r="DN116" s="864"/>
      <c r="DO116" s="864"/>
      <c r="DP116" s="865"/>
      <c r="DQ116" s="866" t="s">
        <v>233</v>
      </c>
      <c r="DR116" s="864"/>
      <c r="DS116" s="864"/>
      <c r="DT116" s="864"/>
      <c r="DU116" s="865"/>
      <c r="DV116" s="911" t="s">
        <v>233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1379746</v>
      </c>
      <c r="AB117" s="996"/>
      <c r="AC117" s="996"/>
      <c r="AD117" s="996"/>
      <c r="AE117" s="997"/>
      <c r="AF117" s="998">
        <v>1290849</v>
      </c>
      <c r="AG117" s="996"/>
      <c r="AH117" s="996"/>
      <c r="AI117" s="996"/>
      <c r="AJ117" s="997"/>
      <c r="AK117" s="998">
        <v>1260162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393</v>
      </c>
      <c r="CB117" s="901"/>
      <c r="CC117" s="901"/>
      <c r="CD117" s="901"/>
      <c r="CE117" s="901"/>
      <c r="CF117" s="962" t="s">
        <v>438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393</v>
      </c>
      <c r="DH117" s="864"/>
      <c r="DI117" s="864"/>
      <c r="DJ117" s="864"/>
      <c r="DK117" s="865"/>
      <c r="DL117" s="866" t="s">
        <v>393</v>
      </c>
      <c r="DM117" s="864"/>
      <c r="DN117" s="864"/>
      <c r="DO117" s="864"/>
      <c r="DP117" s="865"/>
      <c r="DQ117" s="866" t="s">
        <v>438</v>
      </c>
      <c r="DR117" s="864"/>
      <c r="DS117" s="864"/>
      <c r="DT117" s="864"/>
      <c r="DU117" s="865"/>
      <c r="DV117" s="911" t="s">
        <v>233</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438</v>
      </c>
      <c r="BW118" s="932"/>
      <c r="BX118" s="932"/>
      <c r="BY118" s="932"/>
      <c r="BZ118" s="932"/>
      <c r="CA118" s="932" t="s">
        <v>441</v>
      </c>
      <c r="CB118" s="932"/>
      <c r="CC118" s="932"/>
      <c r="CD118" s="932"/>
      <c r="CE118" s="932"/>
      <c r="CF118" s="962" t="s">
        <v>393</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233</v>
      </c>
      <c r="DH118" s="864"/>
      <c r="DI118" s="864"/>
      <c r="DJ118" s="864"/>
      <c r="DK118" s="865"/>
      <c r="DL118" s="866" t="s">
        <v>438</v>
      </c>
      <c r="DM118" s="864"/>
      <c r="DN118" s="864"/>
      <c r="DO118" s="864"/>
      <c r="DP118" s="865"/>
      <c r="DQ118" s="866" t="s">
        <v>393</v>
      </c>
      <c r="DR118" s="864"/>
      <c r="DS118" s="864"/>
      <c r="DT118" s="864"/>
      <c r="DU118" s="865"/>
      <c r="DV118" s="911" t="s">
        <v>438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393</v>
      </c>
      <c r="AB119" s="982"/>
      <c r="AC119" s="982"/>
      <c r="AD119" s="982"/>
      <c r="AE119" s="983"/>
      <c r="AF119" s="984" t="s">
        <v>441</v>
      </c>
      <c r="AG119" s="982"/>
      <c r="AH119" s="982"/>
      <c r="AI119" s="982"/>
      <c r="AJ119" s="983"/>
      <c r="AK119" s="984" t="s">
        <v>233</v>
      </c>
      <c r="AL119" s="982"/>
      <c r="AM119" s="982"/>
      <c r="AN119" s="982"/>
      <c r="AO119" s="983"/>
      <c r="AP119" s="985" t="s">
        <v>233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465</v>
      </c>
      <c r="BP119" s="965"/>
      <c r="BQ119" s="969">
        <v>13693392</v>
      </c>
      <c r="BR119" s="932"/>
      <c r="BS119" s="932"/>
      <c r="BT119" s="932"/>
      <c r="BU119" s="932"/>
      <c r="BV119" s="932">
        <v>13200213</v>
      </c>
      <c r="BW119" s="932"/>
      <c r="BX119" s="932"/>
      <c r="BY119" s="932"/>
      <c r="BZ119" s="932"/>
      <c r="CA119" s="932">
        <v>13109811</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459</v>
      </c>
      <c r="DM119" s="847"/>
      <c r="DN119" s="847"/>
      <c r="DO119" s="847"/>
      <c r="DP119" s="848"/>
      <c r="DQ119" s="849" t="s">
        <v>233</v>
      </c>
      <c r="DR119" s="847"/>
      <c r="DS119" s="847"/>
      <c r="DT119" s="847"/>
      <c r="DU119" s="848"/>
      <c r="DV119" s="935" t="s">
        <v>438</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393</v>
      </c>
      <c r="AG120" s="864"/>
      <c r="AH120" s="864"/>
      <c r="AI120" s="864"/>
      <c r="AJ120" s="865"/>
      <c r="AK120" s="866" t="s">
        <v>393</v>
      </c>
      <c r="AL120" s="864"/>
      <c r="AM120" s="864"/>
      <c r="AN120" s="864"/>
      <c r="AO120" s="865"/>
      <c r="AP120" s="911" t="s">
        <v>233</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2964905</v>
      </c>
      <c r="BR120" s="929"/>
      <c r="BS120" s="929"/>
      <c r="BT120" s="929"/>
      <c r="BU120" s="929"/>
      <c r="BV120" s="929">
        <v>2761934</v>
      </c>
      <c r="BW120" s="929"/>
      <c r="BX120" s="929"/>
      <c r="BY120" s="929"/>
      <c r="BZ120" s="929"/>
      <c r="CA120" s="929">
        <v>3019422</v>
      </c>
      <c r="CB120" s="929"/>
      <c r="CC120" s="929"/>
      <c r="CD120" s="929"/>
      <c r="CE120" s="929"/>
      <c r="CF120" s="953">
        <v>83.2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2175342</v>
      </c>
      <c r="DH120" s="929"/>
      <c r="DI120" s="929"/>
      <c r="DJ120" s="929"/>
      <c r="DK120" s="929"/>
      <c r="DL120" s="929">
        <v>2070165</v>
      </c>
      <c r="DM120" s="929"/>
      <c r="DN120" s="929"/>
      <c r="DO120" s="929"/>
      <c r="DP120" s="929"/>
      <c r="DQ120" s="929">
        <v>2017310</v>
      </c>
      <c r="DR120" s="929"/>
      <c r="DS120" s="929"/>
      <c r="DT120" s="929"/>
      <c r="DU120" s="929"/>
      <c r="DV120" s="930">
        <v>55.6</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233</v>
      </c>
      <c r="AB121" s="864"/>
      <c r="AC121" s="864"/>
      <c r="AD121" s="864"/>
      <c r="AE121" s="865"/>
      <c r="AF121" s="866" t="s">
        <v>438</v>
      </c>
      <c r="AG121" s="864"/>
      <c r="AH121" s="864"/>
      <c r="AI121" s="864"/>
      <c r="AJ121" s="865"/>
      <c r="AK121" s="866" t="s">
        <v>438</v>
      </c>
      <c r="AL121" s="864"/>
      <c r="AM121" s="864"/>
      <c r="AN121" s="864"/>
      <c r="AO121" s="865"/>
      <c r="AP121" s="911" t="s">
        <v>393</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37890</v>
      </c>
      <c r="BR121" s="901"/>
      <c r="BS121" s="901"/>
      <c r="BT121" s="901"/>
      <c r="BU121" s="901"/>
      <c r="BV121" s="901">
        <v>33200</v>
      </c>
      <c r="BW121" s="901"/>
      <c r="BX121" s="901"/>
      <c r="BY121" s="901"/>
      <c r="BZ121" s="901"/>
      <c r="CA121" s="901">
        <v>28510</v>
      </c>
      <c r="CB121" s="901"/>
      <c r="CC121" s="901"/>
      <c r="CD121" s="901"/>
      <c r="CE121" s="901"/>
      <c r="CF121" s="962">
        <v>0.8</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1501686</v>
      </c>
      <c r="DH121" s="901"/>
      <c r="DI121" s="901"/>
      <c r="DJ121" s="901"/>
      <c r="DK121" s="901"/>
      <c r="DL121" s="901">
        <v>1520687</v>
      </c>
      <c r="DM121" s="901"/>
      <c r="DN121" s="901"/>
      <c r="DO121" s="901"/>
      <c r="DP121" s="901"/>
      <c r="DQ121" s="901">
        <v>1465658</v>
      </c>
      <c r="DR121" s="901"/>
      <c r="DS121" s="901"/>
      <c r="DT121" s="901"/>
      <c r="DU121" s="901"/>
      <c r="DV121" s="878">
        <v>40.4</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233</v>
      </c>
      <c r="AB122" s="864"/>
      <c r="AC122" s="864"/>
      <c r="AD122" s="864"/>
      <c r="AE122" s="865"/>
      <c r="AF122" s="866" t="s">
        <v>233</v>
      </c>
      <c r="AG122" s="864"/>
      <c r="AH122" s="864"/>
      <c r="AI122" s="864"/>
      <c r="AJ122" s="865"/>
      <c r="AK122" s="866" t="s">
        <v>233</v>
      </c>
      <c r="AL122" s="864"/>
      <c r="AM122" s="864"/>
      <c r="AN122" s="864"/>
      <c r="AO122" s="865"/>
      <c r="AP122" s="911" t="s">
        <v>233</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8825742</v>
      </c>
      <c r="BR122" s="932"/>
      <c r="BS122" s="932"/>
      <c r="BT122" s="932"/>
      <c r="BU122" s="932"/>
      <c r="BV122" s="932">
        <v>8551272</v>
      </c>
      <c r="BW122" s="932"/>
      <c r="BX122" s="932"/>
      <c r="BY122" s="932"/>
      <c r="BZ122" s="932"/>
      <c r="CA122" s="932">
        <v>8375747</v>
      </c>
      <c r="CB122" s="932"/>
      <c r="CC122" s="932"/>
      <c r="CD122" s="932"/>
      <c r="CE122" s="932"/>
      <c r="CF122" s="933">
        <v>230.8</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146415</v>
      </c>
      <c r="DH122" s="901"/>
      <c r="DI122" s="901"/>
      <c r="DJ122" s="901"/>
      <c r="DK122" s="901"/>
      <c r="DL122" s="901">
        <v>164768</v>
      </c>
      <c r="DM122" s="901"/>
      <c r="DN122" s="901"/>
      <c r="DO122" s="901"/>
      <c r="DP122" s="901"/>
      <c r="DQ122" s="901">
        <v>204673</v>
      </c>
      <c r="DR122" s="901"/>
      <c r="DS122" s="901"/>
      <c r="DT122" s="901"/>
      <c r="DU122" s="901"/>
      <c r="DV122" s="878">
        <v>5.6</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233</v>
      </c>
      <c r="AG123" s="864"/>
      <c r="AH123" s="864"/>
      <c r="AI123" s="864"/>
      <c r="AJ123" s="865"/>
      <c r="AK123" s="866" t="s">
        <v>233</v>
      </c>
      <c r="AL123" s="864"/>
      <c r="AM123" s="864"/>
      <c r="AN123" s="864"/>
      <c r="AO123" s="865"/>
      <c r="AP123" s="911" t="s">
        <v>438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11828537</v>
      </c>
      <c r="BR123" s="920"/>
      <c r="BS123" s="920"/>
      <c r="BT123" s="920"/>
      <c r="BU123" s="920"/>
      <c r="BV123" s="920">
        <v>11346406</v>
      </c>
      <c r="BW123" s="920"/>
      <c r="BX123" s="920"/>
      <c r="BY123" s="920"/>
      <c r="BZ123" s="920"/>
      <c r="CA123" s="920">
        <v>11423679</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459</v>
      </c>
      <c r="DH123" s="864"/>
      <c r="DI123" s="864"/>
      <c r="DJ123" s="864"/>
      <c r="DK123" s="865"/>
      <c r="DL123" s="866" t="s">
        <v>438</v>
      </c>
      <c r="DM123" s="864"/>
      <c r="DN123" s="864"/>
      <c r="DO123" s="864"/>
      <c r="DP123" s="865"/>
      <c r="DQ123" s="866" t="s">
        <v>438</v>
      </c>
      <c r="DR123" s="864"/>
      <c r="DS123" s="864"/>
      <c r="DT123" s="864"/>
      <c r="DU123" s="865"/>
      <c r="DV123" s="911" t="s">
        <v>393</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233</v>
      </c>
      <c r="AB124" s="864"/>
      <c r="AC124" s="864"/>
      <c r="AD124" s="864"/>
      <c r="AE124" s="865"/>
      <c r="AF124" s="866" t="s">
        <v>438</v>
      </c>
      <c r="AG124" s="864"/>
      <c r="AH124" s="864"/>
      <c r="AI124" s="864"/>
      <c r="AJ124" s="865"/>
      <c r="AK124" s="866" t="s">
        <v>233</v>
      </c>
      <c r="AL124" s="864"/>
      <c r="AM124" s="864"/>
      <c r="AN124" s="864"/>
      <c r="AO124" s="865"/>
      <c r="AP124" s="911" t="s">
        <v>393</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52.5</v>
      </c>
      <c r="BR124" s="918"/>
      <c r="BS124" s="918"/>
      <c r="BT124" s="918"/>
      <c r="BU124" s="918"/>
      <c r="BV124" s="918">
        <v>53.2</v>
      </c>
      <c r="BW124" s="918"/>
      <c r="BX124" s="918"/>
      <c r="BY124" s="918"/>
      <c r="BZ124" s="918"/>
      <c r="CA124" s="918">
        <v>46.4</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459</v>
      </c>
      <c r="DH124" s="847"/>
      <c r="DI124" s="847"/>
      <c r="DJ124" s="847"/>
      <c r="DK124" s="848"/>
      <c r="DL124" s="849" t="s">
        <v>233</v>
      </c>
      <c r="DM124" s="847"/>
      <c r="DN124" s="847"/>
      <c r="DO124" s="847"/>
      <c r="DP124" s="848"/>
      <c r="DQ124" s="849" t="s">
        <v>438</v>
      </c>
      <c r="DR124" s="847"/>
      <c r="DS124" s="847"/>
      <c r="DT124" s="847"/>
      <c r="DU124" s="848"/>
      <c r="DV124" s="935" t="s">
        <v>233</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459</v>
      </c>
      <c r="AG125" s="864"/>
      <c r="AH125" s="864"/>
      <c r="AI125" s="864"/>
      <c r="AJ125" s="865"/>
      <c r="AK125" s="866" t="s">
        <v>459</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233</v>
      </c>
      <c r="DH125" s="929"/>
      <c r="DI125" s="929"/>
      <c r="DJ125" s="929"/>
      <c r="DK125" s="929"/>
      <c r="DL125" s="929" t="s">
        <v>233</v>
      </c>
      <c r="DM125" s="929"/>
      <c r="DN125" s="929"/>
      <c r="DO125" s="929"/>
      <c r="DP125" s="929"/>
      <c r="DQ125" s="929" t="s">
        <v>438</v>
      </c>
      <c r="DR125" s="929"/>
      <c r="DS125" s="929"/>
      <c r="DT125" s="929"/>
      <c r="DU125" s="929"/>
      <c r="DV125" s="930" t="s">
        <v>459</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459</v>
      </c>
      <c r="AB126" s="864"/>
      <c r="AC126" s="864"/>
      <c r="AD126" s="864"/>
      <c r="AE126" s="865"/>
      <c r="AF126" s="866" t="s">
        <v>459</v>
      </c>
      <c r="AG126" s="864"/>
      <c r="AH126" s="864"/>
      <c r="AI126" s="864"/>
      <c r="AJ126" s="865"/>
      <c r="AK126" s="866" t="s">
        <v>393</v>
      </c>
      <c r="AL126" s="864"/>
      <c r="AM126" s="864"/>
      <c r="AN126" s="864"/>
      <c r="AO126" s="865"/>
      <c r="AP126" s="911" t="s">
        <v>233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459</v>
      </c>
      <c r="DH126" s="901"/>
      <c r="DI126" s="901"/>
      <c r="DJ126" s="901"/>
      <c r="DK126" s="901"/>
      <c r="DL126" s="901" t="s">
        <v>233</v>
      </c>
      <c r="DM126" s="901"/>
      <c r="DN126" s="901"/>
      <c r="DO126" s="901"/>
      <c r="DP126" s="901"/>
      <c r="DQ126" s="901" t="s">
        <v>233</v>
      </c>
      <c r="DR126" s="901"/>
      <c r="DS126" s="901"/>
      <c r="DT126" s="901"/>
      <c r="DU126" s="901"/>
      <c r="DV126" s="878" t="s">
        <v>459</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370</v>
      </c>
      <c r="AB127" s="864"/>
      <c r="AC127" s="864"/>
      <c r="AD127" s="864"/>
      <c r="AE127" s="865"/>
      <c r="AF127" s="866">
        <v>311</v>
      </c>
      <c r="AG127" s="864"/>
      <c r="AH127" s="864"/>
      <c r="AI127" s="864"/>
      <c r="AJ127" s="865"/>
      <c r="AK127" s="866">
        <v>238</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459</v>
      </c>
      <c r="DH127" s="901"/>
      <c r="DI127" s="901"/>
      <c r="DJ127" s="901"/>
      <c r="DK127" s="901"/>
      <c r="DL127" s="901" t="s">
        <v>233</v>
      </c>
      <c r="DM127" s="901"/>
      <c r="DN127" s="901"/>
      <c r="DO127" s="901"/>
      <c r="DP127" s="901"/>
      <c r="DQ127" s="901" t="s">
        <v>393</v>
      </c>
      <c r="DR127" s="901"/>
      <c r="DS127" s="901"/>
      <c r="DT127" s="901"/>
      <c r="DU127" s="901"/>
      <c r="DV127" s="878" t="s">
        <v>393</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6133</v>
      </c>
      <c r="AB128" s="885"/>
      <c r="AC128" s="885"/>
      <c r="AD128" s="885"/>
      <c r="AE128" s="886"/>
      <c r="AF128" s="887">
        <v>6092</v>
      </c>
      <c r="AG128" s="885"/>
      <c r="AH128" s="885"/>
      <c r="AI128" s="885"/>
      <c r="AJ128" s="886"/>
      <c r="AK128" s="887">
        <v>4855</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233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56626</v>
      </c>
      <c r="DH128" s="875"/>
      <c r="DI128" s="875"/>
      <c r="DJ128" s="875"/>
      <c r="DK128" s="875"/>
      <c r="DL128" s="875">
        <v>21371</v>
      </c>
      <c r="DM128" s="875"/>
      <c r="DN128" s="875"/>
      <c r="DO128" s="875"/>
      <c r="DP128" s="875"/>
      <c r="DQ128" s="875">
        <v>58610</v>
      </c>
      <c r="DR128" s="875"/>
      <c r="DS128" s="875"/>
      <c r="DT128" s="875"/>
      <c r="DU128" s="875"/>
      <c r="DV128" s="876">
        <v>1.6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4474732</v>
      </c>
      <c r="AB129" s="864"/>
      <c r="AC129" s="864"/>
      <c r="AD129" s="864"/>
      <c r="AE129" s="865"/>
      <c r="AF129" s="866">
        <v>4412315</v>
      </c>
      <c r="AG129" s="864"/>
      <c r="AH129" s="864"/>
      <c r="AI129" s="864"/>
      <c r="AJ129" s="865"/>
      <c r="AK129" s="866">
        <v>4530695</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393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927525</v>
      </c>
      <c r="AB130" s="864"/>
      <c r="AC130" s="864"/>
      <c r="AD130" s="864"/>
      <c r="AE130" s="865"/>
      <c r="AF130" s="866">
        <v>928162</v>
      </c>
      <c r="AG130" s="864"/>
      <c r="AH130" s="864"/>
      <c r="AI130" s="864"/>
      <c r="AJ130" s="865"/>
      <c r="AK130" s="866">
        <v>901635</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10.8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3547207</v>
      </c>
      <c r="AB131" s="847"/>
      <c r="AC131" s="847"/>
      <c r="AD131" s="847"/>
      <c r="AE131" s="848"/>
      <c r="AF131" s="849">
        <v>3484153</v>
      </c>
      <c r="AG131" s="847"/>
      <c r="AH131" s="847"/>
      <c r="AI131" s="847"/>
      <c r="AJ131" s="848"/>
      <c r="AK131" s="849">
        <v>3629060</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46.4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12.575753260000001</v>
      </c>
      <c r="AB132" s="827"/>
      <c r="AC132" s="827"/>
      <c r="AD132" s="827"/>
      <c r="AE132" s="828"/>
      <c r="AF132" s="829">
        <v>10.23476868</v>
      </c>
      <c r="AG132" s="827"/>
      <c r="AH132" s="827"/>
      <c r="AI132" s="827"/>
      <c r="AJ132" s="828"/>
      <c r="AK132" s="829">
        <v>9.7455539449999993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12.7</v>
      </c>
      <c r="AB133" s="806"/>
      <c r="AC133" s="806"/>
      <c r="AD133" s="806"/>
      <c r="AE133" s="807"/>
      <c r="AF133" s="805">
        <v>11.9</v>
      </c>
      <c r="AG133" s="806"/>
      <c r="AH133" s="806"/>
      <c r="AI133" s="806"/>
      <c r="AJ133" s="807"/>
      <c r="AK133" s="805">
        <v>10.8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bTYnixCGIA8hMQgZL8ZTtHvF9RHXwxSBKG5ceuB7HRE10IUjdK/wYzv2THK4BLkhW5lw4/TXz/Lj43UcFsS6A==" saltValue="S/dPUyTtJMrXPOnPfjuS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y2BXbMWGQEVGJjv4zKEmyuLfiT1/Aggf+yyrIFRM6ixmpVVV+UW6HpYX/3mhLLB5seoeCNksTHeoR2j7n7meQ==" saltValue="XRoyHDhkSagVG0KRWva0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6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3FBtLbv4yciWP6SLe8MpKPH3OvxF2HqgcyB3ieBroGSAGkDw6I/P8YP1DqJoTNIMLXiSD/wgkfhNnargKf+g==" saltValue="+5XHkvBT8HOiLyS0qSEcg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1066424</v>
      </c>
      <c r="AP9" s="314">
        <v>136949</v>
      </c>
      <c r="AQ9" s="315">
        <v>156065</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460499</v>
      </c>
      <c r="AP10" s="317">
        <v>59137</v>
      </c>
      <c r="AQ10" s="318">
        <v>24089</v>
      </c>
      <c r="AR10" s="319">
        <v>145.5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6557</v>
      </c>
      <c r="AP11" s="317">
        <v>842</v>
      </c>
      <c r="AQ11" s="318">
        <v>3903</v>
      </c>
      <c r="AR11" s="319">
        <v>-78.400000000000006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199338</v>
      </c>
      <c r="AP13" s="317">
        <v>25599</v>
      </c>
      <c r="AQ13" s="318">
        <v>6134</v>
      </c>
      <c r="AR13" s="319">
        <v>317.3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6089</v>
      </c>
      <c r="AP14" s="317">
        <v>782</v>
      </c>
      <c r="AQ14" s="318">
        <v>6841</v>
      </c>
      <c r="AR14" s="319">
        <v>-88.6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-94546</v>
      </c>
      <c r="AP15" s="317">
        <v>-12142</v>
      </c>
      <c r="AQ15" s="318">
        <v>-12699</v>
      </c>
      <c r="AR15" s="319">
        <v>-4.4000000000000004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1644361</v>
      </c>
      <c r="AP16" s="317">
        <v>211167</v>
      </c>
      <c r="AQ16" s="318">
        <v>184332</v>
      </c>
      <c r="AR16" s="319">
        <v>14.6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13.87</v>
      </c>
      <c r="AP21" s="331">
        <v>15.68</v>
      </c>
      <c r="AQ21" s="332">
        <v>-1.81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94.8</v>
      </c>
      <c r="AP22" s="336">
        <v>95.9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941410</v>
      </c>
      <c r="AP32" s="345">
        <v>120895</v>
      </c>
      <c r="AQ32" s="346">
        <v>108331</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v>132</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v>205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605</v>
      </c>
      <c r="AL35" s="1219"/>
      <c r="AM35" s="1219"/>
      <c r="AN35" s="1220"/>
      <c r="AO35" s="345">
        <v>289379</v>
      </c>
      <c r="AP35" s="345">
        <v>37162</v>
      </c>
      <c r="AQ35" s="346">
        <v>22911</v>
      </c>
      <c r="AR35" s="347">
        <v>62.2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28360</v>
      </c>
      <c r="AP36" s="345">
        <v>3642</v>
      </c>
      <c r="AQ36" s="346">
        <v>3832</v>
      </c>
      <c r="AR36" s="347">
        <v>-5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606</v>
      </c>
      <c r="AL37" s="1219"/>
      <c r="AM37" s="1219"/>
      <c r="AN37" s="1220"/>
      <c r="AO37" s="345">
        <v>238</v>
      </c>
      <c r="AP37" s="345">
        <v>31</v>
      </c>
      <c r="AQ37" s="346">
        <v>1000</v>
      </c>
      <c r="AR37" s="347">
        <v>-96.9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775</v>
      </c>
      <c r="AP38" s="348">
        <v>100</v>
      </c>
      <c r="AQ38" s="349">
        <v>21</v>
      </c>
      <c r="AR38" s="337">
        <v>376.2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-4855</v>
      </c>
      <c r="AP39" s="345">
        <v>-623</v>
      </c>
      <c r="AQ39" s="346">
        <v>-5292</v>
      </c>
      <c r="AR39" s="347">
        <v>-88.2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-901635</v>
      </c>
      <c r="AP40" s="345">
        <v>-115787</v>
      </c>
      <c r="AQ40" s="346">
        <v>-91315</v>
      </c>
      <c r="AR40" s="347">
        <v>26.8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353672</v>
      </c>
      <c r="AP41" s="345">
        <v>45418</v>
      </c>
      <c r="AQ41" s="346">
        <v>39824</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886902</v>
      </c>
      <c r="AN51" s="367">
        <v>101662</v>
      </c>
      <c r="AO51" s="368">
        <v>13</v>
      </c>
      <c r="AP51" s="369">
        <v>168868</v>
      </c>
      <c r="AQ51" s="370">
        <v>4.0999999999999996</v>
      </c>
      <c r="AR51" s="371">
        <v>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520885</v>
      </c>
      <c r="AN52" s="375">
        <v>59707</v>
      </c>
      <c r="AO52" s="376">
        <v>70.2</v>
      </c>
      <c r="AP52" s="377">
        <v>79360</v>
      </c>
      <c r="AQ52" s="378">
        <v>-0.8</v>
      </c>
      <c r="AR52" s="379">
        <v>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1172935</v>
      </c>
      <c r="AN53" s="367">
        <v>138596</v>
      </c>
      <c r="AO53" s="368">
        <v>36.299999999999997</v>
      </c>
      <c r="AP53" s="369">
        <v>202870</v>
      </c>
      <c r="AQ53" s="370">
        <v>20.100000000000001</v>
      </c>
      <c r="AR53" s="371">
        <v>16.2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698737</v>
      </c>
      <c r="AN54" s="375">
        <v>82564</v>
      </c>
      <c r="AO54" s="376">
        <v>38.299999999999997</v>
      </c>
      <c r="AP54" s="377">
        <v>79735</v>
      </c>
      <c r="AQ54" s="378">
        <v>0.5</v>
      </c>
      <c r="AR54" s="379">
        <v>37.799999999999997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1097589</v>
      </c>
      <c r="AN55" s="367">
        <v>133397</v>
      </c>
      <c r="AO55" s="368">
        <v>-3.8</v>
      </c>
      <c r="AP55" s="369">
        <v>167497</v>
      </c>
      <c r="AQ55" s="370">
        <v>-17.399999999999999</v>
      </c>
      <c r="AR55" s="371">
        <v>13.6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558071</v>
      </c>
      <c r="AN56" s="375">
        <v>67826</v>
      </c>
      <c r="AO56" s="376">
        <v>-17.899999999999999</v>
      </c>
      <c r="AP56" s="377">
        <v>82571</v>
      </c>
      <c r="AQ56" s="378">
        <v>3.6</v>
      </c>
      <c r="AR56" s="379">
        <v>-21.5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1042289</v>
      </c>
      <c r="AN57" s="367">
        <v>129977</v>
      </c>
      <c r="AO57" s="368">
        <v>-2.6</v>
      </c>
      <c r="AP57" s="369">
        <v>190274</v>
      </c>
      <c r="AQ57" s="370">
        <v>13.6</v>
      </c>
      <c r="AR57" s="371">
        <v>-16.2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378362</v>
      </c>
      <c r="AN58" s="375">
        <v>47183</v>
      </c>
      <c r="AO58" s="376">
        <v>-30.4</v>
      </c>
      <c r="AP58" s="377">
        <v>88584</v>
      </c>
      <c r="AQ58" s="378">
        <v>7.3</v>
      </c>
      <c r="AR58" s="379">
        <v>-37.700000000000003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1028200</v>
      </c>
      <c r="AN59" s="367">
        <v>132041</v>
      </c>
      <c r="AO59" s="368">
        <v>1.6</v>
      </c>
      <c r="AP59" s="369">
        <v>200194</v>
      </c>
      <c r="AQ59" s="370">
        <v>5.2</v>
      </c>
      <c r="AR59" s="371">
        <v>-3.6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567448</v>
      </c>
      <c r="AN60" s="375">
        <v>72871</v>
      </c>
      <c r="AO60" s="376">
        <v>54.4</v>
      </c>
      <c r="AP60" s="377">
        <v>106422</v>
      </c>
      <c r="AQ60" s="378">
        <v>20.100000000000001</v>
      </c>
      <c r="AR60" s="379">
        <v>34.299999999999997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1045583</v>
      </c>
      <c r="AN61" s="382">
        <v>127135</v>
      </c>
      <c r="AO61" s="383">
        <v>8.9</v>
      </c>
      <c r="AP61" s="384">
        <v>185941</v>
      </c>
      <c r="AQ61" s="385">
        <v>5.0999999999999996</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544701</v>
      </c>
      <c r="AN62" s="375">
        <v>66030</v>
      </c>
      <c r="AO62" s="376">
        <v>22.9</v>
      </c>
      <c r="AP62" s="377">
        <v>87334</v>
      </c>
      <c r="AQ62" s="378">
        <v>6.1</v>
      </c>
      <c r="AR62" s="379">
        <v>16.8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2KBpDuT6TXrXN5KXIDBx3X4Sqyfa+sShFYLmDFgKhzvAEdxL4VeOLmZSQhLFsbFdHmXqRwUE4crK+2CSeLQw==" saltValue="7LJf9Goy0jx58xiJSmTC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83" zoomScale="80" zoomScaleNormal="8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503</v>
      </c>
    </row>
    <row r="120" spans="125:125" ht="13.5" hidden="1" customHeight="1" x14ac:dyDescent="0.15"/>
    <row r="121" spans="125:125" ht="13.5" hidden="1" customHeight="1" x14ac:dyDescent="0.15">
      <c r="DU121" s="292"/>
    </row>
  </sheetData>
  <sheetProtection algorithmName="SHA-512" hashValue="XoxfTHrn4+JQyH2zmu/ONbfJVTtawLTFlyPQ4VHAiM/xvkasBhn9rowYBtfc0pDlWrTLsSv5KJZtIOpum2Yr1w==" saltValue="ngkgGbQy+JpURmPjB3P2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503</v>
      </c>
    </row>
  </sheetData>
  <sheetProtection algorithmName="SHA-512" hashValue="ZRB/uYwITUlmL0hOv7tDsvgut1JdwXIHcZ8ToaipVaG8xFZAmXAKPsmYq9K+spFH36be/nsC2kC5BQZiqaz2VQ==" saltValue="xxtQ5GWsBchUjxHY17yL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47.36</v>
      </c>
      <c r="G47" s="12">
        <v>46.93</v>
      </c>
      <c r="H47" s="12">
        <v>45.23</v>
      </c>
      <c r="I47" s="12">
        <v>43.3</v>
      </c>
      <c r="J47" s="13">
        <v>42.2</v>
      </c>
    </row>
    <row r="48" spans="2:10" ht="57.75" customHeight="1" x14ac:dyDescent="0.15">
      <c r="B48" s="14"/>
      <c r="C48" s="1240" t="s">
        <v>4</v>
      </c>
      <c r="D48" s="1240"/>
      <c r="E48" s="1241"/>
      <c r="F48" s="15">
        <v>4.26</v>
      </c>
      <c r="G48" s="16">
        <v>2.2200000000000002</v>
      </c>
      <c r="H48" s="16">
        <v>2.0499999999999998</v>
      </c>
      <c r="I48" s="16">
        <v>2.38</v>
      </c>
      <c r="J48" s="17">
        <v>1.96</v>
      </c>
    </row>
    <row r="49" spans="2:10" ht="57.75" customHeight="1" thickBot="1" x14ac:dyDescent="0.2">
      <c r="B49" s="18"/>
      <c r="C49" s="1242" t="s">
        <v>5</v>
      </c>
      <c r="D49" s="1242"/>
      <c r="E49" s="1243"/>
      <c r="F49" s="19" t="s">
        <v>557</v>
      </c>
      <c r="G49" s="20" t="s">
        <v>558</v>
      </c>
      <c r="H49" s="20">
        <v>1.84</v>
      </c>
      <c r="I49" s="20">
        <v>0.72</v>
      </c>
      <c r="J49" s="21" t="s">
        <v>559</v>
      </c>
    </row>
    <row r="50" spans="2:10" ht="13.5" customHeight="1" x14ac:dyDescent="0.15"/>
  </sheetData>
  <sheetProtection algorithmName="SHA-512" hashValue="uxDzobsQJ3aF0Klyo4m8LvAxJ+NihfGa2DoMIYQD0dSnLpeK1wI2Wx16wygNK1nEA5gCy3PlCgpJ3lL6dzjNHQ==" saltValue="z8bZz5iOVUYNaRw8xwpV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兼平 光将</dc:creator>
  <cp:lastModifiedBy>201user</cp:lastModifiedBy>
  <dcterms:created xsi:type="dcterms:W3CDTF">2022-09-08T23:36:48Z</dcterms:created>
  <dcterms:modified xsi:type="dcterms:W3CDTF">2022-09-28T07:18:08Z</dcterms:modified>
</cp:coreProperties>
</file>