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155C1EFD-6516-4787-8642-B90907B5094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BE35" i="10"/>
  <c r="AM35" i="10"/>
  <c r="C35" i="10"/>
  <c r="U34" i="10"/>
  <c r="U35" i="10" s="1"/>
  <c r="U36" i="10" s="1"/>
  <c r="U37" i="10" s="1"/>
  <c r="U38" i="10" s="1"/>
  <c r="C34" i="10"/>
  <c r="AM34" i="10" l="1"/>
  <c r="BW34"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<sst xmlns="http://schemas.openxmlformats.org/spreadsheetml/2006/main" count="1108" uniqueCount="609">
  <si>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</si>
  <si>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</si>
  <si>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</si>
  <si>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</si>
  <si>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</si>
  <si>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</si>
  <si>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</si>
  <si>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</si>
  <si>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</si>
  <si>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</si>
  <si>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</si>
  <si>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</si>
  <si>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</si>
  <si>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</si>
  <si>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</si>
  <si>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</si>
  <si>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</si>
  <si>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</si>
  <si>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</si>
  <si>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</si>
  <si>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</si>
  <si>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</si>
  <si>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</si>
  <si>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</si>
  <si>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</si>
  <si>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</si>
  <si>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</si>
  <si>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</si>
  <si>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</si>
  <si>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</si>
  <si>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</si>
  <si>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</si>
  <si>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</si>
  <si>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</si>
  <si>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</si>
  <si>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</si>
  <si>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</si>
  <si>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</si>
  <si>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</si>
  <si>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</si>
  <si>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</si>
  <si>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</si>
  <si>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</si>
  <si>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</si>
  <si>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</si>
  <si>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</si>
  <si>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</si>
  <si>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</si>
  <si>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</si>
  <si>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</si>
  <si>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</si>
  <si>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</si>
  <si>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</si>
  <si>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</si>
  <si>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</si>
  <si>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</si>
  <si>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</si>
  <si>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</si>
  <si>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</si>
  <si>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</si>
  <si>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</si>
  <si>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</si>
  <si>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</si>
  <si>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</si>
  <si>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</si>
  <si>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</si>
  <si>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</si>
  <si>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</si>
  <si>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</si>
  <si>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</si>
  <si>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</si>
  <si>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</si>
  <si>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</si>
  <si>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</si>
  <si>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</si>
  <si>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</si>
  <si>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</si>
  <si>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</si>
  <si>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</si>
  <si>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</si>
  <si>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</si>
  <si>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</si>
  <si>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</si>
  <si>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</si>
  <si>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</si>
  <si>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</si>
  <si>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</si>
  <si>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</si>
  <si>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</si>
  <si>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</si>
  <si>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</si>
  <si>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</si>
  <si>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</si>
  <si>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</si>
  <si>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</si>
  <si>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</si>
  <si>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</si>
  <si>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</si>
  <si>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</si>
  <si>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</si>
  <si>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</si>
  <si>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</si>
  <si>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</si>
  <si>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</si>
  <si>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</si>
  <si>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</si>
  <si>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</si>
  <si>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</si>
  <si>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</si>
  <si>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</si>
  <si>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</si>
  <si>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</si>
  <si>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</si>
  <si>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</si>
  <si>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</si>
  <si>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</si>
  <si>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</si>
  <si>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</si>
  <si>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</si>
  <si>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</si>
  <si>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</si>
  <si>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</si>
  <si>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</si>
  <si>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</si>
  <si>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</si>
  <si>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</si>
  <si>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</si>
  <si>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</si>
  <si>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</si>
  <si>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</si>
  <si>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</si>
  <si>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</si>
  <si>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</si>
  <si>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</si>
  <si>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</si>
  <si>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</si>
  <si>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</si>
  <si>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</si>
  <si>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</si>
  <si>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</si>
  <si>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</si>
  <si>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</si>
  <si>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</si>
  <si>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</si>
  <si>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</si>
  <si>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</si>
  <si>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</si>
  <si>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</si>
  <si>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</si>
  <si>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</si>
  <si>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</si>
  <si>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</si>
  <si>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</si>
  <si>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</si>
  <si>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</si>
  <si>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</si>
  <si>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</si>
  <si>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</si>
  <si>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</si>
  <si>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</si>
  <si>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</si>
  <si>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</si>
  <si>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</si>
  <si>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</si>
  <si>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</si>
  <si>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</si>
  <si>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</si>
  <si>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</si>
  <si>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</si>
  <si>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</si>
  <si>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</si>
  <si>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</si>
  <si>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</si>
  <si>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</si>
  <si>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</si>
  <si>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</si>
  <si>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</si>
  <si>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</si>
  <si>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</si>
  <si>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</si>
  <si>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</si>
  <si>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</si>
  <si>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</si>
  <si>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</si>
  <si>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</si>
  <si>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</si>
  <si>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</si>
  <si>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</si>
  <si>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</si>
  <si>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</si>
  <si>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</si>
  <si>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</si>
  <si>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</si>
  <si>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</si>
  <si>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</si>
  <si>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</si>
  <si>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</si>
  <si>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</si>
  <si>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</si>
  <si>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</si>
  <si>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</si>
  <si>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</si>
  <si>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</si>
  <si>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</si>
  <si>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</si>
  <si>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</si>
  <si>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</si>
  <si>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</si>
  <si>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</si>
  <si>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</si>
  <si>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</si>
  <si>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</si>
  <si>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</si>
  <si>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</si>
  <si>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</si>
  <si>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</si>
  <si>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</si>
  <si>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</si>
  <si>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</si>
  <si>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</si>
  <si>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</si>
  <si>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</si>
  <si>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</si>
  <si>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</si>
  <si>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</si>
  <si>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</si>
  <si>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</si>
  <si>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</si>
  <si>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</si>
  <si>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</si>
  <si>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</si>
  <si>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</si>
  <si>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</si>
  <si>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</si>
  <si>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</si>
  <si>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</si>
  <si>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</si>
  <si>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</si>
  <si>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</si>
  <si>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</si>
  <si>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</si>
  <si>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</si>
  <si>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</si>
  <si>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</si>
  <si>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</si>
  <si>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</si>
  <si>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</si>
  <si>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</si>
  <si>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</si>
  <si>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</si>
  <si>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</si>
  <si>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</si>
  <si>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</si>
  <si>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</si>
  <si>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</si>
  <si>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</si>
  <si>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</si>
  <si>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</si>
  <si>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</si>
  <si>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</si>
  <si>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</si>
  <si>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</si>
  <si>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</si>
  <si>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</si>
  <si>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</si>
  <si>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</si>
  <si>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</si>
  <si>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</si>
  <si>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</si>
  <si>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</si>
  <si>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</si>
  <si>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</si>
  <si>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</si>
  <si>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</si>
  <si>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</si>
  <si>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</si>
  <si>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</si>
  <si>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</si>
  <si>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</si>
  <si>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</si>
  <si>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</si>
  <si>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</si>
  <si>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</si>
  <si>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</si>
  <si>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</si>
  <si>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</si>
  <si>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</si>
  <si>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</si>
  <si>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</si>
  <si>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</si>
  <si>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</si>
  <si>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</si>
  <si>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</si>
  <si>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</si>
  <si>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</si>
  <si>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</si>
  <si>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</si>
  <si>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</si>
  <si>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</si>
  <si>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</si>
  <si>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</si>
  <si>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</si>
  <si>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</si>
  <si>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</si>
  <si>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</si>
  <si>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</si>
  <si>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</si>
  <si>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</si>
  <si>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</si>
  <si>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</si>
  <si>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</si>
  <si>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</si>
  <si>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</si>
  <si>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</si>
  <si>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</si>
  <si>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</si>
  <si>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</si>
  <si>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</si>
  <si>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</si>
  <si>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</si>
  <si>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</si>
  <si>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</si>
  <si>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</si>
  <si>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</si>
  <si>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</si>
  <si>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</si>
  <si>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</si>
  <si>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</si>
  <si>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</si>
  <si>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</si>
  <si>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</si>
  <si>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</si>
  <si>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</si>
  <si>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</si>
  <si>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</si>
  <si>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</si>
  <si>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</si>
  <si>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</si>
  <si>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</si>
  <si>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</si>
  <si>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</si>
  <si>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</si>
  <si>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</si>
  <si>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</si>
  <si>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</si>
  <si>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</si>
  <si>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</si>
  <si>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</si>
  <si>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</si>
  <si>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</si>
  <si>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</si>
  <si>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</si>
  <si>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</si>
  <si>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</si>
  <si>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</si>
  <si>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</si>
  <si>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</si>
  <si>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</si>
  <si>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</si>
  <si>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</si>
  <si>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</si>
  <si>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</si>
  <si>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</si>
  <si>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</si>
  <si>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</si>
  <si>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</si>
  <si>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</si>
  <si>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</si>
  <si>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</si>
  <si>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</si>
  <si>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</si>
  <si>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</si>
  <si>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</si>
  <si>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</si>
  <si>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</si>
  <si>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</si>
  <si>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</si>
  <si>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</si>
  <si>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</si>
  <si>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</si>
  <si>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</si>
  <si>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</si>
  <si>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</si>
  <si>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</si>
  <si>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</si>
  <si>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</si>
  <si>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</si>
  <si>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</si>
  <si>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</si>
  <si>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</si>
  <si>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</si>
  <si>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</si>
  <si>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</si>
  <si>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</si>
  <si>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</si>
  <si>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</si>
  <si>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</si>
  <si>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</si>
  <si>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</si>
  <si>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</si>
  <si>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</si>
  <si>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</si>
  <si>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</si>
  <si>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</si>
  <si>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</si>
  <si>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</si>
  <si>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</si>
  <si>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</si>
  <si>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</si>
  <si>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</si>
  <si>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</si>
  <si>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</si>
  <si>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</si>
  <si>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</si>
  <si>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</si>
  <si>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</si>
  <si>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</si>
  <si>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</si>
  <si>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</si>
  <si>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</si>
  <si>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</si>
  <si>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</si>
  <si>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</si>
  <si>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</si>
  <si>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</si>
  <si>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</si>
  <si>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</si>
  <si>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</si>
  <si>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</si>
  <si>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</si>
  <si>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</si>
  <si>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</si>
  <si>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</si>
  <si>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</si>
  <si>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</si>
  <si>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</si>
  <si>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</si>
  <si>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</si>
  <si>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</si>
  <si>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</si>
  <si>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</si>
  <si>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</si>
  <si>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</si>
  <si>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</si>
  <si>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</si>
  <si>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</si>
  <si>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</si>
  <si>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</si>
  <si>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</si>
  <si>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</si>
  <si>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</si>
  <si>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</si>
  <si>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</si>
  <si>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</si>
  <si>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</si>
  <si>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</si>
  <si>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</si>
  <si>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</si>
  <si>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</si>
  <si>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</si>
  <si>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</si>
  <si>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</si>
  <si>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</si>
  <si>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</si>
  <si>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</si>
  <si>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</si>
  <si>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</si>
  <si>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</si>
  <si>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</si>
  <si>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</si>
  <si>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</si>
  <si>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</si>
  <si>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</si>
  <si>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</si>
  <si>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</si>
  <si>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</si>
  <si>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</si>
  <si>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</si>
  <si>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</si>
  <si>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</si>
  <si>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</si>
  <si>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</si>
  <si>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</si>
  <si>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</si>
  <si>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</si>
  <si>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</si>
  <si>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</si>
  <si>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</si>
  <si>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</si>
  <si>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</si>
  <si>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</si>
  <si>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</si>
  <si>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</si>
  <si>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</si>
  <si>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</si>
  <si>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</si>
  <si>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</si>
  <si>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</si>
  <si>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</si>
  <si>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</si>
  <si>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</si>
  <si>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</si>
  <si>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</si>
  <si>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</si>
  <si>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</si>
  <si>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</si>
  <si>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</si>
  <si>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</si>
  <si>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</si>
  <si>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</si>
  <si>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</si>
  <si>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</si>
  <si>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</si>
  <si>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</si>
  <si>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</si>
  <si>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</si>
  <si>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</si>
  <si>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</si>
  <si>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</si>
  <si>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</si>
  <si>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</si>
  <si>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</si>
  <si>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</si>
  <si>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</si>
  <si>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</si>
  <si>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</si>
  <si>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</si>
  <si>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</si>
  <si>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</si>
  <si>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</si>
  <si>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</si>
  <si>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</si>
  <si>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</si>
  <si>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</si>
  <si>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</si>
  <si>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</si>
  <si>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</si>
  <si>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</si>
  <si>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</si>
  <si>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</si>
  <si>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</si>
  <si>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</si>
  <si>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</si>
  <si>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</si>
  <si>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</si>
  <si>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</si>
  <si>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</si>
  <si>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</si>
  <si>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</si>
  <si>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</si>
  <si>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</si>
  <si>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</si>
  <si>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</si>
  <si>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</si>
  <si>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1.26</t>
  </si>
  <si>
    <t>▲ 6.74</t>
  </si>
  <si>
    <t>一般会計</t>
  </si>
  <si>
    <t>水道事業会計</t>
  </si>
  <si>
    <t>介護保険特別会計</t>
  </si>
  <si>
    <t>国民健康保険事業特別会計（事業勘定）</t>
  </si>
  <si>
    <t>国民健康保険事業特別会計（直診勘定）</t>
  </si>
  <si>
    <t>下水道事業特別会計</t>
  </si>
  <si>
    <t>後期高齢者医療特別会計</t>
  </si>
  <si>
    <t>訪問看護ステーション特別会計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</si>
  <si>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</si>
  <si>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</si>
  <si>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</si>
  <si>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</si>
  <si>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</si>
  <si>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</si>
  <si>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</si>
  <si>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</si>
  <si>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合併振興基金</t>
    <rPh sb="0" eb="2">
      <t>ガッペイ</t>
    </rPh>
    <rPh sb="2" eb="4">
      <t>シンコウ</t>
    </rPh>
    <rPh sb="4" eb="6">
      <t>キキン</t>
    </rPh>
    <phoneticPr fontId="12"/>
  </si>
  <si>
    <t>深浦町公共施設等総合管理基金</t>
    <rPh sb="0" eb="3">
      <t>フカウラマチ</t>
    </rPh>
    <rPh sb="3" eb="5">
      <t>コウキョウ</t>
    </rPh>
    <rPh sb="5" eb="7">
      <t>シセツ</t>
    </rPh>
    <rPh sb="7" eb="8">
      <t>トウ</t>
    </rPh>
    <rPh sb="8" eb="10">
      <t>ソウゴウ</t>
    </rPh>
    <rPh sb="10" eb="12">
      <t>カンリ</t>
    </rPh>
    <rPh sb="12" eb="14">
      <t>キキン</t>
    </rPh>
    <phoneticPr fontId="12"/>
  </si>
  <si>
    <t>深浦町地域医療対策基金</t>
    <rPh sb="0" eb="3">
      <t>フカウラマチ</t>
    </rPh>
    <rPh sb="3" eb="5">
      <t>チイキ</t>
    </rPh>
    <rPh sb="5" eb="7">
      <t>イリョウ</t>
    </rPh>
    <rPh sb="7" eb="9">
      <t>タイサク</t>
    </rPh>
    <rPh sb="9" eb="11">
      <t>キキン</t>
    </rPh>
    <phoneticPr fontId="12"/>
  </si>
  <si>
    <t>深浦町ふるさと納税寄附金基金</t>
    <rPh sb="0" eb="3">
      <t>フカウラマチ</t>
    </rPh>
    <rPh sb="7" eb="9">
      <t>ノウゼイ</t>
    </rPh>
    <rPh sb="9" eb="12">
      <t>キフキン</t>
    </rPh>
    <rPh sb="12" eb="14">
      <t>キキン</t>
    </rPh>
    <phoneticPr fontId="12"/>
  </si>
  <si>
    <t>霊園整備基金</t>
    <rPh sb="0" eb="2">
      <t>レイエン</t>
    </rPh>
    <rPh sb="2" eb="4">
      <t>セイビ</t>
    </rPh>
    <rPh sb="4" eb="6">
      <t>キキン</t>
    </rPh>
    <phoneticPr fontId="12"/>
  </si>
  <si>
    <t>法適用企業</t>
  </si>
  <si>
    <t>法非適用企業</t>
  </si>
  <si>
    <t>青森県市町村総合事務組合</t>
  </si>
  <si>
    <t>青森県市町村職員退職手当組合</t>
  </si>
  <si>
    <t>西海岸衛生処理組合</t>
  </si>
  <si>
    <t>西北五広域福祉事務組合</t>
  </si>
  <si>
    <t>青森県交通災害共済組合</t>
  </si>
  <si>
    <t>鰺ヶ沢地区消防事務組合</t>
  </si>
  <si>
    <t>つがる西北五広域連合（一般会計）</t>
  </si>
  <si>
    <t>つがる西北五広域連合（病院事業会計）</t>
  </si>
  <si>
    <t>青森県後期高齢者医療広域連合（一般会計）</t>
  </si>
  <si>
    <t>青森県後期高齢者医療広域連合（後期高齢者医療特別会計）</t>
  </si>
  <si>
    <t>○</t>
  </si>
  <si>
    <t>株式会社ふかうら開発</t>
  </si>
  <si>
    <t>しらかみ十二湖株式会社</t>
  </si>
  <si>
    <t>一般財団法人深浦町食産業振興公社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</si>
  <si>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</si>
  <si>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</si>
  <si>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</si>
  <si>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値と比較してほぼ同水準で推移しているが、将来負担比率は類似団体内平均値と比較して高い水準にある。地方債の新規発行抑制等により将来負担比率は減少していく見込みであるが、各施設の老朽化が進んでおり、有形固定資産減価償却率は上昇する見込みである。公共施設等総合管理計画に基づき、今後、老朽化対策に積極的に取り組んでいく。　</t>
    <rPh sb="13" eb="15">
      <t>ルイジ</t>
    </rPh>
    <rPh sb="15" eb="17">
      <t>ダンタイ</t>
    </rPh>
    <rPh sb="17" eb="20">
      <t>ヘイキンチ</t>
    </rPh>
    <rPh sb="21" eb="23">
      <t>ヒカク</t>
    </rPh>
    <rPh sb="27" eb="30">
      <t>ドウスイジュン</t>
    </rPh>
    <rPh sb="31" eb="33">
      <t>スイイ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</si>
  <si>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</si>
  <si>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</si>
  <si>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</si>
  <si>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</si>
  <si>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</si>
  <si>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</si>
  <si>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と比較して高い水準にあるが、地方債の新規発行抑制等の効果により、地方債残高の減少とともに元利償還も減少してきており、両比率とも減少傾向にある。今後も地方債の発行抑制を継続し、公債費の適正化に取り組んでいく。</t>
    <rPh sb="7" eb="8">
      <t>オヨ</t>
    </rPh>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</si>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</sst>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A1D-4421-9A87-23C1807C56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89939</c:v>
                </c:pt>
                <c:pt idx="1">
                  <c:v>101662</c:v>
                </c:pt>
                <c:pt idx="2">
                  <c:v>138596</c:v>
                </c:pt>
                <c:pt idx="3">
                  <c:v>133397</c:v>
                </c:pt>
                <c:pt idx="4">
                  <c:v>129977</c:v>
                </c:pt>
              </c:numCache>
            </c:numRef>
          </c:val>
          <c:smooth val="0"/>
          <c:extLst>
            <c:ext xmlns:c16="http://schemas.microsoft.com/office/drawing/2014/chart" uri="{C3380CC4-5D6E-409C-BE32-E72D297353CC}">
              <c16:uniqueId val="{00000001-1A1D-4421-9A87-23C1807C56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5.34</c:v>
                </c:pt>
                <c:pt idx="1">
                  <c:v>4.26</c:v>
                </c:pt>
                <c:pt idx="2">
                  <c:v>2.2200000000000002</c:v>
                </c:pt>
                <c:pt idx="3">
                  <c:v>2.0499999999999998</c:v>
                </c:pt>
                <c:pt idx="4">
                  <c:v>2.38</c:v>
                </c:pt>
              </c:numCache>
            </c:numRef>
          </c:val>
          <c:extLst>
            <c:ext xmlns:c16="http://schemas.microsoft.com/office/drawing/2014/chart" uri="{C3380CC4-5D6E-409C-BE32-E72D297353CC}">
              <c16:uniqueId val="{00000000-7E29-4F4E-89AA-7C7AF0DE2A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42.9</c:v>
                </c:pt>
                <c:pt idx="1">
                  <c:v>47.36</c:v>
                </c:pt>
                <c:pt idx="2">
                  <c:v>46.93</c:v>
                </c:pt>
                <c:pt idx="3">
                  <c:v>45.23</c:v>
                </c:pt>
                <c:pt idx="4">
                  <c:v>43.3</c:v>
                </c:pt>
              </c:numCache>
            </c:numRef>
          </c:val>
          <c:extLst>
            <c:ext xmlns:c16="http://schemas.microsoft.com/office/drawing/2014/chart" uri="{C3380CC4-5D6E-409C-BE32-E72D297353CC}">
              <c16:uniqueId val="{00000001-7E29-4F4E-89AA-7C7AF0DE2A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-1.26</c:v>
                </c:pt>
                <c:pt idx="2">
                  <c:v>-6.74</c:v>
                </c:pt>
                <c:pt idx="3">
                  <c:v>1.84</c:v>
                </c:pt>
                <c:pt idx="4">
                  <c:v>0.72</c:v>
                </c:pt>
              </c:numCache>
            </c:numRef>
          </c:val>
          <c:smooth val="0"/>
          <c:extLst>
            <c:ext xmlns:c16="http://schemas.microsoft.com/office/drawing/2014/chart" uri="{C3380CC4-5D6E-409C-BE32-E72D297353CC}">
              <c16:uniqueId val="{00000002-7E29-4F4E-89AA-7C7AF0DE2A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8-4CEB-AF4C-5563359E1A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8-4CEB-AF4C-5563359E1A3F}"/>
            </c:ext>
          </c:extLst>
        </c:ser>
        <c:ser>
          <c:idx val="2"/>
          <c:order val="2"/>
          <c:tx>
            <c:strRef>
              <c:f>データシート!$A$29</c:f>
              <c:strCache>
                <c:ptCount val="1"/>
                <c:pt idx="0">
                  <c:v>訪問看護ステーション特別会計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0.08</c:v>
                </c:pt>
                <c:pt idx="4">
                  <c:v>#N/A</c:v>
                </c:pt>
                <c:pt idx="5">
                  <c:v>0.1</c:v>
                </c:pt>
                <c:pt idx="6">
                  <c:v>#N/A</c:v>
                </c:pt>
                <c:pt idx="7">
                  <c:v>0.06</c:v>
                </c:pt>
                <c:pt idx="8">
                  <c:v>#N/A</c:v>
                </c:pt>
                <c:pt idx="9">
                  <c:v>0.02</c:v>
                </c:pt>
              </c:numCache>
            </c:numRef>
          </c:val>
          <c:extLst>
            <c:ext xmlns:c16="http://schemas.microsoft.com/office/drawing/2014/chart" uri="{C3380CC4-5D6E-409C-BE32-E72D297353CC}">
              <c16:uniqueId val="{00000002-8CE8-4CEB-AF4C-5563359E1A3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0.03</c:v>
                </c:pt>
                <c:pt idx="4">
                  <c:v>#N/A</c:v>
                </c:pt>
                <c:pt idx="5">
                  <c:v>0.24</c:v>
                </c:pt>
                <c:pt idx="6">
                  <c:v>#N/A</c:v>
                </c:pt>
                <c:pt idx="7">
                  <c:v>0.22</c:v>
                </c:pt>
                <c:pt idx="8">
                  <c:v>#N/A</c:v>
                </c:pt>
                <c:pt idx="9">
                  <c:v>0.04</c:v>
                </c:pt>
              </c:numCache>
            </c:numRef>
          </c:val>
          <c:extLst>
            <c:ext xmlns:c16="http://schemas.microsoft.com/office/drawing/2014/chart" uri="{C3380CC4-5D6E-409C-BE32-E72D297353CC}">
              <c16:uniqueId val="{00000003-8CE8-4CEB-AF4C-5563359E1A3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0.03</c:v>
                </c:pt>
                <c:pt idx="4">
                  <c:v>#N/A</c:v>
                </c:pt>
                <c:pt idx="5">
                  <c:v>0.05</c:v>
                </c:pt>
                <c:pt idx="6">
                  <c:v>#N/A</c:v>
                </c:pt>
                <c:pt idx="7">
                  <c:v>0.02</c:v>
                </c:pt>
                <c:pt idx="8">
                  <c:v>#N/A</c:v>
                </c:pt>
                <c:pt idx="9">
                  <c:v>0.06</c:v>
                </c:pt>
              </c:numCache>
            </c:numRef>
          </c:val>
          <c:extLst>
            <c:ext xmlns:c16="http://schemas.microsoft.com/office/drawing/2014/chart" uri="{C3380CC4-5D6E-409C-BE32-E72D297353CC}">
              <c16:uniqueId val="{00000004-8CE8-4CEB-AF4C-5563359E1A3F}"/>
            </c:ext>
          </c:extLst>
        </c:ser>
        <c:ser>
          <c:idx val="5"/>
          <c:order val="5"/>
          <c:tx>
            <c:strRef>
              <c:f>データシート!$A$32</c:f>
              <c:strCache>
                <c:ptCount val="1"/>
                <c:pt idx="0">
                  <c:v>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0.11</c:v>
                </c:pt>
                <c:pt idx="4">
                  <c:v>#N/A</c:v>
                </c:pt>
                <c:pt idx="5">
                  <c:v>0.25</c:v>
                </c:pt>
                <c:pt idx="6">
                  <c:v>#N/A</c:v>
                </c:pt>
                <c:pt idx="7">
                  <c:v>0.25</c:v>
                </c:pt>
                <c:pt idx="8">
                  <c:v>#N/A</c:v>
                </c:pt>
                <c:pt idx="9">
                  <c:v>0.2</c:v>
                </c:pt>
              </c:numCache>
            </c:numRef>
          </c:val>
          <c:extLst>
            <c:ext xmlns:c16="http://schemas.microsoft.com/office/drawing/2014/chart" uri="{C3380CC4-5D6E-409C-BE32-E72D297353CC}">
              <c16:uniqueId val="{00000005-8CE8-4CEB-AF4C-5563359E1A3F}"/>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0.13</c:v>
                </c:pt>
                <c:pt idx="4">
                  <c:v>#N/A</c:v>
                </c:pt>
                <c:pt idx="5">
                  <c:v>1.2</c:v>
                </c:pt>
                <c:pt idx="6">
                  <c:v>#N/A</c:v>
                </c:pt>
                <c:pt idx="7">
                  <c:v>0.64</c:v>
                </c:pt>
                <c:pt idx="8">
                  <c:v>#N/A</c:v>
                </c:pt>
                <c:pt idx="9">
                  <c:v>0.78</c:v>
                </c:pt>
              </c:numCache>
            </c:numRef>
          </c:val>
          <c:extLst>
            <c:ext xmlns:c16="http://schemas.microsoft.com/office/drawing/2014/chart" uri="{C3380CC4-5D6E-409C-BE32-E72D297353CC}">
              <c16:uniqueId val="{00000006-8CE8-4CEB-AF4C-5563359E1A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0.97</c:v>
                </c:pt>
                <c:pt idx="2">
                  <c:v>#N/A</c:v>
                </c:pt>
                <c:pt idx="3">
                  <c:v>1.1100000000000001</c:v>
                </c:pt>
                <c:pt idx="4">
                  <c:v>#N/A</c:v>
                </c:pt>
                <c:pt idx="5">
                  <c:v>1.0900000000000001</c:v>
                </c:pt>
                <c:pt idx="6">
                  <c:v>#N/A</c:v>
                </c:pt>
                <c:pt idx="7">
                  <c:v>1.25</c:v>
                </c:pt>
                <c:pt idx="8">
                  <c:v>#N/A</c:v>
                </c:pt>
                <c:pt idx="9">
                  <c:v>0.99</c:v>
                </c:pt>
              </c:numCache>
            </c:numRef>
          </c:val>
          <c:extLst>
            <c:ext xmlns:c16="http://schemas.microsoft.com/office/drawing/2014/chart" uri="{C3380CC4-5D6E-409C-BE32-E72D297353CC}">
              <c16:uniqueId val="{00000007-8CE8-4CEB-AF4C-5563359E1A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2.27</c:v>
                </c:pt>
                <c:pt idx="2">
                  <c:v>#N/A</c:v>
                </c:pt>
                <c:pt idx="3">
                  <c:v>3.09</c:v>
                </c:pt>
                <c:pt idx="4">
                  <c:v>#N/A</c:v>
                </c:pt>
                <c:pt idx="5">
                  <c:v>3.57</c:v>
                </c:pt>
                <c:pt idx="6">
                  <c:v>#N/A</c:v>
                </c:pt>
                <c:pt idx="7">
                  <c:v>3.07</c:v>
                </c:pt>
                <c:pt idx="8">
                  <c:v>#N/A</c:v>
                </c:pt>
                <c:pt idx="9">
                  <c:v>2.37</c:v>
                </c:pt>
              </c:numCache>
            </c:numRef>
          </c:val>
          <c:extLst>
            <c:ext xmlns:c16="http://schemas.microsoft.com/office/drawing/2014/chart" uri="{C3380CC4-5D6E-409C-BE32-E72D297353CC}">
              <c16:uniqueId val="{00000008-8CE8-4CEB-AF4C-5563359E1A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5.34</c:v>
                </c:pt>
                <c:pt idx="2">
                  <c:v>#N/A</c:v>
                </c:pt>
                <c:pt idx="3">
                  <c:v>4.26</c:v>
                </c:pt>
                <c:pt idx="4">
                  <c:v>#N/A</c:v>
                </c:pt>
                <c:pt idx="5">
                  <c:v>2.21</c:v>
                </c:pt>
                <c:pt idx="6">
                  <c:v>#N/A</c:v>
                </c:pt>
                <c:pt idx="7">
                  <c:v>2.04</c:v>
                </c:pt>
                <c:pt idx="8">
                  <c:v>#N/A</c:v>
                </c:pt>
                <c:pt idx="9">
                  <c:v>2.37</c:v>
                </c:pt>
              </c:numCache>
            </c:numRef>
          </c:val>
          <c:extLst>
            <c:ext xmlns:c16="http://schemas.microsoft.com/office/drawing/2014/chart" uri="{C3380CC4-5D6E-409C-BE32-E72D297353CC}">
              <c16:uniqueId val="{00000009-8CE8-4CEB-AF4C-5563359E1A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1116</c:v>
                </c:pt>
                <c:pt idx="5">
                  <c:v>1016</c:v>
                </c:pt>
                <c:pt idx="8">
                  <c:v>982</c:v>
                </c:pt>
                <c:pt idx="11">
                  <c:v>934</c:v>
                </c:pt>
                <c:pt idx="14">
                  <c:v>934</c:v>
                </c:pt>
              </c:numCache>
            </c:numRef>
          </c:val>
          <c:extLst>
            <c:ext xmlns:c16="http://schemas.microsoft.com/office/drawing/2014/chart" uri="{C3380CC4-5D6E-409C-BE32-E72D297353CC}">
              <c16:uniqueId val="{00000000-6126-4562-8575-FB3ED2D067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2</c:v>
                </c:pt>
              </c:numCache>
            </c:numRef>
          </c:val>
          <c:extLst>
            <c:ext xmlns:c16="http://schemas.microsoft.com/office/drawing/2014/chart" uri="{C3380CC4-5D6E-409C-BE32-E72D297353CC}">
              <c16:uniqueId val="{00000001-6126-4562-8575-FB3ED2D067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26-4562-8575-FB3ED2D067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24</c:v>
                </c:pt>
                <c:pt idx="6">
                  <c:v>30</c:v>
                </c:pt>
                <c:pt idx="9">
                  <c:v>31</c:v>
                </c:pt>
                <c:pt idx="12">
                  <c:v>30</c:v>
                </c:pt>
              </c:numCache>
            </c:numRef>
          </c:val>
          <c:extLst>
            <c:ext xmlns:c16="http://schemas.microsoft.com/office/drawing/2014/chart" uri="{C3380CC4-5D6E-409C-BE32-E72D297353CC}">
              <c16:uniqueId val="{00000003-6126-4562-8575-FB3ED2D067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232</c:v>
                </c:pt>
                <c:pt idx="3">
                  <c:v>212</c:v>
                </c:pt>
                <c:pt idx="6">
                  <c:v>253</c:v>
                </c:pt>
                <c:pt idx="9">
                  <c:v>265</c:v>
                </c:pt>
                <c:pt idx="12">
                  <c:v>255</c:v>
                </c:pt>
              </c:numCache>
            </c:numRef>
          </c:val>
          <c:extLst>
            <c:ext xmlns:c16="http://schemas.microsoft.com/office/drawing/2014/chart" uri="{C3380CC4-5D6E-409C-BE32-E72D297353CC}">
              <c16:uniqueId val="{00000004-6126-4562-8575-FB3ED2D067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26-4562-8575-FB3ED2D067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26-4562-8575-FB3ED2D067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1327</c:v>
                </c:pt>
                <c:pt idx="3">
                  <c:v>1261</c:v>
                </c:pt>
                <c:pt idx="6">
                  <c:v>1166</c:v>
                </c:pt>
                <c:pt idx="9">
                  <c:v>1083</c:v>
                </c:pt>
                <c:pt idx="12">
                  <c:v>1005</c:v>
                </c:pt>
              </c:numCache>
            </c:numRef>
          </c:val>
          <c:extLst>
            <c:ext xmlns:c16="http://schemas.microsoft.com/office/drawing/2014/chart" uri="{C3380CC4-5D6E-409C-BE32-E72D297353CC}">
              <c16:uniqueId val="{00000007-6126-4562-8575-FB3ED2D067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491</c:v>
                </c:pt>
                <c:pt idx="2">
                  <c:v>#N/A</c:v>
                </c:pt>
                <c:pt idx="3">
                  <c:v>#N/A</c:v>
                </c:pt>
                <c:pt idx="4">
                  <c:v>481</c:v>
                </c:pt>
                <c:pt idx="5">
                  <c:v>#N/A</c:v>
                </c:pt>
                <c:pt idx="6">
                  <c:v>#N/A</c:v>
                </c:pt>
                <c:pt idx="7">
                  <c:v>467</c:v>
                </c:pt>
                <c:pt idx="8">
                  <c:v>#N/A</c:v>
                </c:pt>
                <c:pt idx="9">
                  <c:v>#N/A</c:v>
                </c:pt>
                <c:pt idx="10">
                  <c:v>445</c:v>
                </c:pt>
                <c:pt idx="11">
                  <c:v>#N/A</c:v>
                </c:pt>
                <c:pt idx="12">
                  <c:v>#N/A</c:v>
                </c:pt>
                <c:pt idx="13">
                  <c:v>358</c:v>
                </c:pt>
                <c:pt idx="14">
                  <c:v>#N/A</c:v>
                </c:pt>
              </c:numCache>
            </c:numRef>
          </c:val>
          <c:smooth val="0"/>
          <c:extLst>
            <c:ext xmlns:c16="http://schemas.microsoft.com/office/drawing/2014/chart" uri="{C3380CC4-5D6E-409C-BE32-E72D297353CC}">
              <c16:uniqueId val="{00000008-6126-4562-8575-FB3ED2D067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8959</c:v>
                </c:pt>
                <c:pt idx="5">
                  <c:v>8677</c:v>
                </c:pt>
                <c:pt idx="8">
                  <c:v>8981</c:v>
                </c:pt>
                <c:pt idx="11">
                  <c:v>8826</c:v>
                </c:pt>
                <c:pt idx="14">
                  <c:v>8551</c:v>
                </c:pt>
              </c:numCache>
            </c:numRef>
          </c:val>
          <c:extLst>
            <c:ext xmlns:c16="http://schemas.microsoft.com/office/drawing/2014/chart" uri="{C3380CC4-5D6E-409C-BE32-E72D297353CC}">
              <c16:uniqueId val="{00000000-FDED-4945-B0FA-F6FFE7F2D6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46</c:v>
                </c:pt>
                <c:pt idx="8">
                  <c:v>43</c:v>
                </c:pt>
                <c:pt idx="11">
                  <c:v>38</c:v>
                </c:pt>
                <c:pt idx="14">
                  <c:v>33</c:v>
                </c:pt>
              </c:numCache>
            </c:numRef>
          </c:val>
          <c:extLst>
            <c:ext xmlns:c16="http://schemas.microsoft.com/office/drawing/2014/chart" uri="{C3380CC4-5D6E-409C-BE32-E72D297353CC}">
              <c16:uniqueId val="{00000001-FDED-4945-B0FA-F6FFE7F2D6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2928</c:v>
                </c:pt>
                <c:pt idx="5">
                  <c:v>3161</c:v>
                </c:pt>
                <c:pt idx="8">
                  <c:v>3288</c:v>
                </c:pt>
                <c:pt idx="11">
                  <c:v>2965</c:v>
                </c:pt>
                <c:pt idx="14">
                  <c:v>2762</c:v>
                </c:pt>
              </c:numCache>
            </c:numRef>
          </c:val>
          <c:extLst>
            <c:ext xmlns:c16="http://schemas.microsoft.com/office/drawing/2014/chart" uri="{C3380CC4-5D6E-409C-BE32-E72D297353CC}">
              <c16:uniqueId val="{00000002-FDED-4945-B0FA-F6FFE7F2D6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ED-4945-B0FA-F6FFE7F2D6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ED-4945-B0FA-F6FFE7F2D6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77</c:v>
                </c:pt>
                <c:pt idx="3">
                  <c:v>32</c:v>
                </c:pt>
                <c:pt idx="6">
                  <c:v>28</c:v>
                </c:pt>
                <c:pt idx="9">
                  <c:v>57</c:v>
                </c:pt>
                <c:pt idx="12">
                  <c:v>21</c:v>
                </c:pt>
              </c:numCache>
            </c:numRef>
          </c:val>
          <c:extLst>
            <c:ext xmlns:c16="http://schemas.microsoft.com/office/drawing/2014/chart" uri="{C3380CC4-5D6E-409C-BE32-E72D297353CC}">
              <c16:uniqueId val="{00000005-FDED-4945-B0FA-F6FFE7F2D6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1063</c:v>
                </c:pt>
                <c:pt idx="3">
                  <c:v>1006</c:v>
                </c:pt>
                <c:pt idx="6">
                  <c:v>989</c:v>
                </c:pt>
                <c:pt idx="9">
                  <c:v>881</c:v>
                </c:pt>
                <c:pt idx="12">
                  <c:v>854</c:v>
                </c:pt>
              </c:numCache>
            </c:numRef>
          </c:val>
          <c:extLst>
            <c:ext xmlns:c16="http://schemas.microsoft.com/office/drawing/2014/chart" uri="{C3380CC4-5D6E-409C-BE32-E72D297353CC}">
              <c16:uniqueId val="{00000006-FDED-4945-B0FA-F6FFE7F2D6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320</c:v>
                </c:pt>
                <c:pt idx="3">
                  <c:v>302</c:v>
                </c:pt>
                <c:pt idx="6">
                  <c:v>275</c:v>
                </c:pt>
                <c:pt idx="9">
                  <c:v>254</c:v>
                </c:pt>
                <c:pt idx="12">
                  <c:v>245</c:v>
                </c:pt>
              </c:numCache>
            </c:numRef>
          </c:val>
          <c:extLst>
            <c:ext xmlns:c16="http://schemas.microsoft.com/office/drawing/2014/chart" uri="{C3380CC4-5D6E-409C-BE32-E72D297353CC}">
              <c16:uniqueId val="{00000007-FDED-4945-B0FA-F6FFE7F2D6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3648</c:v>
                </c:pt>
                <c:pt idx="3">
                  <c:v>3691</c:v>
                </c:pt>
                <c:pt idx="6">
                  <c:v>3843</c:v>
                </c:pt>
                <c:pt idx="9">
                  <c:v>3823</c:v>
                </c:pt>
                <c:pt idx="12">
                  <c:v>3756</c:v>
                </c:pt>
              </c:numCache>
            </c:numRef>
          </c:val>
          <c:extLst>
            <c:ext xmlns:c16="http://schemas.microsoft.com/office/drawing/2014/chart" uri="{C3380CC4-5D6E-409C-BE32-E72D297353CC}">
              <c16:uniqueId val="{00000008-FDED-4945-B0FA-F6FFE7F2D6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ED-4945-B0FA-F6FFE7F2D6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9736</c:v>
                </c:pt>
                <c:pt idx="3">
                  <c:v>9243</c:v>
                </c:pt>
                <c:pt idx="6">
                  <c:v>9143</c:v>
                </c:pt>
                <c:pt idx="9">
                  <c:v>8679</c:v>
                </c:pt>
                <c:pt idx="12">
                  <c:v>8325</c:v>
                </c:pt>
              </c:numCache>
            </c:numRef>
          </c:val>
          <c:extLst>
            <c:ext xmlns:c16="http://schemas.microsoft.com/office/drawing/2014/chart" uri="{C3380CC4-5D6E-409C-BE32-E72D297353CC}">
              <c16:uniqueId val="{0000000A-FDED-4945-B0FA-F6FFE7F2D6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2906</c:v>
                </c:pt>
                <c:pt idx="2">
                  <c:v>#N/A</c:v>
                </c:pt>
                <c:pt idx="3">
                  <c:v>#N/A</c:v>
                </c:pt>
                <c:pt idx="4">
                  <c:v>2390</c:v>
                </c:pt>
                <c:pt idx="5">
                  <c:v>#N/A</c:v>
                </c:pt>
                <c:pt idx="6">
                  <c:v>#N/A</c:v>
                </c:pt>
                <c:pt idx="7">
                  <c:v>1967</c:v>
                </c:pt>
                <c:pt idx="8">
                  <c:v>#N/A</c:v>
                </c:pt>
                <c:pt idx="9">
                  <c:v>#N/A</c:v>
                </c:pt>
                <c:pt idx="10">
                  <c:v>1865</c:v>
                </c:pt>
                <c:pt idx="11">
                  <c:v>#N/A</c:v>
                </c:pt>
                <c:pt idx="12">
                  <c:v>#N/A</c:v>
                </c:pt>
                <c:pt idx="13">
                  <c:v>1854</c:v>
                </c:pt>
                <c:pt idx="14">
                  <c:v>#N/A</c:v>
                </c:pt>
              </c:numCache>
            </c:numRef>
          </c:val>
          <c:smooth val="0"/>
          <c:extLst>
            <c:ext xmlns:c16="http://schemas.microsoft.com/office/drawing/2014/chart" uri="{C3380CC4-5D6E-409C-BE32-E72D297353CC}">
              <c16:uniqueId val="{0000000B-FDED-4945-B0FA-F6FFE7F2D6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2163</c:v>
                </c:pt>
                <c:pt idx="1">
                  <c:v>2024</c:v>
                </c:pt>
                <c:pt idx="2">
                  <c:v>1911</c:v>
                </c:pt>
              </c:numCache>
            </c:numRef>
          </c:val>
          <c:extLst>
            <c:ext xmlns:c16="http://schemas.microsoft.com/office/drawing/2014/chart" uri="{C3380CC4-5D6E-409C-BE32-E72D297353CC}">
              <c16:uniqueId val="{00000000-A677-4A50-97A1-55710A69A7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391</c:v>
                </c:pt>
                <c:pt idx="1">
                  <c:v>99</c:v>
                </c:pt>
                <c:pt idx="2">
                  <c:v>1</c:v>
                </c:pt>
              </c:numCache>
            </c:numRef>
          </c:val>
          <c:extLst>
            <c:ext xmlns:c16="http://schemas.microsoft.com/office/drawing/2014/chart" uri="{C3380CC4-5D6E-409C-BE32-E72D297353CC}">
              <c16:uniqueId val="{00000001-A677-4A50-97A1-55710A69A7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1004</c:v>
                </c:pt>
                <c:pt idx="1">
                  <c:v>1028</c:v>
                </c:pt>
                <c:pt idx="2">
                  <c:v>964</c:v>
                </c:pt>
              </c:numCache>
            </c:numRef>
          </c:val>
          <c:extLst>
            <c:ext xmlns:c16="http://schemas.microsoft.com/office/drawing/2014/chart" uri="{C3380CC4-5D6E-409C-BE32-E72D297353CC}">
              <c16:uniqueId val="{00000002-A677-4A50-97A1-55710A69A7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{0B30BDAA-83C2-4A02-9D32-53DAB6FF0BB9}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3EC-4C0B-8810-C9F0F7B871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{9357EA3D-FF04-428C-91BC-0567E5A77EA3}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EC-4C0B-8810-C9F0F7B871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{2430D1AF-732D-43E1-91D2-D897B0028001}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EC-4C0B-8810-C9F0F7B871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{30892DCE-F0D6-4812-9672-CE2A6DB5A71F}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EC-4C0B-8810-C9F0F7B871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{20169D02-1424-4849-8C51-F2F19D5C4A00}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EC-4C0B-8810-C9F0F7B871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{81DEC042-8B6D-457D-8BA3-B2FBA0E3DCD2}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3EC-4C0B-8810-C9F0F7B871B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{8B562DC3-2484-4DFF-BE31-71B7138D2A1D}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3EC-4C0B-8810-C9F0F7B871B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{9B8C049A-4216-44D9-B7B9-91D96791F9F5}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3EC-4C0B-8810-C9F0F7B871B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{C4D5ACB7-3770-425C-A647-A52E9E3DA21C}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3EC-4C0B-8810-C9F0F7B871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59</c:v>
                </c:pt>
                <c:pt idx="16">
                  <c:v>62.4</c:v>
                </c:pt>
                <c:pt idx="24">
                  <c:v>63.9</c:v>
                </c:pt>
                <c:pt idx="32">
                  <c:v>65.099999999999994</c:v>
                </c:pt>
              </c:numCache>
            </c:numRef>
          </c:xVal>
          <c:yVal>
            <c:numRef>
              <c:f>公会計指標分析・財政指標組合せ分析表!$BP$51:$DC$51</c:f>
              <c:numCache>
                <c:formatCode>#,##0.0;"▲ "#,##0.0</c:formatCode>
                <c:ptCount val="40"/>
                <c:pt idx="0">
                  <c:v>75.7</c:v>
                </c:pt>
                <c:pt idx="8">
                  <c:v>63.4</c:v>
                </c:pt>
                <c:pt idx="16">
                  <c:v>54.1</c:v>
                </c:pt>
                <c:pt idx="24">
                  <c:v>52.5</c:v>
                </c:pt>
                <c:pt idx="32">
                  <c:v>53.2</c:v>
                </c:pt>
              </c:numCache>
            </c:numRef>
          </c:yVal>
          <c:smooth val="0"/>
          <c:extLst>
            <c:ext xmlns:c16="http://schemas.microsoft.com/office/drawing/2014/chart" uri="{C3380CC4-5D6E-409C-BE32-E72D297353CC}">
              <c16:uniqueId val="{00000009-D3EC-4C0B-8810-C9F0F7B871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{4871EB3B-AAF5-4B32-8E72-39D4BEF0E6A6}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3EC-4C0B-8810-C9F0F7B871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{DF03C332-7B3D-49F5-A654-D133999ECDEE}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EC-4C0B-8810-C9F0F7B871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{45E0C2E6-1DCC-40A0-81C7-5240630D201F}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EC-4C0B-8810-C9F0F7B871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{0A0F32EB-DF5C-4853-8F08-7E449EAC4ED7}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EC-4C0B-8810-C9F0F7B871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{8F557FA0-2D52-49E7-AA9F-ABD599511445}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EC-4C0B-8810-C9F0F7B871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{10CADAD4-E57A-4548-A86E-6B2037C7B4BF}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3EC-4C0B-8810-C9F0F7B871B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{0F276826-2C73-42D2-8177-EDEFD2550A4E}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3EC-4C0B-8810-C9F0F7B871BC}"/>
                </c:ext>
              </c:extLst>
            </c:dLbl>
            <c:dLbl>
              <c:idx val="24"/>
              <c:layout>
                <c:manualLayout>
                  <c:x val="-2.981430285083747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{BE8F6F33-6DDD-4CD6-ACDB-DAEFBE7BCA67}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3EC-4C0B-8810-C9F0F7B871BC}"/>
                </c:ext>
              </c:extLst>
            </c:dLbl>
            <c:dLbl>
              <c:idx val="32"/>
              <c:layout>
                <c:manualLayout>
                  <c:x val="-3.434664826896912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{2B44CE11-7C4B-481F-9B24-197FAC4477D9}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3EC-4C0B-8810-C9F0F7B87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EC-4C0B-8810-C9F0F7B871BC}"/>
            </c:ext>
          </c:extLst>
        </c:ser>
        <c:dLbls>
          <c:showLegendKey val="0"/>
          <c:showVal val="1"/>
          <c:showCatName val="0"/>
          <c:showSerName val="0"/>
          <c:showPercent val="0"/>
          <c:showBubbleSize val="0"/>
        </c:dLbls>
        <c:axId val="46179840"/>
        <c:axId val="46181760"/>
      </c:scatterChart>
      <c:valAx>
        <c:axId val="46179840"/>
        <c:scaling>
          <c:orientation val="minMax"/>
          <c:max val="66"/>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{A7E26063-9972-416F-AF61-7D401F8DE442}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6F1-402E-A2CD-7EB08176B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{F70EF6CE-45FE-4C32-9BAA-1336CD55E1E3}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F1-402E-A2CD-7EB08176B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{6E8A3153-FD5A-4454-AC16-DA9DCDBCBFA9}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F1-402E-A2CD-7EB08176B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{C4C752E0-E42A-45AA-88D9-2E99DE527D45}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F1-402E-A2CD-7EB08176B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{150677BA-99E6-487E-9DCF-67026ABE2B65}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F1-402E-A2CD-7EB08176BD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{A149AB8E-9ABF-49EC-9013-99D745B27D52}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6F1-402E-A2CD-7EB08176BD06}"/>
                </c:ext>
              </c:extLst>
            </c:dLbl>
            <c:dLbl>
              <c:idx val="16"/>
              <c:layout>
                <c:manualLayout>
                  <c:x val="-2.518265709572776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{814AA521-948B-4BF1-8EB9-7723377F6B2D}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6F1-402E-A2CD-7EB08176BD06}"/>
                </c:ext>
              </c:extLst>
            </c:dLbl>
            <c:dLbl>
              <c:idx val="24"/>
              <c:layout>
                <c:manualLayout>
                  <c:x val="-3.821332614249349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{B464E8EF-A07A-4903-9E0F-35D8282E4B23}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6F1-402E-A2CD-7EB08176BD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{D7FD4662-0952-4DA3-857F-FD6C42A7394C}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6F1-402E-A2CD-7EB08176B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13.3</c:v>
                </c:pt>
                <c:pt idx="16">
                  <c:v>12.8</c:v>
                </c:pt>
                <c:pt idx="24">
                  <c:v>12.7</c:v>
                </c:pt>
                <c:pt idx="32">
                  <c:v>11.9</c:v>
                </c:pt>
              </c:numCache>
            </c:numRef>
          </c:xVal>
          <c:yVal>
            <c:numRef>
              <c:f>公会計指標分析・財政指標組合せ分析表!$BP$73:$DC$73</c:f>
              <c:numCache>
                <c:formatCode>#,##0.0;"▲ "#,##0.0</c:formatCode>
                <c:ptCount val="40"/>
                <c:pt idx="0">
                  <c:v>75.7</c:v>
                </c:pt>
                <c:pt idx="8">
                  <c:v>63.4</c:v>
                </c:pt>
                <c:pt idx="16">
                  <c:v>54.1</c:v>
                </c:pt>
                <c:pt idx="24">
                  <c:v>52.5</c:v>
                </c:pt>
                <c:pt idx="32">
                  <c:v>53.2</c:v>
                </c:pt>
              </c:numCache>
            </c:numRef>
          </c:yVal>
          <c:smooth val="0"/>
          <c:extLst>
            <c:ext xmlns:c16="http://schemas.microsoft.com/office/drawing/2014/chart" uri="{C3380CC4-5D6E-409C-BE32-E72D297353CC}">
              <c16:uniqueId val="{00000009-A6F1-402E-A2CD-7EB08176B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182657095727801E-2"/>
                  <c:y val="-0.12357636479583974"/>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{E0469CF6-28F4-4EB1-9EB0-8BC888968DE1}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6F1-402E-A2CD-7EB08176B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{DC0528E0-856B-4DDD-A38D-C2125F388B70}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F1-402E-A2CD-7EB08176B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{01849B51-D347-474A-91E6-2C9ECA4D5D7E}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F1-402E-A2CD-7EB08176B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{B8E8A3DF-0816-4864-92EE-311E7E7FC374}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F1-402E-A2CD-7EB08176B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{19819AC5-17DD-4DE0-8A57-15BE1417BA83}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F1-402E-A2CD-7EB08176BD06}"/>
                </c:ext>
              </c:extLst>
            </c:dLbl>
            <c:dLbl>
              <c:idx val="8"/>
              <c:layout>
                <c:manualLayout>
                  <c:x val="-3.8213326142493495E-2"/>
                  <c:y val="-6.60470153235788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{C82BE64C-5F9A-45DA-9756-F9107A05DC0D}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6F1-402E-A2CD-7EB08176BD06}"/>
                </c:ext>
              </c:extLst>
            </c:dLbl>
            <c:dLbl>
              <c:idx val="16"/>
              <c:layout>
                <c:manualLayout>
                  <c:x val="-3.1697991619110633E-2"/>
                  <c:y val="5.3815071781969674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{2C3617B8-3C52-4361-838A-A63DD66C1C8C}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6F1-402E-A2CD-7EB08176BD06}"/>
                </c:ext>
              </c:extLst>
            </c:dLbl>
            <c:dLbl>
              <c:idx val="24"/>
              <c:layout>
                <c:manualLayout>
                  <c:x val="-3.1697991619110633E-2"/>
                  <c:y val="-9.53798769373666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{54CCBBC3-AB01-44CD-A185-653D4CCB5C51}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6F1-402E-A2CD-7EB08176BD06}"/>
                </c:ext>
              </c:extLst>
            </c:dLbl>
            <c:dLbl>
              <c:idx val="32"/>
              <c:layout>
                <c:manualLayout>
                  <c:x val="-3.1570342725075584E-2"/>
                  <c:y val="-3.245994436631938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{0676A37D-1605-4654-80A4-58BD9EC6428B}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6F1-402E-A2CD-7EB08176B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F1-402E-A2CD-7EB08176BD06}"/>
            </c:ext>
          </c:extLst>
        </c:ser>
        <c:dLbls>
          <c:showLegendKey val="0"/>
          <c:showVal val="1"/>
          <c:showCatName val="0"/>
          <c:showSerName val="0"/>
          <c:showPercent val="0"/>
          <c:showBubbleSize val="0"/>
        </c:dLbls>
        <c:axId val="84219776"/>
        <c:axId val="84234240"/>
      </c:scatterChart>
      <c:valAx>
        <c:axId val="84219776"/>
        <c:scaling>
          <c:orientation val="minMax"/>
          <c:max val="14.2"/>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令和元年度決算における実質公債費比率は</a:t>
          </a:r>
          <a:r>
            <a:rPr kumimoji="1" lang="en-US" altLang="ja-JP" sz="1150">
              <a:latin typeface="ＭＳ ゴシック" pitchFamily="49" charset="-128"/>
              <a:ea typeface="ＭＳ ゴシック" pitchFamily="49" charset="-128"/>
            </a:rPr>
            <a:t>11.9</a:t>
          </a:r>
          <a:r>
            <a:rPr kumimoji="1" lang="ja-JP" altLang="en-US" sz="1150">
              <a:latin typeface="ＭＳ ゴシック" pitchFamily="49" charset="-128"/>
              <a:ea typeface="ＭＳ ゴシック" pitchFamily="49" charset="-128"/>
            </a:rPr>
            <a:t>％となり、平成</a:t>
          </a:r>
          <a:r>
            <a:rPr kumimoji="1" lang="en-US" altLang="ja-JP" sz="1150">
              <a:latin typeface="ＭＳ ゴシック" pitchFamily="49" charset="-128"/>
              <a:ea typeface="ＭＳ ゴシック" pitchFamily="49" charset="-128"/>
            </a:rPr>
            <a:t>19</a:t>
          </a:r>
          <a:r>
            <a:rPr kumimoji="1" lang="ja-JP" altLang="en-US" sz="1150">
              <a:latin typeface="ＭＳ ゴシック" pitchFamily="49" charset="-128"/>
              <a:ea typeface="ＭＳ ゴシック" pitchFamily="49" charset="-128"/>
            </a:rPr>
            <a:t>年度の算定開始以来年々減少している。</a:t>
          </a:r>
        </a:p>
        <a:p>
          <a:r>
            <a:rPr kumimoji="1" lang="ja-JP" altLang="en-US" sz="1150">
              <a:latin typeface="ＭＳ ゴシック" pitchFamily="49" charset="-128"/>
              <a:ea typeface="ＭＳ ゴシック" pitchFamily="49" charset="-128"/>
            </a:rPr>
            <a:t>　分子の主要素である元利償還金は、町債の新規発行抑制や繰上償還などの公債費対策により、年々に減少している。また、元利償還金の減少に伴い、算入公債費等も緩やかに減少しているが、分子全体としての公債費負担は年々着実に軽減されている。</a:t>
          </a:r>
        </a:p>
        <a:p>
          <a:r>
            <a:rPr kumimoji="1" lang="ja-JP" altLang="en-US" sz="1150">
              <a:latin typeface="ＭＳ ゴシック" pitchFamily="49" charset="-128"/>
              <a:ea typeface="ＭＳ ゴシック" pitchFamily="49" charset="-128"/>
            </a:rPr>
            <a:t>　公営企業債の元利償還金に対する繰入金は、下水道事業の建設事業が令和元年度で終了する一方で、水道事業会計の建設事業が予定されていることから、今後増加することが見込まれる。</a:t>
          </a:r>
        </a:p>
        <a:p>
          <a:r>
            <a:rPr kumimoji="1" lang="ja-JP" altLang="en-US" sz="1150">
              <a:latin typeface="ＭＳ ゴシック" pitchFamily="49" charset="-128"/>
              <a:ea typeface="ＭＳ ゴシック" pitchFamily="49" charset="-128"/>
            </a:rPr>
            <a:t>　組合等の元利償還金に対する負担金等は、当面の間は微減で推移していくが、今後予定している清掃施設の大規模改修以降は大幅に増加する見込みである。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令和元年度決算における将来負担比率は</a:t>
          </a:r>
          <a:r>
            <a:rPr kumimoji="1" lang="en-US" altLang="ja-JP" sz="1150">
              <a:latin typeface="ＭＳ ゴシック" pitchFamily="49" charset="-128"/>
              <a:ea typeface="ＭＳ ゴシック" pitchFamily="49" charset="-128"/>
            </a:rPr>
            <a:t>53.2</a:t>
          </a:r>
          <a:r>
            <a:rPr kumimoji="1" lang="ja-JP" altLang="en-US" sz="1150">
              <a:latin typeface="ＭＳ ゴシック" pitchFamily="49" charset="-128"/>
              <a:ea typeface="ＭＳ ゴシック" pitchFamily="49" charset="-128"/>
            </a:rPr>
            <a:t>％となり、算定分母である標準財政規模の減が主な要因となり、平成</a:t>
          </a:r>
          <a:r>
            <a:rPr kumimoji="1" lang="en-US" altLang="ja-JP" sz="1150">
              <a:latin typeface="ＭＳ ゴシック" pitchFamily="49" charset="-128"/>
              <a:ea typeface="ＭＳ ゴシック" pitchFamily="49" charset="-128"/>
            </a:rPr>
            <a:t>30</a:t>
          </a:r>
          <a:r>
            <a:rPr kumimoji="1" lang="ja-JP" altLang="en-US" sz="1150">
              <a:latin typeface="ＭＳ ゴシック" pitchFamily="49" charset="-128"/>
              <a:ea typeface="ＭＳ ゴシック" pitchFamily="49" charset="-128"/>
            </a:rPr>
            <a:t>年度と比較して</a:t>
          </a:r>
          <a:r>
            <a:rPr kumimoji="1" lang="en-US" altLang="ja-JP" sz="1150">
              <a:latin typeface="ＭＳ ゴシック" pitchFamily="49" charset="-128"/>
              <a:ea typeface="ＭＳ ゴシック" pitchFamily="49" charset="-128"/>
            </a:rPr>
            <a:t>0.7</a:t>
          </a:r>
          <a:r>
            <a:rPr kumimoji="1" lang="ja-JP" altLang="en-US" sz="1150">
              <a:latin typeface="ＭＳ ゴシック" pitchFamily="49" charset="-128"/>
              <a:ea typeface="ＭＳ ゴシック" pitchFamily="49" charset="-128"/>
            </a:rPr>
            <a:t>％増加している。</a:t>
          </a:r>
        </a:p>
        <a:p>
          <a:r>
            <a:rPr kumimoji="1" lang="ja-JP" altLang="en-US" sz="1150">
              <a:latin typeface="ＭＳ ゴシック" pitchFamily="49" charset="-128"/>
              <a:ea typeface="ＭＳ ゴシック" pitchFamily="49" charset="-128"/>
            </a:rPr>
            <a:t>　分子の主要素である一般会計等の地方債現在高は、町債の新規発行抑制や繰上償還などの公債費対策により年々減少している。地方債残高の減少に伴い、充当可能財源の基準財政需要額算入見込額も減少傾向にあるが、全体的な将来負担（比率の分子部分）は年々着実に軽減されている。</a:t>
          </a:r>
        </a:p>
        <a:p>
          <a:r>
            <a:rPr kumimoji="1" lang="ja-JP" altLang="en-US" sz="1150">
              <a:latin typeface="ＭＳ ゴシック" pitchFamily="49" charset="-128"/>
              <a:ea typeface="ＭＳ ゴシック" pitchFamily="49" charset="-128"/>
            </a:rPr>
            <a:t>　その他の将来負担見込みについては、当面の間、緩やかな減少を見込んでいるが、今後、起債を伴う水道事業会計の建設事業や、一部事務組合が実施する大規模改修事業を予定しており、事業実施後は公営企業及び組合に係る将来負担の増が見込まれている。</a:t>
          </a:r>
        </a:p>
        <a:p>
          <a:r>
            <a:rPr kumimoji="1" lang="ja-JP" altLang="en-US" sz="1150">
              <a:latin typeface="ＭＳ ゴシック" pitchFamily="49" charset="-128"/>
              <a:ea typeface="ＭＳ ゴシック" pitchFamily="49" charset="-128"/>
            </a:rPr>
            <a:t>　充当可能財源である充当可能基金については、普通交付税算定における合併算定替の段階的縮小に伴い生じた財源不足を財政調整基金の取崩しにより確保していることなどから年々減少しており、基金残高を安定的に確保していくことが重要である。</a:t>
          </a:r>
        </a:p>
        <a:p>
          <a:r>
            <a:rPr kumimoji="1" lang="ja-JP" altLang="en-US" sz="1150">
              <a:latin typeface="ＭＳ ゴシック" pitchFamily="49" charset="-128"/>
              <a:ea typeface="ＭＳ ゴシック" pitchFamily="49" charset="-128"/>
            </a:rPr>
            <a:t>　今後においても将来負担を軽減するため、起債の着実な償還と併せて、行財政改革を推進し、健全な財政運営を行っていく。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百万円の積立てを行った一方、普通交付税の減等に伴う財政調整基金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百万円の取崩しと、合併振興事業の財源として合併振興基金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百万円の取崩しを行ったこと、繰上償還を実施したため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・財政調整基金については、積極的な歳出改革による取崩しの抑制を行うことが必要である。また、将来的には、災害等の備えとして、　一定規模以上の基金残高を維持できるよう努めることとしている。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・合併振興基金：合併に伴う地域の進行及び住民の一体感醸成を推進する事業の財源に充てる。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・公共施設等総合管理基金：公共施設等を総合的に管理するために要する経費（整備、維持補修、解体処分等）の財源に充てる。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・公共施設等総合管理基金：施設の老朽化に伴う維持補修費等の財源として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・合併振興基金：合併振興事業の財源として、毎年度継続して取崩しを行っていく予定である。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・公共施設等総合管理基金：公共施設の維持補修費等の内容に応じて、取崩しを行う予定である。また、決算状況を踏まえ、必要に応じて、積立てを行う予定である。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・普通交付税の合併算定替による特例措置の段階的縮減や公共施設の老朽化対策等への対応のため、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年度の町村合併以降は、決算状況を踏まえ、災害や合併算定替の適用期限終了への備えとして、可能な範囲で財政調整基金の積立てを行ってきたが、平成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年度以降は、普通交付税額の減少を主な要因とした取り崩しを実施しており、当面は継続する予定である。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・繰上償還の実施に伴う、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・令和元年度決算における実質公債費比率は早期健全化基準を下回る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％となっているが、経常収支比率においては、公債費分が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％と比較すると高い水準である。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決算状況を踏まえ、必要に応じて、積立てを行う予定である。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％であり、類似団体内平均値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よりやや高いものの全国平均及び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青森県内平均値と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ともに概ね同水準と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なっている。それぞれの公共施設等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係る個別施設計画を策定済みであり、今後当該計画に基づいた施設の適切な維持管理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10086"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841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0747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1275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6507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1275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3987800" y="55017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1275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259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429000" y="59852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781300" y="5951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33600" y="59151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485900" y="58971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158433</xdr:rowOff>
    </xdr:from>
    <xdr:to>
      <xdr:col>23</xdr:col>
      <xdr:colOff>136525</xdr:colOff>
      <xdr:row>31</xdr:row>
      <xdr:rowOff>88583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259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136860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127500" y="605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429000" y="60518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xdr:rowOff>
    </xdr:from>
    <xdr:to>
      <xdr:col>23</xdr:col>
      <xdr:colOff>85725</xdr:colOff>
      <xdr:row>31</xdr:row>
      <xdr:rowOff>37783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479800" y="6102667"/>
          <a:ext cx="5969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781300" y="6024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16192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832100" y="6075680"/>
          <a:ext cx="6477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33600" y="59637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160655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184400" y="6014508"/>
          <a:ext cx="6477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485900" y="59313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99483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36700" y="5982123"/>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293119"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658119"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10419"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62719"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293119"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658119"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141410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10419"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62719"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類似団体内平均値と比較して高い水準にある。地方債の新規発行抑制等の効果により、将来負担は減少傾向にあるものの、依然として比較的高い水準にあるのは、充当可能財源である基金が減少していることや人件費や物件費支出といった業務支出が比較的多いことが主な要因である。今後、地方債の新規発行抑制を継続するとともに、行財政改革による業務支出の削減に取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2593320"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2646025"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534900" y="66814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2646025"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73000" y="5836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947525"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299825"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0652125"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004425"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31623</xdr:rowOff>
    </xdr:from>
    <xdr:to>
      <xdr:col>76</xdr:col>
      <xdr:colOff>73025</xdr:colOff>
      <xdr:row>33</xdr:row>
      <xdr:rowOff>133223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73000" y="64609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10050</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2646025" y="643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126120</xdr:rowOff>
    </xdr:from>
    <xdr:to>
      <xdr:col>72</xdr:col>
      <xdr:colOff>123825</xdr:colOff>
      <xdr:row>33</xdr:row>
      <xdr:rowOff>56270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947525" y="63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5470</xdr:rowOff>
    </xdr:from>
    <xdr:to>
      <xdr:col>76</xdr:col>
      <xdr:colOff>22225</xdr:colOff>
      <xdr:row>33</xdr:row>
      <xdr:rowOff>82423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998325" y="6434845"/>
          <a:ext cx="596900" cy="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20946</xdr:rowOff>
    </xdr:from>
    <xdr:to>
      <xdr:col>68</xdr:col>
      <xdr:colOff>123825</xdr:colOff>
      <xdr:row>32</xdr:row>
      <xdr:rowOff>122546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299825" y="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71746</xdr:rowOff>
    </xdr:from>
    <xdr:to>
      <xdr:col>72</xdr:col>
      <xdr:colOff>73025</xdr:colOff>
      <xdr:row>33</xdr:row>
      <xdr:rowOff>5470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350625" y="6329671"/>
          <a:ext cx="647700" cy="1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124387</xdr:rowOff>
    </xdr:from>
    <xdr:to>
      <xdr:col>64</xdr:col>
      <xdr:colOff>123825</xdr:colOff>
      <xdr:row>32</xdr:row>
      <xdr:rowOff>54537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652125" y="62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3737</xdr:rowOff>
    </xdr:from>
    <xdr:to>
      <xdr:col>68</xdr:col>
      <xdr:colOff>73025</xdr:colOff>
      <xdr:row>32</xdr:row>
      <xdr:rowOff>71746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0702925" y="6261662"/>
          <a:ext cx="6477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92311</xdr:rowOff>
    </xdr:from>
    <xdr:to>
      <xdr:col>60</xdr:col>
      <xdr:colOff>123825</xdr:colOff>
      <xdr:row>32</xdr:row>
      <xdr:rowOff>22461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004425" y="61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143111</xdr:rowOff>
    </xdr:from>
    <xdr:to>
      <xdr:col>64</xdr:col>
      <xdr:colOff>73025</xdr:colOff>
      <xdr:row>32</xdr:row>
      <xdr:rowOff>3737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0055225" y="6229586"/>
          <a:ext cx="6477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17793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1443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4966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98489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47397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1779327" y="64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113673</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144327" y="637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45664</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496627" y="630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13588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9848927" y="627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39490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39878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3889375" y="724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39878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3889375" y="569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39878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8989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203575" y="6617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42887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68275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36625" y="65241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8989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105427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3987800"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203575" y="65715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235325" y="6622324"/>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428875"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107224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479675" y="6591300"/>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68275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33550" y="6563541"/>
          <a:ext cx="74612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36625" y="6481717"/>
          <a:ext cx="73025"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48441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968375" y="6532517"/>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0676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0569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559569"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134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3101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06769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0569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559569"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134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8905240"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8943975"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8845550" y="72278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8943975"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8845550" y="57279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8943975"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883650" y="69530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15975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413625" y="69693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638925"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58928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168412</xdr:rowOff>
    </xdr:from>
    <xdr:to>
      <xdr:col>55</xdr:col>
      <xdr:colOff>50800</xdr:colOff>
      <xdr:row>41</xdr:row>
      <xdr:rowOff>98562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883650" y="70264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146839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8943975" y="70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1305</xdr:rowOff>
    </xdr:from>
    <xdr:to>
      <xdr:col>50</xdr:col>
      <xdr:colOff>165100</xdr:colOff>
      <xdr:row>41</xdr:row>
      <xdr:rowOff>102905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159750" y="70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47762</xdr:rowOff>
    </xdr:from>
    <xdr:to>
      <xdr:col>55</xdr:col>
      <xdr:colOff>0</xdr:colOff>
      <xdr:row>41</xdr:row>
      <xdr:rowOff>52105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210550" y="7077212"/>
          <a:ext cx="695325"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6091</xdr:rowOff>
    </xdr:from>
    <xdr:to>
      <xdr:col>46</xdr:col>
      <xdr:colOff>38100</xdr:colOff>
      <xdr:row>41</xdr:row>
      <xdr:rowOff>107691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413625" y="70355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52105</xdr:rowOff>
    </xdr:from>
    <xdr:to>
      <xdr:col>50</xdr:col>
      <xdr:colOff>114300</xdr:colOff>
      <xdr:row>41</xdr:row>
      <xdr:rowOff>56891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445375" y="7081555"/>
          <a:ext cx="765175"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10781</xdr:rowOff>
    </xdr:from>
    <xdr:to>
      <xdr:col>41</xdr:col>
      <xdr:colOff>101600</xdr:colOff>
      <xdr:row>41</xdr:row>
      <xdr:rowOff>112381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638925" y="70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56891</xdr:rowOff>
    </xdr:from>
    <xdr:to>
      <xdr:col>45</xdr:col>
      <xdr:colOff>177800</xdr:colOff>
      <xdr:row>41</xdr:row>
      <xdr:rowOff>61581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689725" y="7086341"/>
          <a:ext cx="75565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12979</xdr:rowOff>
    </xdr:from>
    <xdr:to>
      <xdr:col>36</xdr:col>
      <xdr:colOff>165100</xdr:colOff>
      <xdr:row>41</xdr:row>
      <xdr:rowOff>114579</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5892800" y="70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61581</xdr:rowOff>
    </xdr:from>
    <xdr:to>
      <xdr:col>41</xdr:col>
      <xdr:colOff>50800</xdr:colOff>
      <xdr:row>41</xdr:row>
      <xdr:rowOff>63779</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5943600" y="7091031"/>
          <a:ext cx="746125"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7959236"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2258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479686"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704986"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94032</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7959236" y="71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98818</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225811" y="71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103508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479686" y="71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105706</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704986" y="71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39490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39878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3889375" y="1102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39878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889375" y="95015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39878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8989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203575" y="10324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428875"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68275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36625" y="1023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119017</xdr:rowOff>
    </xdr:from>
    <xdr:to>
      <xdr:col>24</xdr:col>
      <xdr:colOff>114300</xdr:colOff>
      <xdr:row>62</xdr:row>
      <xdr:rowOff>49167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8989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97444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3987800"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99423</xdr:rowOff>
    </xdr:from>
    <xdr:to>
      <xdr:col>20</xdr:col>
      <xdr:colOff>38100</xdr:colOff>
      <xdr:row>62</xdr:row>
      <xdr:rowOff>29573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203575" y="105578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150223</xdr:rowOff>
    </xdr:from>
    <xdr:to>
      <xdr:col>24</xdr:col>
      <xdr:colOff>63500</xdr:colOff>
      <xdr:row>61</xdr:row>
      <xdr:rowOff>169817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235325" y="10608673"/>
          <a:ext cx="7143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428875"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150223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479675" y="10585813"/>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55335</xdr:rowOff>
    </xdr:from>
    <xdr:to>
      <xdr:col>10</xdr:col>
      <xdr:colOff>165100</xdr:colOff>
      <xdr:row>61</xdr:row>
      <xdr:rowOff>156935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68275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106135</xdr:rowOff>
    </xdr:from>
    <xdr:to>
      <xdr:col>15</xdr:col>
      <xdr:colOff>50800</xdr:colOff>
      <xdr:row>61</xdr:row>
      <xdr:rowOff>127363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733550" y="10564585"/>
          <a:ext cx="74612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36625" y="10518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111034</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968375" y="10564585"/>
          <a:ext cx="7651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06769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0569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559569"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134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20700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06769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30569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148062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559569"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134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905240"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8943975"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8845550" y="11044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8943975"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8845550" y="94694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8943975"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883650" y="108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15975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413625" y="108564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638925"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58928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144609</xdr:rowOff>
    </xdr:from>
    <xdr:to>
      <xdr:col>55</xdr:col>
      <xdr:colOff>50800</xdr:colOff>
      <xdr:row>64</xdr:row>
      <xdr:rowOff>74759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883650" y="109459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59536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8943975" y="108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145936</xdr:rowOff>
    </xdr:from>
    <xdr:to>
      <xdr:col>50</xdr:col>
      <xdr:colOff>165100</xdr:colOff>
      <xdr:row>64</xdr:row>
      <xdr:rowOff>76086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159750" y="109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23959</xdr:rowOff>
    </xdr:from>
    <xdr:to>
      <xdr:col>55</xdr:col>
      <xdr:colOff>0</xdr:colOff>
      <xdr:row>64</xdr:row>
      <xdr:rowOff>25286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210550" y="10996759"/>
          <a:ext cx="695325"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147350</xdr:rowOff>
    </xdr:from>
    <xdr:to>
      <xdr:col>46</xdr:col>
      <xdr:colOff>38100</xdr:colOff>
      <xdr:row>64</xdr:row>
      <xdr:rowOff>77500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413625" y="10948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25286</xdr:rowOff>
    </xdr:from>
    <xdr:to>
      <xdr:col>50</xdr:col>
      <xdr:colOff>114300</xdr:colOff>
      <xdr:row>64</xdr:row>
      <xdr:rowOff>26700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445375" y="10998086"/>
          <a:ext cx="765175"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148830</xdr:rowOff>
    </xdr:from>
    <xdr:to>
      <xdr:col>41</xdr:col>
      <xdr:colOff>101600</xdr:colOff>
      <xdr:row>64</xdr:row>
      <xdr:rowOff>78980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638925" y="10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26700</xdr:rowOff>
    </xdr:from>
    <xdr:to>
      <xdr:col>45</xdr:col>
      <xdr:colOff>177800</xdr:colOff>
      <xdr:row>64</xdr:row>
      <xdr:rowOff>28180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689725" y="10999500"/>
          <a:ext cx="75565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151193</xdr:rowOff>
    </xdr:from>
    <xdr:to>
      <xdr:col>36</xdr:col>
      <xdr:colOff>165100</xdr:colOff>
      <xdr:row>64</xdr:row>
      <xdr:rowOff>81343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5892800" y="109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28180</xdr:rowOff>
    </xdr:from>
    <xdr:to>
      <xdr:col>41</xdr:col>
      <xdr:colOff>50800</xdr:colOff>
      <xdr:row>64</xdr:row>
      <xdr:rowOff>30543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5943600" y="11000980"/>
          <a:ext cx="746125"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93644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1934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447370"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5672670"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67213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936445" y="1104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68627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193495" y="1104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70107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447370" y="1104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72470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5672670" y="1104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63500</xdr:rowOff>
    </xdr:from>
    <xdr:to>
      <xdr:col>24</xdr:col>
      <xdr:colOff>62865</xdr:colOff>
      <xdr:row>85</xdr:row>
      <xdr:rowOff>31750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3949065" y="134366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10177</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3987800" y="1321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63500</xdr:rowOff>
    </xdr:from>
    <xdr:to>
      <xdr:col>24</xdr:col>
      <xdr:colOff>152400</xdr:colOff>
      <xdr:row>78</xdr:row>
      <xdr:rowOff>63500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3889375" y="1343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22877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3987800" y="1408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8989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203575" y="1409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26670</xdr:rowOff>
    </xdr:from>
    <xdr:to>
      <xdr:col>15</xdr:col>
      <xdr:colOff>101600</xdr:colOff>
      <xdr:row>82</xdr:row>
      <xdr:rowOff>128270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428875"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20320</xdr:rowOff>
    </xdr:from>
    <xdr:to>
      <xdr:col>10</xdr:col>
      <xdr:colOff>165100</xdr:colOff>
      <xdr:row>82</xdr:row>
      <xdr:rowOff>121920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68275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165100</xdr:rowOff>
    </xdr:from>
    <xdr:to>
      <xdr:col>6</xdr:col>
      <xdr:colOff>38100</xdr:colOff>
      <xdr:row>82</xdr:row>
      <xdr:rowOff>95250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36625" y="14052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15239</xdr:rowOff>
    </xdr:from>
    <xdr:to>
      <xdr:col>24</xdr:col>
      <xdr:colOff>114300</xdr:colOff>
      <xdr:row>78</xdr:row>
      <xdr:rowOff>116839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8989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137176</xdr:rowOff>
    </xdr:from>
    <xdr:ext cx="340478"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3987800" y="13338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167639</xdr:rowOff>
    </xdr:from>
    <xdr:to>
      <xdr:col>20</xdr:col>
      <xdr:colOff>38100</xdr:colOff>
      <xdr:row>78</xdr:row>
      <xdr:rowOff>97789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203575" y="13369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46989</xdr:rowOff>
    </xdr:from>
    <xdr:to>
      <xdr:col>24</xdr:col>
      <xdr:colOff>63500</xdr:colOff>
      <xdr:row>78</xdr:row>
      <xdr:rowOff>66039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235325" y="13420089"/>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428875"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177800</xdr:colOff>
      <xdr:row>78</xdr:row>
      <xdr:rowOff>46989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479675" y="13361670"/>
          <a:ext cx="75565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68275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160020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33550" y="13335000"/>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06769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119397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05694"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113047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559569"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111777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134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114316</xdr:rowOff>
    </xdr:from>
    <xdr:ext cx="340478"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080961" y="13144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55897</xdr:rowOff>
    </xdr:from>
    <xdr:ext cx="340478"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38011" y="13086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29227</xdr:rowOff>
    </xdr:from>
    <xdr:ext cx="340478"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591886"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8905240"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8943975"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8845550" y="148519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8943975"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8845550" y="13525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8943975"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883650" y="145887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15975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413625" y="145973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638925"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58928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54738</xdr:rowOff>
    </xdr:from>
    <xdr:to>
      <xdr:col>55</xdr:col>
      <xdr:colOff>50800</xdr:colOff>
      <xdr:row>86</xdr:row>
      <xdr:rowOff>156338</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8883650" y="147994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141115</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8943975" y="147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56642</xdr:rowOff>
    </xdr:from>
    <xdr:to>
      <xdr:col>50</xdr:col>
      <xdr:colOff>165100</xdr:colOff>
      <xdr:row>86</xdr:row>
      <xdr:rowOff>158242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159750" y="148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105538</xdr:rowOff>
    </xdr:from>
    <xdr:to>
      <xdr:col>55</xdr:col>
      <xdr:colOff>0</xdr:colOff>
      <xdr:row>86</xdr:row>
      <xdr:rowOff>107442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210550" y="14850238"/>
          <a:ext cx="695325"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56795</xdr:rowOff>
    </xdr:from>
    <xdr:to>
      <xdr:col>46</xdr:col>
      <xdr:colOff>38100</xdr:colOff>
      <xdr:row>86</xdr:row>
      <xdr:rowOff>158395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413625" y="148014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107442</xdr:rowOff>
    </xdr:from>
    <xdr:to>
      <xdr:col>50</xdr:col>
      <xdr:colOff>114300</xdr:colOff>
      <xdr:row>86</xdr:row>
      <xdr:rowOff>107595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7445375" y="14852142"/>
          <a:ext cx="765175"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59843</xdr:rowOff>
    </xdr:from>
    <xdr:to>
      <xdr:col>41</xdr:col>
      <xdr:colOff>101600</xdr:colOff>
      <xdr:row>86</xdr:row>
      <xdr:rowOff>161443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638925" y="14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107595</xdr:rowOff>
    </xdr:from>
    <xdr:to>
      <xdr:col>45</xdr:col>
      <xdr:colOff>177800</xdr:colOff>
      <xdr:row>86</xdr:row>
      <xdr:rowOff>110643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6689725" y="14852295"/>
          <a:ext cx="7556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7991552"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72581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6483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5737302"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149369</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7991552" y="14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149522</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7258127" y="148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152570</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6483427" y="148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39490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39878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3889375" y="18718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39878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388937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39878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38989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203575" y="1810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428875"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8275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936625" y="17614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38989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165843</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39878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203575" y="177810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22316</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3235325" y="17831888"/>
          <a:ext cx="714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428875"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104</xdr:row>
      <xdr:rowOff>1088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479675" y="17799231"/>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56424</xdr:rowOff>
    </xdr:from>
    <xdr:to>
      <xdr:col>10</xdr:col>
      <xdr:colOff>165100</xdr:colOff>
      <xdr:row>103</xdr:row>
      <xdr:rowOff>158024</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68275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103</xdr:row>
      <xdr:rowOff>139881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733550" y="17766574"/>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23768</xdr:rowOff>
    </xdr:from>
    <xdr:to>
      <xdr:col>6</xdr:col>
      <xdr:colOff>38100</xdr:colOff>
      <xdr:row>103</xdr:row>
      <xdr:rowOff>125368</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936625" y="176831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74568</xdr:rowOff>
    </xdr:from>
    <xdr:to>
      <xdr:col>10</xdr:col>
      <xdr:colOff>114300</xdr:colOff>
      <xdr:row>103</xdr:row>
      <xdr:rowOff>107224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968375" y="17733918"/>
          <a:ext cx="7651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06769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30569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559569"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8134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06769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30569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3101</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559569"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116495</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8134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03260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03260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03260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8905240"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8943975"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8845550" y="185918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8943975"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8845550" y="172715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8943975"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8883650" y="183442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815975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7413625" y="183397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6638925"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58928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149282</xdr:rowOff>
    </xdr:from>
    <xdr:to>
      <xdr:col>55</xdr:col>
      <xdr:colOff>50800</xdr:colOff>
      <xdr:row>107</xdr:row>
      <xdr:rowOff>79432</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8883650" y="183229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709</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8943975" y="1817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158159</xdr:rowOff>
    </xdr:from>
    <xdr:to>
      <xdr:col>50</xdr:col>
      <xdr:colOff>165100</xdr:colOff>
      <xdr:row>107</xdr:row>
      <xdr:rowOff>88309</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8159750" y="183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28632</xdr:rowOff>
    </xdr:from>
    <xdr:to>
      <xdr:col>55</xdr:col>
      <xdr:colOff>0</xdr:colOff>
      <xdr:row>107</xdr:row>
      <xdr:rowOff>37509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8210550" y="18373782"/>
          <a:ext cx="695325"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163995</xdr:rowOff>
    </xdr:from>
    <xdr:to>
      <xdr:col>46</xdr:col>
      <xdr:colOff>38100</xdr:colOff>
      <xdr:row>107</xdr:row>
      <xdr:rowOff>94145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7413625" y="183376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37509</xdr:rowOff>
    </xdr:from>
    <xdr:to>
      <xdr:col>50</xdr:col>
      <xdr:colOff>114300</xdr:colOff>
      <xdr:row>107</xdr:row>
      <xdr:rowOff>43345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7445375" y="18382659"/>
          <a:ext cx="765175"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170107</xdr:rowOff>
    </xdr:from>
    <xdr:to>
      <xdr:col>41</xdr:col>
      <xdr:colOff>101600</xdr:colOff>
      <xdr:row>107</xdr:row>
      <xdr:rowOff>100257</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6638925" y="183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43345</xdr:rowOff>
    </xdr:from>
    <xdr:to>
      <xdr:col>45</xdr:col>
      <xdr:colOff>177800</xdr:colOff>
      <xdr:row>107</xdr:row>
      <xdr:rowOff>49457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6689725" y="18388495"/>
          <a:ext cx="75565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2915</xdr:rowOff>
    </xdr:from>
    <xdr:to>
      <xdr:col>36</xdr:col>
      <xdr:colOff>165100</xdr:colOff>
      <xdr:row>107</xdr:row>
      <xdr:rowOff>104515</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5892800" y="183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49457</xdr:rowOff>
    </xdr:from>
    <xdr:to>
      <xdr:col>41</xdr:col>
      <xdr:colOff>50800</xdr:colOff>
      <xdr:row>107</xdr:row>
      <xdr:rowOff>53715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5943600" y="18394607"/>
          <a:ext cx="746125"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90829</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7936445" y="184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1934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447370"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565565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104836</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936445" y="1810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110672</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193495" y="1811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91384</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447370" y="1843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95642</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5672670" y="1844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3889989"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3928725"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3801725" y="109461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392872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801725" y="94221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3928725"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3839825" y="1024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115925"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3698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1623675" y="1017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0848975"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118745</xdr:rowOff>
    </xdr:from>
    <xdr:to>
      <xdr:col>85</xdr:col>
      <xdr:colOff>177800</xdr:colOff>
      <xdr:row>62</xdr:row>
      <xdr:rowOff>48895</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3839825" y="10577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97172</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3928725"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84455</xdr:rowOff>
    </xdr:from>
    <xdr:to>
      <xdr:col>81</xdr:col>
      <xdr:colOff>101600</xdr:colOff>
      <xdr:row>62</xdr:row>
      <xdr:rowOff>14605</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115925"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61</xdr:row>
      <xdr:rowOff>169545</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3166725" y="10593705"/>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23698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97155</xdr:rowOff>
    </xdr:from>
    <xdr:to>
      <xdr:col>81</xdr:col>
      <xdr:colOff>50800</xdr:colOff>
      <xdr:row>61</xdr:row>
      <xdr:rowOff>135255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20600" y="1055560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xdr:rowOff>
    </xdr:from>
    <xdr:to>
      <xdr:col>72</xdr:col>
      <xdr:colOff>38100</xdr:colOff>
      <xdr:row>61</xdr:row>
      <xdr:rowOff>109855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1623675" y="104667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59055</xdr:rowOff>
    </xdr:from>
    <xdr:to>
      <xdr:col>76</xdr:col>
      <xdr:colOff>114300</xdr:colOff>
      <xdr:row>61</xdr:row>
      <xdr:rowOff>97155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1655425" y="1051750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0848975"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59055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0899775" y="10481310"/>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2980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2246619"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150049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072579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5732</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2980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246619"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100982</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150049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072579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E00-000047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88461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E00-000049020000}"/>
            </a:ext>
          </a:extLst>
        </xdr:cNvPr>
        <xdr:cNvSpPr txBox="1"/>
      </xdr:nvSpPr>
      <xdr:spPr>
        <a:xfrm>
          <a:off x="188849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786475" y="109313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87" name="【学校施設】&#10;一人当たり面積最大値テキスト">
          <a:extLst>
            <a:ext uri="{FF2B5EF4-FFF2-40B4-BE49-F238E27FC236}">
              <a16:creationId xmlns:a16="http://schemas.microsoft.com/office/drawing/2014/main" id="{00000000-0008-0000-0E00-00004B020000}"/>
            </a:ext>
          </a:extLst>
        </xdr:cNvPr>
        <xdr:cNvSpPr txBox="1"/>
      </xdr:nvSpPr>
      <xdr:spPr>
        <a:xfrm>
          <a:off x="188849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786475" y="9715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E00-00004D020000}"/>
            </a:ext>
          </a:extLst>
        </xdr:cNvPr>
        <xdr:cNvSpPr txBox="1"/>
      </xdr:nvSpPr>
      <xdr:spPr>
        <a:xfrm>
          <a:off x="188849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87960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8100675" y="107372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7325975"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657985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5833725" y="10759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137871</xdr:rowOff>
    </xdr:from>
    <xdr:to>
      <xdr:col>116</xdr:col>
      <xdr:colOff>114300</xdr:colOff>
      <xdr:row>63</xdr:row>
      <xdr:rowOff>68021</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8796000" y="107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E00-000059020000}"/>
            </a:ext>
          </a:extLst>
        </xdr:cNvPr>
        <xdr:cNvSpPr txBox="1"/>
      </xdr:nvSpPr>
      <xdr:spPr>
        <a:xfrm>
          <a:off x="188849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143739</xdr:rowOff>
    </xdr:from>
    <xdr:to>
      <xdr:col>112</xdr:col>
      <xdr:colOff>38100</xdr:colOff>
      <xdr:row>63</xdr:row>
      <xdr:rowOff>73889</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8100675" y="10773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17221</xdr:rowOff>
    </xdr:from>
    <xdr:to>
      <xdr:col>116</xdr:col>
      <xdr:colOff>63500</xdr:colOff>
      <xdr:row>63</xdr:row>
      <xdr:rowOff>23089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8132425" y="10818571"/>
          <a:ext cx="714375"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149987</xdr:rowOff>
    </xdr:from>
    <xdr:to>
      <xdr:col>107</xdr:col>
      <xdr:colOff>101600</xdr:colOff>
      <xdr:row>63</xdr:row>
      <xdr:rowOff>80137</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7325975"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23089</xdr:rowOff>
    </xdr:from>
    <xdr:to>
      <xdr:col>111</xdr:col>
      <xdr:colOff>177800</xdr:colOff>
      <xdr:row>63</xdr:row>
      <xdr:rowOff>29337</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17376775" y="10824439"/>
          <a:ext cx="75565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156464</xdr:rowOff>
    </xdr:from>
    <xdr:to>
      <xdr:col>102</xdr:col>
      <xdr:colOff>165100</xdr:colOff>
      <xdr:row>63</xdr:row>
      <xdr:rowOff>86614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6579850" y="107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29337</xdr:rowOff>
    </xdr:from>
    <xdr:to>
      <xdr:col>107</xdr:col>
      <xdr:colOff>50800</xdr:colOff>
      <xdr:row>63</xdr:row>
      <xdr:rowOff>35814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6630650" y="10830687"/>
          <a:ext cx="746125"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161493</xdr:rowOff>
    </xdr:from>
    <xdr:to>
      <xdr:col>98</xdr:col>
      <xdr:colOff>38100</xdr:colOff>
      <xdr:row>63</xdr:row>
      <xdr:rowOff>91643</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5833725" y="107913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35814</xdr:rowOff>
    </xdr:from>
    <xdr:to>
      <xdr:col>102</xdr:col>
      <xdr:colOff>114300</xdr:colOff>
      <xdr:row>63</xdr:row>
      <xdr:rowOff>40843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5865475" y="10837164"/>
          <a:ext cx="765175"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1793247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1717047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6424352"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13" name="n_4aveValue【学校施設】&#10;一人当たり面積">
          <a:extLst>
            <a:ext uri="{FF2B5EF4-FFF2-40B4-BE49-F238E27FC236}">
              <a16:creationId xmlns:a16="http://schemas.microsoft.com/office/drawing/2014/main" id="{00000000-0008-0000-0E00-000065020000}"/>
            </a:ext>
          </a:extLst>
        </xdr:cNvPr>
        <xdr:cNvSpPr txBox="1"/>
      </xdr:nvSpPr>
      <xdr:spPr>
        <a:xfrm>
          <a:off x="156782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65016</xdr:rowOff>
    </xdr:from>
    <xdr:ext cx="469744" cy="259045"/>
    <xdr:sp macro="" textlink="">
      <xdr:nvSpPr>
        <xdr:cNvPr id="614" name="n_1mainValue【学校施設】&#10;一人当たり面積">
          <a:extLst>
            <a:ext uri="{FF2B5EF4-FFF2-40B4-BE49-F238E27FC236}">
              <a16:creationId xmlns:a16="http://schemas.microsoft.com/office/drawing/2014/main" id="{00000000-0008-0000-0E00-000066020000}"/>
            </a:ext>
          </a:extLst>
        </xdr:cNvPr>
        <xdr:cNvSpPr txBox="1"/>
      </xdr:nvSpPr>
      <xdr:spPr>
        <a:xfrm>
          <a:off x="17932477" y="108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71264</xdr:rowOff>
    </xdr:from>
    <xdr:ext cx="469744" cy="259045"/>
    <xdr:sp macro="" textlink="">
      <xdr:nvSpPr>
        <xdr:cNvPr id="615" name="n_2mainValue【学校施設】&#10;一人当たり面積">
          <a:extLst>
            <a:ext uri="{FF2B5EF4-FFF2-40B4-BE49-F238E27FC236}">
              <a16:creationId xmlns:a16="http://schemas.microsoft.com/office/drawing/2014/main" id="{00000000-0008-0000-0E00-000067020000}"/>
            </a:ext>
          </a:extLst>
        </xdr:cNvPr>
        <xdr:cNvSpPr txBox="1"/>
      </xdr:nvSpPr>
      <xdr:spPr>
        <a:xfrm>
          <a:off x="1717047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77741</xdr:rowOff>
    </xdr:from>
    <xdr:ext cx="469744" cy="259045"/>
    <xdr:sp macro="" textlink="">
      <xdr:nvSpPr>
        <xdr:cNvPr id="616" name="n_3mainValue【学校施設】&#10;一人当たり面積">
          <a:extLst>
            <a:ext uri="{FF2B5EF4-FFF2-40B4-BE49-F238E27FC236}">
              <a16:creationId xmlns:a16="http://schemas.microsoft.com/office/drawing/2014/main" id="{00000000-0008-0000-0E00-000068020000}"/>
            </a:ext>
          </a:extLst>
        </xdr:cNvPr>
        <xdr:cNvSpPr txBox="1"/>
      </xdr:nvSpPr>
      <xdr:spPr>
        <a:xfrm>
          <a:off x="16424352" y="1087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82770</xdr:rowOff>
    </xdr:from>
    <xdr:ext cx="469744" cy="259045"/>
    <xdr:sp macro="" textlink="">
      <xdr:nvSpPr>
        <xdr:cNvPr id="617" name="n_4mainValue【学校施設】&#10;一人当たり面積">
          <a:extLst>
            <a:ext uri="{FF2B5EF4-FFF2-40B4-BE49-F238E27FC236}">
              <a16:creationId xmlns:a16="http://schemas.microsoft.com/office/drawing/2014/main" id="{00000000-0008-0000-0E00-000069020000}"/>
            </a:ext>
          </a:extLst>
        </xdr:cNvPr>
        <xdr:cNvSpPr txBox="1"/>
      </xdr:nvSpPr>
      <xdr:spPr>
        <a:xfrm>
          <a:off x="15678227" y="1088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E00-000092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3889989"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公民館】&#10;有形固定資産減価償却率最小値テキスト">
          <a:extLst>
            <a:ext uri="{FF2B5EF4-FFF2-40B4-BE49-F238E27FC236}">
              <a16:creationId xmlns:a16="http://schemas.microsoft.com/office/drawing/2014/main" id="{00000000-0008-0000-0E00-00009402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62" name="【公民館】&#10;有形固定資産減価償却率最大値テキスト">
          <a:extLst>
            <a:ext uri="{FF2B5EF4-FFF2-40B4-BE49-F238E27FC236}">
              <a16:creationId xmlns:a16="http://schemas.microsoft.com/office/drawing/2014/main" id="{00000000-0008-0000-0E00-000096020000}"/>
            </a:ext>
          </a:extLst>
        </xdr:cNvPr>
        <xdr:cNvSpPr txBox="1"/>
      </xdr:nvSpPr>
      <xdr:spPr>
        <a:xfrm>
          <a:off x="13928725"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3801725" y="172130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E00-000098020000}"/>
            </a:ext>
          </a:extLst>
        </xdr:cNvPr>
        <xdr:cNvSpPr txBox="1"/>
      </xdr:nvSpPr>
      <xdr:spPr>
        <a:xfrm>
          <a:off x="13928725"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839825" y="181256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3115925"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23698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1623675" y="181631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0848975"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3839825" y="18151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676" name="【公民館】&#10;有形固定資産減価償却率該当値テキスト">
          <a:extLst>
            <a:ext uri="{FF2B5EF4-FFF2-40B4-BE49-F238E27FC236}">
              <a16:creationId xmlns:a16="http://schemas.microsoft.com/office/drawing/2014/main" id="{00000000-0008-0000-0E00-0000A4020000}"/>
            </a:ext>
          </a:extLst>
        </xdr:cNvPr>
        <xdr:cNvSpPr txBox="1"/>
      </xdr:nvSpPr>
      <xdr:spPr>
        <a:xfrm>
          <a:off x="13928725"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146231</xdr:rowOff>
    </xdr:from>
    <xdr:to>
      <xdr:col>81</xdr:col>
      <xdr:colOff>101600</xdr:colOff>
      <xdr:row>108</xdr:row>
      <xdr:rowOff>76381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3115925"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108</xdr:row>
      <xdr:rowOff>25581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13166725" y="18202548"/>
          <a:ext cx="723900" cy="3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23698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25581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420600" y="18511157"/>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1623675" y="184293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166007</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1655425" y="18480132"/>
          <a:ext cx="7651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54792</xdr:rowOff>
    </xdr:from>
    <xdr:to>
      <xdr:col>67</xdr:col>
      <xdr:colOff>101600</xdr:colOff>
      <xdr:row>107</xdr:row>
      <xdr:rowOff>156392</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0848975"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105592</xdr:rowOff>
    </xdr:from>
    <xdr:to>
      <xdr:col>71</xdr:col>
      <xdr:colOff>177800</xdr:colOff>
      <xdr:row>107</xdr:row>
      <xdr:rowOff>134982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0899775" y="18450742"/>
          <a:ext cx="7556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E00-0000AD020000}"/>
            </a:ext>
          </a:extLst>
        </xdr:cNvPr>
        <xdr:cNvSpPr txBox="1"/>
      </xdr:nvSpPr>
      <xdr:spPr>
        <a:xfrm>
          <a:off x="12980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E00-0000AE020000}"/>
            </a:ext>
          </a:extLst>
        </xdr:cNvPr>
        <xdr:cNvSpPr txBox="1"/>
      </xdr:nvSpPr>
      <xdr:spPr>
        <a:xfrm>
          <a:off x="12246619"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E00-0000AF020000}"/>
            </a:ext>
          </a:extLst>
        </xdr:cNvPr>
        <xdr:cNvSpPr txBox="1"/>
      </xdr:nvSpPr>
      <xdr:spPr>
        <a:xfrm>
          <a:off x="1150049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E00-0000B0020000}"/>
            </a:ext>
          </a:extLst>
        </xdr:cNvPr>
        <xdr:cNvSpPr txBox="1"/>
      </xdr:nvSpPr>
      <xdr:spPr>
        <a:xfrm>
          <a:off x="1072579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67508</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E00-0000B1020000}"/>
            </a:ext>
          </a:extLst>
        </xdr:cNvPr>
        <xdr:cNvSpPr txBox="1"/>
      </xdr:nvSpPr>
      <xdr:spPr>
        <a:xfrm>
          <a:off x="129800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E00-0000B2020000}"/>
            </a:ext>
          </a:extLst>
        </xdr:cNvPr>
        <xdr:cNvSpPr txBox="1"/>
      </xdr:nvSpPr>
      <xdr:spPr>
        <a:xfrm>
          <a:off x="12246619"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E00-0000B3020000}"/>
            </a:ext>
          </a:extLst>
        </xdr:cNvPr>
        <xdr:cNvSpPr txBox="1"/>
      </xdr:nvSpPr>
      <xdr:spPr>
        <a:xfrm>
          <a:off x="1150049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147519</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E00-0000B4020000}"/>
            </a:ext>
          </a:extLst>
        </xdr:cNvPr>
        <xdr:cNvSpPr txBox="1"/>
      </xdr:nvSpPr>
      <xdr:spPr>
        <a:xfrm>
          <a:off x="1072579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88461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188849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786475" y="18647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188849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786475" y="172151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188849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87960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8100675" y="182455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7325975"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657985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5833725" y="18220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1015</xdr:rowOff>
    </xdr:from>
    <xdr:to>
      <xdr:col>116</xdr:col>
      <xdr:colOff>114300</xdr:colOff>
      <xdr:row>108</xdr:row>
      <xdr:rowOff>102615</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796000" y="18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87392</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18884900" y="184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xdr:rowOff>
    </xdr:from>
    <xdr:to>
      <xdr:col>112</xdr:col>
      <xdr:colOff>38100</xdr:colOff>
      <xdr:row>108</xdr:row>
      <xdr:rowOff>104902</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8100675" y="185199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51815</xdr:rowOff>
    </xdr:from>
    <xdr:to>
      <xdr:col>116</xdr:col>
      <xdr:colOff>63500</xdr:colOff>
      <xdr:row>108</xdr:row>
      <xdr:rowOff>54102</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8132425" y="18568415"/>
          <a:ext cx="71437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xdr:rowOff>
    </xdr:from>
    <xdr:to>
      <xdr:col>107</xdr:col>
      <xdr:colOff>101600</xdr:colOff>
      <xdr:row>108</xdr:row>
      <xdr:rowOff>107950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7325975"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54102</xdr:rowOff>
    </xdr:from>
    <xdr:to>
      <xdr:col>111</xdr:col>
      <xdr:colOff>177800</xdr:colOff>
      <xdr:row>108</xdr:row>
      <xdr:rowOff>57150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7376775" y="18570702"/>
          <a:ext cx="7556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8637</xdr:rowOff>
    </xdr:from>
    <xdr:to>
      <xdr:col>102</xdr:col>
      <xdr:colOff>165100</xdr:colOff>
      <xdr:row>108</xdr:row>
      <xdr:rowOff>110237</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657985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57150</xdr:rowOff>
    </xdr:from>
    <xdr:to>
      <xdr:col>107</xdr:col>
      <xdr:colOff>50800</xdr:colOff>
      <xdr:row>108</xdr:row>
      <xdr:rowOff>59437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6630650" y="18573750"/>
          <a:ext cx="74612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10922</xdr:rowOff>
    </xdr:from>
    <xdr:to>
      <xdr:col>98</xdr:col>
      <xdr:colOff>38100</xdr:colOff>
      <xdr:row>108</xdr:row>
      <xdr:rowOff>112522</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5833725" y="185275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59437</xdr:rowOff>
    </xdr:from>
    <xdr:to>
      <xdr:col>102</xdr:col>
      <xdr:colOff>114300</xdr:colOff>
      <xdr:row>108</xdr:row>
      <xdr:rowOff>61722</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5865475" y="18576037"/>
          <a:ext cx="7651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1793247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1717047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642435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56782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96029</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17932477"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99077</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1717047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101364</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6424352"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103649</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56782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類似団体内平均値と比較して特に有形固定資産減価償却率が高くなっている施設は、橋りょう・トンネル、学校施設である。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橋りょう・トンネルについては、整備後</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年以上経過した橋りょうが大半を占め、老朽化が進んでおり、今後計画的な更新及び補修等を行い、老朽化対策に取り組むこととしている。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学校施設については、小学校が有形固定資産減価償却率</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６４．０</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％、中学校が有形固定資産減価償却率</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９４．１</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％となっており、特に中学校の有形固定資産減価償却率が高くなっている。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それぞれの公共施設等に係る個別施設計画を策定済みであり、今後当該計画に基づき施設の統廃合を含め、維持管理の適正化に努めていく。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9490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39878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3889375" y="9504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39878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8989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203575" y="1043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428875"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68275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36625" y="105186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8989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39878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141877</xdr:rowOff>
    </xdr:from>
    <xdr:to>
      <xdr:col>20</xdr:col>
      <xdr:colOff>38100</xdr:colOff>
      <xdr:row>63</xdr:row>
      <xdr:rowOff>72027</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203575" y="107717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63</xdr:row>
      <xdr:rowOff>21227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235325" y="10610306"/>
          <a:ext cx="714375"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127181</xdr:rowOff>
    </xdr:from>
    <xdr:to>
      <xdr:col>15</xdr:col>
      <xdr:colOff>101600</xdr:colOff>
      <xdr:row>63</xdr:row>
      <xdr:rowOff>57331</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428875"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21227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479675" y="10807881"/>
          <a:ext cx="7556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4717</xdr:rowOff>
    </xdr:from>
    <xdr:to>
      <xdr:col>10</xdr:col>
      <xdr:colOff>165100</xdr:colOff>
      <xdr:row>64</xdr:row>
      <xdr:rowOff>106317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68275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xdr:rowOff>
    </xdr:from>
    <xdr:to>
      <xdr:col>15</xdr:col>
      <xdr:colOff>50800</xdr:colOff>
      <xdr:row>64</xdr:row>
      <xdr:rowOff>55517</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1733550" y="10807881"/>
          <a:ext cx="746125"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140244</xdr:rowOff>
    </xdr:from>
    <xdr:to>
      <xdr:col>6</xdr:col>
      <xdr:colOff>38100</xdr:colOff>
      <xdr:row>64</xdr:row>
      <xdr:rowOff>70394</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936625" y="10941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19594</xdr:rowOff>
    </xdr:from>
    <xdr:to>
      <xdr:col>10</xdr:col>
      <xdr:colOff>114300</xdr:colOff>
      <xdr:row>64</xdr:row>
      <xdr:rowOff>55517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968375" y="10992394"/>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06769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30569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559569"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8134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63154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06769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48458</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30569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97444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559569"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61521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8134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8905240"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8943975"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845550" y="108213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8943975"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845550"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8943975"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8883650" y="10384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15975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413625" y="104087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638925"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58928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8883650" y="105470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67073</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8943975"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86931</xdr:rowOff>
    </xdr:from>
    <xdr:to>
      <xdr:col>50</xdr:col>
      <xdr:colOff>165100</xdr:colOff>
      <xdr:row>61</xdr:row>
      <xdr:rowOff>17081</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15975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137731</xdr:rowOff>
    </xdr:from>
    <xdr:to>
      <xdr:col>55</xdr:col>
      <xdr:colOff>0</xdr:colOff>
      <xdr:row>61</xdr:row>
      <xdr:rowOff>139446</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8210550" y="10424731"/>
          <a:ext cx="695325" cy="17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98933</xdr:rowOff>
    </xdr:from>
    <xdr:to>
      <xdr:col>46</xdr:col>
      <xdr:colOff>38100</xdr:colOff>
      <xdr:row>61</xdr:row>
      <xdr:rowOff>29083</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7413625" y="103859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137731</xdr:rowOff>
    </xdr:from>
    <xdr:to>
      <xdr:col>50</xdr:col>
      <xdr:colOff>114300</xdr:colOff>
      <xdr:row>60</xdr:row>
      <xdr:rowOff>149733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7445375" y="10424731"/>
          <a:ext cx="765175"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148082</xdr:rowOff>
    </xdr:from>
    <xdr:to>
      <xdr:col>41</xdr:col>
      <xdr:colOff>101600</xdr:colOff>
      <xdr:row>61</xdr:row>
      <xdr:rowOff>78232</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6638925"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149733</xdr:rowOff>
    </xdr:from>
    <xdr:to>
      <xdr:col>45</xdr:col>
      <xdr:colOff>177800</xdr:colOff>
      <xdr:row>61</xdr:row>
      <xdr:rowOff>27432</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6689725" y="10436733"/>
          <a:ext cx="75565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157226</xdr:rowOff>
    </xdr:from>
    <xdr:to>
      <xdr:col>36</xdr:col>
      <xdr:colOff>165100</xdr:colOff>
      <xdr:row>61</xdr:row>
      <xdr:rowOff>87376</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58928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27432</xdr:rowOff>
    </xdr:from>
    <xdr:to>
      <xdr:col>41</xdr:col>
      <xdr:colOff>50800</xdr:colOff>
      <xdr:row>61</xdr:row>
      <xdr:rowOff>36576</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5943600" y="10485882"/>
          <a:ext cx="7461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7991552"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72581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6483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5737302"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33608</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7991552"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45610</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7258127"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94759</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648342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78503</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F00-0000A0000000}"/>
            </a:ext>
          </a:extLst>
        </xdr:cNvPr>
        <xdr:cNvSpPr txBox="1"/>
      </xdr:nvSpPr>
      <xdr:spPr>
        <a:xfrm>
          <a:off x="5737302" y="105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3" name="【保健センター・保健所】&#10;有形固定資産減価償却率グラフ枠">
          <a:extLst>
            <a:ext uri="{FF2B5EF4-FFF2-40B4-BE49-F238E27FC236}">
              <a16:creationId xmlns:a16="http://schemas.microsoft.com/office/drawing/2014/main" id="{00000000-0008-0000-0F00-0000E900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3889989"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35" name="【保健センター・保健所】&#10;有形固定資産減価償却率最小値テキスト">
          <a:extLst>
            <a:ext uri="{FF2B5EF4-FFF2-40B4-BE49-F238E27FC236}">
              <a16:creationId xmlns:a16="http://schemas.microsoft.com/office/drawing/2014/main" id="{00000000-0008-0000-0F00-0000EB000000}"/>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237" name="【保健センター・保健所】&#10;有形固定資産減価償却率最大値テキスト">
          <a:extLst>
            <a:ext uri="{FF2B5EF4-FFF2-40B4-BE49-F238E27FC236}">
              <a16:creationId xmlns:a16="http://schemas.microsoft.com/office/drawing/2014/main" id="{00000000-0008-0000-0F00-0000ED000000}"/>
            </a:ext>
          </a:extLst>
        </xdr:cNvPr>
        <xdr:cNvSpPr txBox="1"/>
      </xdr:nvSpPr>
      <xdr:spPr>
        <a:xfrm>
          <a:off x="13928725"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3801725" y="9547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239" name="【保健センター・保健所】&#10;有形固定資産減価償却率平均値テキスト">
          <a:extLst>
            <a:ext uri="{FF2B5EF4-FFF2-40B4-BE49-F238E27FC236}">
              <a16:creationId xmlns:a16="http://schemas.microsoft.com/office/drawing/2014/main" id="{00000000-0008-0000-0F00-0000EF000000}"/>
            </a:ext>
          </a:extLst>
        </xdr:cNvPr>
        <xdr:cNvSpPr txBox="1"/>
      </xdr:nvSpPr>
      <xdr:spPr>
        <a:xfrm>
          <a:off x="13928725"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3839825" y="10195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123698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1162367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10848975"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66766</xdr:rowOff>
    </xdr:from>
    <xdr:to>
      <xdr:col>85</xdr:col>
      <xdr:colOff>177800</xdr:colOff>
      <xdr:row>55</xdr:row>
      <xdr:rowOff>168366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3839825" y="94965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19793</xdr:rowOff>
    </xdr:from>
    <xdr:ext cx="340478" cy="259045"/>
    <xdr:sp macro="" textlink="">
      <xdr:nvSpPr>
        <xdr:cNvPr id="251" name="【保健センター・保健所】&#10;有形固定資産減価償却率該当値テキスト">
          <a:extLst>
            <a:ext uri="{FF2B5EF4-FFF2-40B4-BE49-F238E27FC236}">
              <a16:creationId xmlns:a16="http://schemas.microsoft.com/office/drawing/2014/main" id="{00000000-0008-0000-0F00-0000FB000000}"/>
            </a:ext>
          </a:extLst>
        </xdr:cNvPr>
        <xdr:cNvSpPr txBox="1"/>
      </xdr:nvSpPr>
      <xdr:spPr>
        <a:xfrm>
          <a:off x="13928725" y="9449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13115925"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117566</xdr:rowOff>
    </xdr:from>
    <xdr:to>
      <xdr:col>85</xdr:col>
      <xdr:colOff>127000</xdr:colOff>
      <xdr:row>62</xdr:row>
      <xdr:rowOff>48985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13166725" y="9547316"/>
          <a:ext cx="723900" cy="11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123698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62</xdr:row>
      <xdr:rowOff>48985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12420600" y="10602141"/>
          <a:ext cx="746125"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11623675" y="10476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143691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11655425" y="10527030"/>
          <a:ext cx="765175"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114119</xdr:rowOff>
    </xdr:from>
    <xdr:to>
      <xdr:col>67</xdr:col>
      <xdr:colOff>101600</xdr:colOff>
      <xdr:row>61</xdr:row>
      <xdr:rowOff>44269</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10848975"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164919</xdr:rowOff>
    </xdr:from>
    <xdr:to>
      <xdr:col>71</xdr:col>
      <xdr:colOff>177800</xdr:colOff>
      <xdr:row>61</xdr:row>
      <xdr:rowOff>68580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10899775" y="10451919"/>
          <a:ext cx="75565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260" name="n_1aveValue【保健センター・保健所】&#10;有形固定資産減価償却率">
          <a:extLst>
            <a:ext uri="{FF2B5EF4-FFF2-40B4-BE49-F238E27FC236}">
              <a16:creationId xmlns:a16="http://schemas.microsoft.com/office/drawing/2014/main" id="{00000000-0008-0000-0F00-000004010000}"/>
            </a:ext>
          </a:extLst>
        </xdr:cNvPr>
        <xdr:cNvSpPr txBox="1"/>
      </xdr:nvSpPr>
      <xdr:spPr>
        <a:xfrm>
          <a:off x="12980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261" name="n_2aveValue【保健センター・保健所】&#10;有形固定資産減価償却率">
          <a:extLst>
            <a:ext uri="{FF2B5EF4-FFF2-40B4-BE49-F238E27FC236}">
              <a16:creationId xmlns:a16="http://schemas.microsoft.com/office/drawing/2014/main" id="{00000000-0008-0000-0F00-000005010000}"/>
            </a:ext>
          </a:extLst>
        </xdr:cNvPr>
        <xdr:cNvSpPr txBox="1"/>
      </xdr:nvSpPr>
      <xdr:spPr>
        <a:xfrm>
          <a:off x="12246619"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262" name="n_3aveValue【保健センター・保健所】&#10;有形固定資産減価償却率">
          <a:extLst>
            <a:ext uri="{FF2B5EF4-FFF2-40B4-BE49-F238E27FC236}">
              <a16:creationId xmlns:a16="http://schemas.microsoft.com/office/drawing/2014/main" id="{00000000-0008-0000-0F00-000006010000}"/>
            </a:ext>
          </a:extLst>
        </xdr:cNvPr>
        <xdr:cNvSpPr txBox="1"/>
      </xdr:nvSpPr>
      <xdr:spPr>
        <a:xfrm>
          <a:off x="115004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263" name="n_4aveValue【保健センター・保健所】&#10;有形固定資産減価償却率">
          <a:extLst>
            <a:ext uri="{FF2B5EF4-FFF2-40B4-BE49-F238E27FC236}">
              <a16:creationId xmlns:a16="http://schemas.microsoft.com/office/drawing/2014/main" id="{00000000-0008-0000-0F00-000007010000}"/>
            </a:ext>
          </a:extLst>
        </xdr:cNvPr>
        <xdr:cNvSpPr txBox="1"/>
      </xdr:nvSpPr>
      <xdr:spPr>
        <a:xfrm>
          <a:off x="1072579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264" name="n_1mainValue【保健センター・保健所】&#10;有形固定資産減価償却率">
          <a:extLst>
            <a:ext uri="{FF2B5EF4-FFF2-40B4-BE49-F238E27FC236}">
              <a16:creationId xmlns:a16="http://schemas.microsoft.com/office/drawing/2014/main" id="{00000000-0008-0000-0F00-000008010000}"/>
            </a:ext>
          </a:extLst>
        </xdr:cNvPr>
        <xdr:cNvSpPr txBox="1"/>
      </xdr:nvSpPr>
      <xdr:spPr>
        <a:xfrm>
          <a:off x="12980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265" name="n_2mainValue【保健センター・保健所】&#10;有形固定資産減価償却率">
          <a:extLst>
            <a:ext uri="{FF2B5EF4-FFF2-40B4-BE49-F238E27FC236}">
              <a16:creationId xmlns:a16="http://schemas.microsoft.com/office/drawing/2014/main" id="{00000000-0008-0000-0F00-000009010000}"/>
            </a:ext>
          </a:extLst>
        </xdr:cNvPr>
        <xdr:cNvSpPr txBox="1"/>
      </xdr:nvSpPr>
      <xdr:spPr>
        <a:xfrm>
          <a:off x="12246619"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266" name="n_3main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150049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35396</xdr:rowOff>
    </xdr:from>
    <xdr:ext cx="405111" cy="259045"/>
    <xdr:sp macro="" textlink="">
      <xdr:nvSpPr>
        <xdr:cNvPr id="267" name="n_4mainValue【保健センター・保健所】&#10;有形固定資産減価償却率">
          <a:extLst>
            <a:ext uri="{FF2B5EF4-FFF2-40B4-BE49-F238E27FC236}">
              <a16:creationId xmlns:a16="http://schemas.microsoft.com/office/drawing/2014/main" id="{00000000-0008-0000-0F00-00000B010000}"/>
            </a:ext>
          </a:extLst>
        </xdr:cNvPr>
        <xdr:cNvSpPr txBox="1"/>
      </xdr:nvSpPr>
      <xdr:spPr>
        <a:xfrm>
          <a:off x="1072579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8" name="【保健センター・保健所】&#10;一人当たり面積グラフ枠">
          <a:extLst>
            <a:ext uri="{FF2B5EF4-FFF2-40B4-BE49-F238E27FC236}">
              <a16:creationId xmlns:a16="http://schemas.microsoft.com/office/drawing/2014/main" id="{00000000-0008-0000-0F00-00002001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188461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290" name="【保健センター・保健所】&#10;一人当たり面積最小値テキスト">
          <a:extLst>
            <a:ext uri="{FF2B5EF4-FFF2-40B4-BE49-F238E27FC236}">
              <a16:creationId xmlns:a16="http://schemas.microsoft.com/office/drawing/2014/main" id="{00000000-0008-0000-0F00-000022010000}"/>
            </a:ext>
          </a:extLst>
        </xdr:cNvPr>
        <xdr:cNvSpPr txBox="1"/>
      </xdr:nvSpPr>
      <xdr:spPr>
        <a:xfrm>
          <a:off x="188849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8786475" y="108699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292" name="【保健センター・保健所】&#10;一人当たり面積最大値テキスト">
          <a:extLst>
            <a:ext uri="{FF2B5EF4-FFF2-40B4-BE49-F238E27FC236}">
              <a16:creationId xmlns:a16="http://schemas.microsoft.com/office/drawing/2014/main" id="{00000000-0008-0000-0F00-000024010000}"/>
            </a:ext>
          </a:extLst>
        </xdr:cNvPr>
        <xdr:cNvSpPr txBox="1"/>
      </xdr:nvSpPr>
      <xdr:spPr>
        <a:xfrm>
          <a:off x="188849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8786475" y="96994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294" name="【保健センター・保健所】&#10;一人当たり面積平均値テキスト">
          <a:extLst>
            <a:ext uri="{FF2B5EF4-FFF2-40B4-BE49-F238E27FC236}">
              <a16:creationId xmlns:a16="http://schemas.microsoft.com/office/drawing/2014/main" id="{00000000-0008-0000-0F00-000026010000}"/>
            </a:ext>
          </a:extLst>
        </xdr:cNvPr>
        <xdr:cNvSpPr txBox="1"/>
      </xdr:nvSpPr>
      <xdr:spPr>
        <a:xfrm>
          <a:off x="188849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87960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8100675" y="1047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25975"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657985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5833725" y="10489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79502</xdr:rowOff>
    </xdr:from>
    <xdr:to>
      <xdr:col>116</xdr:col>
      <xdr:colOff>114300</xdr:colOff>
      <xdr:row>63</xdr:row>
      <xdr:rowOff>9652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87960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165879</xdr:rowOff>
    </xdr:from>
    <xdr:ext cx="469744" cy="259045"/>
    <xdr:sp macro="" textlink="">
      <xdr:nvSpPr>
        <xdr:cNvPr id="306" name="【保健センター・保健所】&#10;一人当たり面積該当値テキスト">
          <a:extLst>
            <a:ext uri="{FF2B5EF4-FFF2-40B4-BE49-F238E27FC236}">
              <a16:creationId xmlns:a16="http://schemas.microsoft.com/office/drawing/2014/main" id="{00000000-0008-0000-0F00-000032010000}"/>
            </a:ext>
          </a:extLst>
        </xdr:cNvPr>
        <xdr:cNvSpPr txBox="1"/>
      </xdr:nvSpPr>
      <xdr:spPr>
        <a:xfrm>
          <a:off x="18884900" y="1062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8100675" y="107345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155448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8132425" y="10760202"/>
          <a:ext cx="71437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7325975"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160020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17376775" y="10785348"/>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657985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164592</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6630650" y="10789920"/>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118364</xdr:rowOff>
    </xdr:from>
    <xdr:to>
      <xdr:col>98</xdr:col>
      <xdr:colOff>38100</xdr:colOff>
      <xdr:row>63</xdr:row>
      <xdr:rowOff>48514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5833725" y="107482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62</xdr:row>
      <xdr:rowOff>169164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5865475" y="10794492"/>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315" name="n_1aveValue【保健センター・保健所】&#10;一人当たり面積">
          <a:extLst>
            <a:ext uri="{FF2B5EF4-FFF2-40B4-BE49-F238E27FC236}">
              <a16:creationId xmlns:a16="http://schemas.microsoft.com/office/drawing/2014/main" id="{00000000-0008-0000-0F00-00003B010000}"/>
            </a:ext>
          </a:extLst>
        </xdr:cNvPr>
        <xdr:cNvSpPr txBox="1"/>
      </xdr:nvSpPr>
      <xdr:spPr>
        <a:xfrm>
          <a:off x="1793247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316" name="n_2aveValue【保健センター・保健所】&#10;一人当たり面積">
          <a:extLst>
            <a:ext uri="{FF2B5EF4-FFF2-40B4-BE49-F238E27FC236}">
              <a16:creationId xmlns:a16="http://schemas.microsoft.com/office/drawing/2014/main" id="{00000000-0008-0000-0F00-00003C010000}"/>
            </a:ext>
          </a:extLst>
        </xdr:cNvPr>
        <xdr:cNvSpPr txBox="1"/>
      </xdr:nvSpPr>
      <xdr:spPr>
        <a:xfrm>
          <a:off x="1717047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317" name="n_3aveValue【保健センター・保健所】&#10;一人当たり面積">
          <a:extLst>
            <a:ext uri="{FF2B5EF4-FFF2-40B4-BE49-F238E27FC236}">
              <a16:creationId xmlns:a16="http://schemas.microsoft.com/office/drawing/2014/main" id="{00000000-0008-0000-0F00-00003D010000}"/>
            </a:ext>
          </a:extLst>
        </xdr:cNvPr>
        <xdr:cNvSpPr txBox="1"/>
      </xdr:nvSpPr>
      <xdr:spPr>
        <a:xfrm>
          <a:off x="16424352"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318" name="n_4aveValue【保健センター・保健所】&#10;一人当たり面積">
          <a:extLst>
            <a:ext uri="{FF2B5EF4-FFF2-40B4-BE49-F238E27FC236}">
              <a16:creationId xmlns:a16="http://schemas.microsoft.com/office/drawing/2014/main" id="{00000000-0008-0000-0F00-00003E010000}"/>
            </a:ext>
          </a:extLst>
        </xdr:cNvPr>
        <xdr:cNvSpPr txBox="1"/>
      </xdr:nvSpPr>
      <xdr:spPr>
        <a:xfrm>
          <a:off x="156782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319" name="n_1mainValue【保健センター・保健所】&#10;一人当たり面積">
          <a:extLst>
            <a:ext uri="{FF2B5EF4-FFF2-40B4-BE49-F238E27FC236}">
              <a16:creationId xmlns:a16="http://schemas.microsoft.com/office/drawing/2014/main" id="{00000000-0008-0000-0F00-00003F010000}"/>
            </a:ext>
          </a:extLst>
        </xdr:cNvPr>
        <xdr:cNvSpPr txBox="1"/>
      </xdr:nvSpPr>
      <xdr:spPr>
        <a:xfrm>
          <a:off x="1793247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320" name="n_2mainValue【保健センター・保健所】&#10;一人当たり面積">
          <a:extLst>
            <a:ext uri="{FF2B5EF4-FFF2-40B4-BE49-F238E27FC236}">
              <a16:creationId xmlns:a16="http://schemas.microsoft.com/office/drawing/2014/main" id="{00000000-0008-0000-0F00-000040010000}"/>
            </a:ext>
          </a:extLst>
        </xdr:cNvPr>
        <xdr:cNvSpPr txBox="1"/>
      </xdr:nvSpPr>
      <xdr:spPr>
        <a:xfrm>
          <a:off x="1717047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321" name="n_3mainValue【保健センター・保健所】&#10;一人当たり面積">
          <a:extLst>
            <a:ext uri="{FF2B5EF4-FFF2-40B4-BE49-F238E27FC236}">
              <a16:creationId xmlns:a16="http://schemas.microsoft.com/office/drawing/2014/main" id="{00000000-0008-0000-0F00-000041010000}"/>
            </a:ext>
          </a:extLst>
        </xdr:cNvPr>
        <xdr:cNvSpPr txBox="1"/>
      </xdr:nvSpPr>
      <xdr:spPr>
        <a:xfrm>
          <a:off x="16424352"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39641</xdr:rowOff>
    </xdr:from>
    <xdr:ext cx="469744" cy="259045"/>
    <xdr:sp macro="" textlink="">
      <xdr:nvSpPr>
        <xdr:cNvPr id="322" name="n_4mainValue【保健センター・保健所】&#10;一人当たり面積">
          <a:extLst>
            <a:ext uri="{FF2B5EF4-FFF2-40B4-BE49-F238E27FC236}">
              <a16:creationId xmlns:a16="http://schemas.microsoft.com/office/drawing/2014/main" id="{00000000-0008-0000-0F00-000042010000}"/>
            </a:ext>
          </a:extLst>
        </xdr:cNvPr>
        <xdr:cNvSpPr txBox="1"/>
      </xdr:nvSpPr>
      <xdr:spPr>
        <a:xfrm>
          <a:off x="156782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00000000-0008-0000-0F00-00005A01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3889989"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00000000-0008-0000-0F00-00005C010000}"/>
            </a:ext>
          </a:extLst>
        </xdr:cNvPr>
        <xdr:cNvSpPr txBox="1"/>
      </xdr:nvSpPr>
      <xdr:spPr>
        <a:xfrm>
          <a:off x="1392872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380172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50" name="【消防施設】&#10;有形固定資産減価償却率最大値テキスト">
          <a:extLst>
            <a:ext uri="{FF2B5EF4-FFF2-40B4-BE49-F238E27FC236}">
              <a16:creationId xmlns:a16="http://schemas.microsoft.com/office/drawing/2014/main" id="{00000000-0008-0000-0F00-00005E010000}"/>
            </a:ext>
          </a:extLst>
        </xdr:cNvPr>
        <xdr:cNvSpPr txBox="1"/>
      </xdr:nvSpPr>
      <xdr:spPr>
        <a:xfrm>
          <a:off x="13928725"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3801725" y="1323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00000000-0008-0000-0F00-000060010000}"/>
            </a:ext>
          </a:extLst>
        </xdr:cNvPr>
        <xdr:cNvSpPr txBox="1"/>
      </xdr:nvSpPr>
      <xdr:spPr>
        <a:xfrm>
          <a:off x="13928725"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3839825" y="14171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3115925"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23698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1623675" y="1400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848975"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3839825" y="14023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00000000-0008-0000-0F00-00006C010000}"/>
            </a:ext>
          </a:extLst>
        </xdr:cNvPr>
        <xdr:cNvSpPr txBox="1"/>
      </xdr:nvSpPr>
      <xdr:spPr>
        <a:xfrm>
          <a:off x="13928725"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3115925"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15239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3166725" y="14043661"/>
          <a:ext cx="7239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99695</xdr:rowOff>
    </xdr:from>
    <xdr:to>
      <xdr:col>76</xdr:col>
      <xdr:colOff>165100</xdr:colOff>
      <xdr:row>82</xdr:row>
      <xdr:rowOff>29845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23698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150495</xdr:rowOff>
    </xdr:from>
    <xdr:to>
      <xdr:col>81</xdr:col>
      <xdr:colOff>50800</xdr:colOff>
      <xdr:row>81</xdr:row>
      <xdr:rowOff>156211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20600" y="14037945"/>
          <a:ext cx="74612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71120</xdr:rowOff>
    </xdr:from>
    <xdr:to>
      <xdr:col>72</xdr:col>
      <xdr:colOff>38100</xdr:colOff>
      <xdr:row>82</xdr:row>
      <xdr:rowOff>1270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1623675" y="139585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121920</xdr:rowOff>
    </xdr:from>
    <xdr:to>
      <xdr:col>76</xdr:col>
      <xdr:colOff>114300</xdr:colOff>
      <xdr:row>81</xdr:row>
      <xdr:rowOff>150495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1655425" y="14009370"/>
          <a:ext cx="7651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0848975"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87630</xdr:rowOff>
    </xdr:from>
    <xdr:to>
      <xdr:col>71</xdr:col>
      <xdr:colOff>177800</xdr:colOff>
      <xdr:row>81</xdr:row>
      <xdr:rowOff>121920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0899775" y="1397508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373" name="n_1aveValue【消防施設】&#10;有形固定資産減価償却率">
          <a:extLst>
            <a:ext uri="{FF2B5EF4-FFF2-40B4-BE49-F238E27FC236}">
              <a16:creationId xmlns:a16="http://schemas.microsoft.com/office/drawing/2014/main" id="{00000000-0008-0000-0F00-000075010000}"/>
            </a:ext>
          </a:extLst>
        </xdr:cNvPr>
        <xdr:cNvSpPr txBox="1"/>
      </xdr:nvSpPr>
      <xdr:spPr>
        <a:xfrm>
          <a:off x="12980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374" name="n_2aveValue【消防施設】&#10;有形固定資産減価償却率">
          <a:extLst>
            <a:ext uri="{FF2B5EF4-FFF2-40B4-BE49-F238E27FC236}">
              <a16:creationId xmlns:a16="http://schemas.microsoft.com/office/drawing/2014/main" id="{00000000-0008-0000-0F00-000076010000}"/>
            </a:ext>
          </a:extLst>
        </xdr:cNvPr>
        <xdr:cNvSpPr txBox="1"/>
      </xdr:nvSpPr>
      <xdr:spPr>
        <a:xfrm>
          <a:off x="12246619"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375" name="n_3aveValue【消防施設】&#10;有形固定資産減価償却率">
          <a:extLst>
            <a:ext uri="{FF2B5EF4-FFF2-40B4-BE49-F238E27FC236}">
              <a16:creationId xmlns:a16="http://schemas.microsoft.com/office/drawing/2014/main" id="{00000000-0008-0000-0F00-000077010000}"/>
            </a:ext>
          </a:extLst>
        </xdr:cNvPr>
        <xdr:cNvSpPr txBox="1"/>
      </xdr:nvSpPr>
      <xdr:spPr>
        <a:xfrm>
          <a:off x="1150049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376" name="n_4aveValue【消防施設】&#10;有形固定資産減価償却率">
          <a:extLst>
            <a:ext uri="{FF2B5EF4-FFF2-40B4-BE49-F238E27FC236}">
              <a16:creationId xmlns:a16="http://schemas.microsoft.com/office/drawing/2014/main" id="{00000000-0008-0000-0F00-000078010000}"/>
            </a:ext>
          </a:extLst>
        </xdr:cNvPr>
        <xdr:cNvSpPr txBox="1"/>
      </xdr:nvSpPr>
      <xdr:spPr>
        <a:xfrm>
          <a:off x="1072579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377" name="n_1mainValue【消防施設】&#10;有形固定資産減価償却率">
          <a:extLst>
            <a:ext uri="{FF2B5EF4-FFF2-40B4-BE49-F238E27FC236}">
              <a16:creationId xmlns:a16="http://schemas.microsoft.com/office/drawing/2014/main" id="{00000000-0008-0000-0F00-000079010000}"/>
            </a:ext>
          </a:extLst>
        </xdr:cNvPr>
        <xdr:cNvSpPr txBox="1"/>
      </xdr:nvSpPr>
      <xdr:spPr>
        <a:xfrm>
          <a:off x="12980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46372</xdr:rowOff>
    </xdr:from>
    <xdr:ext cx="405111" cy="259045"/>
    <xdr:sp macro="" textlink="">
      <xdr:nvSpPr>
        <xdr:cNvPr id="378" name="n_2mainValue【消防施設】&#10;有形固定資産減価償却率">
          <a:extLst>
            <a:ext uri="{FF2B5EF4-FFF2-40B4-BE49-F238E27FC236}">
              <a16:creationId xmlns:a16="http://schemas.microsoft.com/office/drawing/2014/main" id="{00000000-0008-0000-0F00-00007A010000}"/>
            </a:ext>
          </a:extLst>
        </xdr:cNvPr>
        <xdr:cNvSpPr txBox="1"/>
      </xdr:nvSpPr>
      <xdr:spPr>
        <a:xfrm>
          <a:off x="12246619"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17797</xdr:rowOff>
    </xdr:from>
    <xdr:ext cx="405111" cy="259045"/>
    <xdr:sp macro="" textlink="">
      <xdr:nvSpPr>
        <xdr:cNvPr id="379" name="n_3mainValue【消防施設】&#10;有形固定資産減価償却率">
          <a:extLst>
            <a:ext uri="{FF2B5EF4-FFF2-40B4-BE49-F238E27FC236}">
              <a16:creationId xmlns:a16="http://schemas.microsoft.com/office/drawing/2014/main" id="{00000000-0008-0000-0F00-00007B010000}"/>
            </a:ext>
          </a:extLst>
        </xdr:cNvPr>
        <xdr:cNvSpPr txBox="1"/>
      </xdr:nvSpPr>
      <xdr:spPr>
        <a:xfrm>
          <a:off x="1150049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380" name="n_4mainValue【消防施設】&#10;有形固定資産減価償却率">
          <a:extLst>
            <a:ext uri="{FF2B5EF4-FFF2-40B4-BE49-F238E27FC236}">
              <a16:creationId xmlns:a16="http://schemas.microsoft.com/office/drawing/2014/main" id="{00000000-0008-0000-0F00-00007C010000}"/>
            </a:ext>
          </a:extLst>
        </xdr:cNvPr>
        <xdr:cNvSpPr txBox="1"/>
      </xdr:nvSpPr>
      <xdr:spPr>
        <a:xfrm>
          <a:off x="1072579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a:extLst>
            <a:ext uri="{FF2B5EF4-FFF2-40B4-BE49-F238E27FC236}">
              <a16:creationId xmlns:a16="http://schemas.microsoft.com/office/drawing/2014/main" id="{00000000-0008-0000-0F00-00009301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88461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05" name="【消防施設】&#10;一人当たり面積最小値テキスト">
          <a:extLst>
            <a:ext uri="{FF2B5EF4-FFF2-40B4-BE49-F238E27FC236}">
              <a16:creationId xmlns:a16="http://schemas.microsoft.com/office/drawing/2014/main" id="{00000000-0008-0000-0F00-000095010000}"/>
            </a:ext>
          </a:extLst>
        </xdr:cNvPr>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07" name="【消防施設】&#10;一人当たり面積最大値テキスト">
          <a:extLst>
            <a:ext uri="{FF2B5EF4-FFF2-40B4-BE49-F238E27FC236}">
              <a16:creationId xmlns:a16="http://schemas.microsoft.com/office/drawing/2014/main" id="{00000000-0008-0000-0F00-000097010000}"/>
            </a:ext>
          </a:extLst>
        </xdr:cNvPr>
        <xdr:cNvSpPr txBox="1"/>
      </xdr:nvSpPr>
      <xdr:spPr>
        <a:xfrm>
          <a:off x="188849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786475"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409" name="【消防施設】&#10;一人当たり面積平均値テキスト">
          <a:extLst>
            <a:ext uri="{FF2B5EF4-FFF2-40B4-BE49-F238E27FC236}">
              <a16:creationId xmlns:a16="http://schemas.microsoft.com/office/drawing/2014/main" id="{00000000-0008-0000-0F00-000099010000}"/>
            </a:ext>
          </a:extLst>
        </xdr:cNvPr>
        <xdr:cNvSpPr txBox="1"/>
      </xdr:nvSpPr>
      <xdr:spPr>
        <a:xfrm>
          <a:off x="188849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87960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8100675" y="14398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7325975"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657985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5833725" y="144405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40639</xdr:rowOff>
    </xdr:from>
    <xdr:to>
      <xdr:col>116</xdr:col>
      <xdr:colOff>114300</xdr:colOff>
      <xdr:row>82</xdr:row>
      <xdr:rowOff>142239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87960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63516</xdr:rowOff>
    </xdr:from>
    <xdr:ext cx="469744" cy="259045"/>
    <xdr:sp macro="" textlink="">
      <xdr:nvSpPr>
        <xdr:cNvPr id="421" name="【消防施設】&#10;一人当たり面積該当値テキスト">
          <a:extLst>
            <a:ext uri="{FF2B5EF4-FFF2-40B4-BE49-F238E27FC236}">
              <a16:creationId xmlns:a16="http://schemas.microsoft.com/office/drawing/2014/main" id="{00000000-0008-0000-0F00-0000A5010000}"/>
            </a:ext>
          </a:extLst>
        </xdr:cNvPr>
        <xdr:cNvSpPr txBox="1"/>
      </xdr:nvSpPr>
      <xdr:spPr>
        <a:xfrm>
          <a:off x="18884900"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74930</xdr:rowOff>
    </xdr:from>
    <xdr:to>
      <xdr:col>112</xdr:col>
      <xdr:colOff>38100</xdr:colOff>
      <xdr:row>83</xdr:row>
      <xdr:rowOff>5080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8100675" y="14133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91439</xdr:rowOff>
    </xdr:from>
    <xdr:to>
      <xdr:col>116</xdr:col>
      <xdr:colOff>63500</xdr:colOff>
      <xdr:row>82</xdr:row>
      <xdr:rowOff>125730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8132425" y="14150339"/>
          <a:ext cx="714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109220</xdr:rowOff>
    </xdr:from>
    <xdr:to>
      <xdr:col>107</xdr:col>
      <xdr:colOff>101600</xdr:colOff>
      <xdr:row>83</xdr:row>
      <xdr:rowOff>39370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325975"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125730</xdr:rowOff>
    </xdr:from>
    <xdr:to>
      <xdr:col>111</xdr:col>
      <xdr:colOff>177800</xdr:colOff>
      <xdr:row>82</xdr:row>
      <xdr:rowOff>160020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7376775" y="1418463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153036</xdr:rowOff>
    </xdr:from>
    <xdr:to>
      <xdr:col>102</xdr:col>
      <xdr:colOff>165100</xdr:colOff>
      <xdr:row>83</xdr:row>
      <xdr:rowOff>83186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657985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160020</xdr:rowOff>
    </xdr:from>
    <xdr:to>
      <xdr:col>107</xdr:col>
      <xdr:colOff>50800</xdr:colOff>
      <xdr:row>83</xdr:row>
      <xdr:rowOff>32386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6630650" y="14218920"/>
          <a:ext cx="74612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12064</xdr:rowOff>
    </xdr:from>
    <xdr:to>
      <xdr:col>98</xdr:col>
      <xdr:colOff>38100</xdr:colOff>
      <xdr:row>83</xdr:row>
      <xdr:rowOff>113664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5833725" y="142424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32386</xdr:rowOff>
    </xdr:from>
    <xdr:to>
      <xdr:col>102</xdr:col>
      <xdr:colOff>114300</xdr:colOff>
      <xdr:row>83</xdr:row>
      <xdr:rowOff>62864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5865475" y="14262736"/>
          <a:ext cx="76517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430" name="n_1aveValue【消防施設】&#10;一人当たり面積">
          <a:extLst>
            <a:ext uri="{FF2B5EF4-FFF2-40B4-BE49-F238E27FC236}">
              <a16:creationId xmlns:a16="http://schemas.microsoft.com/office/drawing/2014/main" id="{00000000-0008-0000-0F00-0000AE010000}"/>
            </a:ext>
          </a:extLst>
        </xdr:cNvPr>
        <xdr:cNvSpPr txBox="1"/>
      </xdr:nvSpPr>
      <xdr:spPr>
        <a:xfrm>
          <a:off x="1793247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431" name="n_2aveValue【消防施設】&#10;一人当たり面積">
          <a:extLst>
            <a:ext uri="{FF2B5EF4-FFF2-40B4-BE49-F238E27FC236}">
              <a16:creationId xmlns:a16="http://schemas.microsoft.com/office/drawing/2014/main" id="{00000000-0008-0000-0F00-0000AF010000}"/>
            </a:ext>
          </a:extLst>
        </xdr:cNvPr>
        <xdr:cNvSpPr txBox="1"/>
      </xdr:nvSpPr>
      <xdr:spPr>
        <a:xfrm>
          <a:off x="1717047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432" name="n_3aveValue【消防施設】&#10;一人当たり面積">
          <a:extLst>
            <a:ext uri="{FF2B5EF4-FFF2-40B4-BE49-F238E27FC236}">
              <a16:creationId xmlns:a16="http://schemas.microsoft.com/office/drawing/2014/main" id="{00000000-0008-0000-0F00-0000B0010000}"/>
            </a:ext>
          </a:extLst>
        </xdr:cNvPr>
        <xdr:cNvSpPr txBox="1"/>
      </xdr:nvSpPr>
      <xdr:spPr>
        <a:xfrm>
          <a:off x="16424352"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433" name="n_4aveValue【消防施設】&#10;一人当たり面積">
          <a:extLst>
            <a:ext uri="{FF2B5EF4-FFF2-40B4-BE49-F238E27FC236}">
              <a16:creationId xmlns:a16="http://schemas.microsoft.com/office/drawing/2014/main" id="{00000000-0008-0000-0F00-0000B1010000}"/>
            </a:ext>
          </a:extLst>
        </xdr:cNvPr>
        <xdr:cNvSpPr txBox="1"/>
      </xdr:nvSpPr>
      <xdr:spPr>
        <a:xfrm>
          <a:off x="156782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21607</xdr:rowOff>
    </xdr:from>
    <xdr:ext cx="469744" cy="259045"/>
    <xdr:sp macro="" textlink="">
      <xdr:nvSpPr>
        <xdr:cNvPr id="434" name="n_1mainValue【消防施設】&#10;一人当たり面積">
          <a:extLst>
            <a:ext uri="{FF2B5EF4-FFF2-40B4-BE49-F238E27FC236}">
              <a16:creationId xmlns:a16="http://schemas.microsoft.com/office/drawing/2014/main" id="{00000000-0008-0000-0F00-0000B2010000}"/>
            </a:ext>
          </a:extLst>
        </xdr:cNvPr>
        <xdr:cNvSpPr txBox="1"/>
      </xdr:nvSpPr>
      <xdr:spPr>
        <a:xfrm>
          <a:off x="1793247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55897</xdr:rowOff>
    </xdr:from>
    <xdr:ext cx="469744" cy="259045"/>
    <xdr:sp macro="" textlink="">
      <xdr:nvSpPr>
        <xdr:cNvPr id="435" name="n_2mainValue【消防施設】&#10;一人当たり面積">
          <a:extLst>
            <a:ext uri="{FF2B5EF4-FFF2-40B4-BE49-F238E27FC236}">
              <a16:creationId xmlns:a16="http://schemas.microsoft.com/office/drawing/2014/main" id="{00000000-0008-0000-0F00-0000B3010000}"/>
            </a:ext>
          </a:extLst>
        </xdr:cNvPr>
        <xdr:cNvSpPr txBox="1"/>
      </xdr:nvSpPr>
      <xdr:spPr>
        <a:xfrm>
          <a:off x="1717047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99713</xdr:rowOff>
    </xdr:from>
    <xdr:ext cx="469744" cy="259045"/>
    <xdr:sp macro="" textlink="">
      <xdr:nvSpPr>
        <xdr:cNvPr id="436" name="n_3mainValue【消防施設】&#10;一人当たり面積">
          <a:extLst>
            <a:ext uri="{FF2B5EF4-FFF2-40B4-BE49-F238E27FC236}">
              <a16:creationId xmlns:a16="http://schemas.microsoft.com/office/drawing/2014/main" id="{00000000-0008-0000-0F00-0000B4010000}"/>
            </a:ext>
          </a:extLst>
        </xdr:cNvPr>
        <xdr:cNvSpPr txBox="1"/>
      </xdr:nvSpPr>
      <xdr:spPr>
        <a:xfrm>
          <a:off x="16424352"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130191</xdr:rowOff>
    </xdr:from>
    <xdr:ext cx="469744" cy="259045"/>
    <xdr:sp macro="" textlink="">
      <xdr:nvSpPr>
        <xdr:cNvPr id="437" name="n_4mainValue【消防施設】&#10;一人当たり面積">
          <a:extLst>
            <a:ext uri="{FF2B5EF4-FFF2-40B4-BE49-F238E27FC236}">
              <a16:creationId xmlns:a16="http://schemas.microsoft.com/office/drawing/2014/main" id="{00000000-0008-0000-0F00-0000B5010000}"/>
            </a:ext>
          </a:extLst>
        </xdr:cNvPr>
        <xdr:cNvSpPr txBox="1"/>
      </xdr:nvSpPr>
      <xdr:spPr>
        <a:xfrm>
          <a:off x="15678227"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00000000-0008-0000-0F00-0000CE01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3889989"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a:extLst>
            <a:ext uri="{FF2B5EF4-FFF2-40B4-BE49-F238E27FC236}">
              <a16:creationId xmlns:a16="http://schemas.microsoft.com/office/drawing/2014/main" id="{00000000-0008-0000-0F00-0000D001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6" name="【庁舎】&#10;有形固定資産減価償却率最大値テキスト">
          <a:extLst>
            <a:ext uri="{FF2B5EF4-FFF2-40B4-BE49-F238E27FC236}">
              <a16:creationId xmlns:a16="http://schemas.microsoft.com/office/drawing/2014/main" id="{00000000-0008-0000-0F00-0000D2010000}"/>
            </a:ext>
          </a:extLst>
        </xdr:cNvPr>
        <xdr:cNvSpPr txBox="1"/>
      </xdr:nvSpPr>
      <xdr:spPr>
        <a:xfrm>
          <a:off x="13928725"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380172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68" name="【庁舎】&#10;有形固定資産減価償却率平均値テキスト">
          <a:extLst>
            <a:ext uri="{FF2B5EF4-FFF2-40B4-BE49-F238E27FC236}">
              <a16:creationId xmlns:a16="http://schemas.microsoft.com/office/drawing/2014/main" id="{00000000-0008-0000-0F00-0000D4010000}"/>
            </a:ext>
          </a:extLst>
        </xdr:cNvPr>
        <xdr:cNvSpPr txBox="1"/>
      </xdr:nvSpPr>
      <xdr:spPr>
        <a:xfrm>
          <a:off x="13928725"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3839825" y="179949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3115925"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23698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1623675" y="179917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0848975"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3839825" y="18066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480" name="【庁舎】&#10;有形固定資産減価償却率該当値テキスト">
          <a:extLst>
            <a:ext uri="{FF2B5EF4-FFF2-40B4-BE49-F238E27FC236}">
              <a16:creationId xmlns:a16="http://schemas.microsoft.com/office/drawing/2014/main" id="{00000000-0008-0000-0F00-0000E0010000}"/>
            </a:ext>
          </a:extLst>
        </xdr:cNvPr>
        <xdr:cNvSpPr txBox="1"/>
      </xdr:nvSpPr>
      <xdr:spPr>
        <a:xfrm>
          <a:off x="13928725"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3115925"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106</xdr:row>
      <xdr:rowOff>15784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13166725" y="18117638"/>
          <a:ext cx="7239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23698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15784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20600" y="18158461"/>
          <a:ext cx="746125"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1623675" y="180782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105</xdr:row>
      <xdr:rowOff>156211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1655425" y="18129069"/>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0848975"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126819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0899775" y="18098044"/>
          <a:ext cx="7556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89" name="n_1aveValue【庁舎】&#10;有形固定資産減価償却率">
          <a:extLst>
            <a:ext uri="{FF2B5EF4-FFF2-40B4-BE49-F238E27FC236}">
              <a16:creationId xmlns:a16="http://schemas.microsoft.com/office/drawing/2014/main" id="{00000000-0008-0000-0F00-0000E9010000}"/>
            </a:ext>
          </a:extLst>
        </xdr:cNvPr>
        <xdr:cNvSpPr txBox="1"/>
      </xdr:nvSpPr>
      <xdr:spPr>
        <a:xfrm>
          <a:off x="12980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90" name="n_2aveValue【庁舎】&#10;有形固定資産減価償却率">
          <a:extLst>
            <a:ext uri="{FF2B5EF4-FFF2-40B4-BE49-F238E27FC236}">
              <a16:creationId xmlns:a16="http://schemas.microsoft.com/office/drawing/2014/main" id="{00000000-0008-0000-0F00-0000EA010000}"/>
            </a:ext>
          </a:extLst>
        </xdr:cNvPr>
        <xdr:cNvSpPr txBox="1"/>
      </xdr:nvSpPr>
      <xdr:spPr>
        <a:xfrm>
          <a:off x="12246619"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91" name="n_3aveValue【庁舎】&#10;有形固定資産減価償却率">
          <a:extLst>
            <a:ext uri="{FF2B5EF4-FFF2-40B4-BE49-F238E27FC236}">
              <a16:creationId xmlns:a16="http://schemas.microsoft.com/office/drawing/2014/main" id="{00000000-0008-0000-0F00-0000EB010000}"/>
            </a:ext>
          </a:extLst>
        </xdr:cNvPr>
        <xdr:cNvSpPr txBox="1"/>
      </xdr:nvSpPr>
      <xdr:spPr>
        <a:xfrm>
          <a:off x="1150049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92" name="n_4aveValue【庁舎】&#10;有形固定資産減価償却率">
          <a:extLst>
            <a:ext uri="{FF2B5EF4-FFF2-40B4-BE49-F238E27FC236}">
              <a16:creationId xmlns:a16="http://schemas.microsoft.com/office/drawing/2014/main" id="{00000000-0008-0000-0F00-0000EC010000}"/>
            </a:ext>
          </a:extLst>
        </xdr:cNvPr>
        <xdr:cNvSpPr txBox="1"/>
      </xdr:nvSpPr>
      <xdr:spPr>
        <a:xfrm>
          <a:off x="1072579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493" name="n_1mainValue【庁舎】&#10;有形固定資産減価償却率">
          <a:extLst>
            <a:ext uri="{FF2B5EF4-FFF2-40B4-BE49-F238E27FC236}">
              <a16:creationId xmlns:a16="http://schemas.microsoft.com/office/drawing/2014/main" id="{00000000-0008-0000-0F00-0000ED010000}"/>
            </a:ext>
          </a:extLst>
        </xdr:cNvPr>
        <xdr:cNvSpPr txBox="1"/>
      </xdr:nvSpPr>
      <xdr:spPr>
        <a:xfrm>
          <a:off x="12980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494" name="n_2mainValue【庁舎】&#10;有形固定資産減価償却率">
          <a:extLst>
            <a:ext uri="{FF2B5EF4-FFF2-40B4-BE49-F238E27FC236}">
              <a16:creationId xmlns:a16="http://schemas.microsoft.com/office/drawing/2014/main" id="{00000000-0008-0000-0F00-0000EE010000}"/>
            </a:ext>
          </a:extLst>
        </xdr:cNvPr>
        <xdr:cNvSpPr txBox="1"/>
      </xdr:nvSpPr>
      <xdr:spPr>
        <a:xfrm>
          <a:off x="12246619"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495" name="n_3mainValue【庁舎】&#10;有形固定資産減価償却率">
          <a:extLst>
            <a:ext uri="{FF2B5EF4-FFF2-40B4-BE49-F238E27FC236}">
              <a16:creationId xmlns:a16="http://schemas.microsoft.com/office/drawing/2014/main" id="{00000000-0008-0000-0F00-0000EF010000}"/>
            </a:ext>
          </a:extLst>
        </xdr:cNvPr>
        <xdr:cNvSpPr txBox="1"/>
      </xdr:nvSpPr>
      <xdr:spPr>
        <a:xfrm>
          <a:off x="1150049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496" name="n_4mainValue【庁舎】&#10;有形固定資産減価償却率">
          <a:extLst>
            <a:ext uri="{FF2B5EF4-FFF2-40B4-BE49-F238E27FC236}">
              <a16:creationId xmlns:a16="http://schemas.microsoft.com/office/drawing/2014/main" id="{00000000-0008-0000-0F00-0000F0010000}"/>
            </a:ext>
          </a:extLst>
        </xdr:cNvPr>
        <xdr:cNvSpPr txBox="1"/>
      </xdr:nvSpPr>
      <xdr:spPr>
        <a:xfrm>
          <a:off x="1072579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00000000-0008-0000-0F00-000009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88461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23" name="【庁舎】&#10;一人当たり面積最小値テキスト">
          <a:extLst>
            <a:ext uri="{FF2B5EF4-FFF2-40B4-BE49-F238E27FC236}">
              <a16:creationId xmlns:a16="http://schemas.microsoft.com/office/drawing/2014/main" id="{00000000-0008-0000-0F00-00000B020000}"/>
            </a:ext>
          </a:extLst>
        </xdr:cNvPr>
        <xdr:cNvSpPr txBox="1"/>
      </xdr:nvSpPr>
      <xdr:spPr>
        <a:xfrm>
          <a:off x="188849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78647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25" name="【庁舎】&#10;一人当たり面積最大値テキスト">
          <a:extLst>
            <a:ext uri="{FF2B5EF4-FFF2-40B4-BE49-F238E27FC236}">
              <a16:creationId xmlns:a16="http://schemas.microsoft.com/office/drawing/2014/main" id="{00000000-0008-0000-0F00-00000D020000}"/>
            </a:ext>
          </a:extLst>
        </xdr:cNvPr>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527" name="【庁舎】&#10;一人当たり面積平均値テキスト">
          <a:extLst>
            <a:ext uri="{FF2B5EF4-FFF2-40B4-BE49-F238E27FC236}">
              <a16:creationId xmlns:a16="http://schemas.microsoft.com/office/drawing/2014/main" id="{00000000-0008-0000-0F00-00000F020000}"/>
            </a:ext>
          </a:extLst>
        </xdr:cNvPr>
        <xdr:cNvSpPr txBox="1"/>
      </xdr:nvSpPr>
      <xdr:spPr>
        <a:xfrm>
          <a:off x="188849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87960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8100675" y="185562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7325975"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57985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833725" y="185674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30462</xdr:rowOff>
    </xdr:from>
    <xdr:to>
      <xdr:col>116</xdr:col>
      <xdr:colOff>114300</xdr:colOff>
      <xdr:row>108</xdr:row>
      <xdr:rowOff>132062</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8796000" y="1854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161289</xdr:rowOff>
    </xdr:from>
    <xdr:ext cx="469744" cy="259045"/>
    <xdr:sp macro="" textlink="">
      <xdr:nvSpPr>
        <xdr:cNvPr id="539" name="【庁舎】&#10;一人当たり面積該当値テキスト">
          <a:extLst>
            <a:ext uri="{FF2B5EF4-FFF2-40B4-BE49-F238E27FC236}">
              <a16:creationId xmlns:a16="http://schemas.microsoft.com/office/drawing/2014/main" id="{00000000-0008-0000-0F00-00001B020000}"/>
            </a:ext>
          </a:extLst>
        </xdr:cNvPr>
        <xdr:cNvSpPr txBox="1"/>
      </xdr:nvSpPr>
      <xdr:spPr>
        <a:xfrm>
          <a:off x="18884900" y="1833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32258</xdr:rowOff>
    </xdr:from>
    <xdr:to>
      <xdr:col>112</xdr:col>
      <xdr:colOff>38100</xdr:colOff>
      <xdr:row>108</xdr:row>
      <xdr:rowOff>133858</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8100675" y="185488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81262</xdr:rowOff>
    </xdr:from>
    <xdr:to>
      <xdr:col>116</xdr:col>
      <xdr:colOff>63500</xdr:colOff>
      <xdr:row>108</xdr:row>
      <xdr:rowOff>83058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8132425" y="18597862"/>
          <a:ext cx="714375"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35688</xdr:rowOff>
    </xdr:from>
    <xdr:to>
      <xdr:col>107</xdr:col>
      <xdr:colOff>101600</xdr:colOff>
      <xdr:row>108</xdr:row>
      <xdr:rowOff>137288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7325975" y="18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83058</xdr:rowOff>
    </xdr:from>
    <xdr:to>
      <xdr:col>111</xdr:col>
      <xdr:colOff>177800</xdr:colOff>
      <xdr:row>108</xdr:row>
      <xdr:rowOff>86488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7376775" y="18599658"/>
          <a:ext cx="75565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39280</xdr:rowOff>
    </xdr:from>
    <xdr:to>
      <xdr:col>102</xdr:col>
      <xdr:colOff>165100</xdr:colOff>
      <xdr:row>108</xdr:row>
      <xdr:rowOff>140880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6579850" y="18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86488</xdr:rowOff>
    </xdr:from>
    <xdr:to>
      <xdr:col>107</xdr:col>
      <xdr:colOff>50800</xdr:colOff>
      <xdr:row>108</xdr:row>
      <xdr:rowOff>90080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6630650" y="18603088"/>
          <a:ext cx="746125"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42055</xdr:rowOff>
    </xdr:from>
    <xdr:to>
      <xdr:col>98</xdr:col>
      <xdr:colOff>38100</xdr:colOff>
      <xdr:row>108</xdr:row>
      <xdr:rowOff>143655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5833725" y="185586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90080</xdr:rowOff>
    </xdr:from>
    <xdr:to>
      <xdr:col>102</xdr:col>
      <xdr:colOff>114300</xdr:colOff>
      <xdr:row>108</xdr:row>
      <xdr:rowOff>92855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5865475" y="18606680"/>
          <a:ext cx="765175"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548" name="n_1aveValue【庁舎】&#10;一人当たり面積">
          <a:extLst>
            <a:ext uri="{FF2B5EF4-FFF2-40B4-BE49-F238E27FC236}">
              <a16:creationId xmlns:a16="http://schemas.microsoft.com/office/drawing/2014/main" id="{00000000-0008-0000-0F00-000024020000}"/>
            </a:ext>
          </a:extLst>
        </xdr:cNvPr>
        <xdr:cNvSpPr txBox="1"/>
      </xdr:nvSpPr>
      <xdr:spPr>
        <a:xfrm>
          <a:off x="1793247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549" name="n_2aveValue【庁舎】&#10;一人当たり面積">
          <a:extLst>
            <a:ext uri="{FF2B5EF4-FFF2-40B4-BE49-F238E27FC236}">
              <a16:creationId xmlns:a16="http://schemas.microsoft.com/office/drawing/2014/main" id="{00000000-0008-0000-0F00-000025020000}"/>
            </a:ext>
          </a:extLst>
        </xdr:cNvPr>
        <xdr:cNvSpPr txBox="1"/>
      </xdr:nvSpPr>
      <xdr:spPr>
        <a:xfrm>
          <a:off x="1717047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550" name="n_3aveValue【庁舎】&#10;一人当たり面積">
          <a:extLst>
            <a:ext uri="{FF2B5EF4-FFF2-40B4-BE49-F238E27FC236}">
              <a16:creationId xmlns:a16="http://schemas.microsoft.com/office/drawing/2014/main" id="{00000000-0008-0000-0F00-000026020000}"/>
            </a:ext>
          </a:extLst>
        </xdr:cNvPr>
        <xdr:cNvSpPr txBox="1"/>
      </xdr:nvSpPr>
      <xdr:spPr>
        <a:xfrm>
          <a:off x="16424352"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551" name="n_4aveValue【庁舎】&#10;一人当たり面積">
          <a:extLst>
            <a:ext uri="{FF2B5EF4-FFF2-40B4-BE49-F238E27FC236}">
              <a16:creationId xmlns:a16="http://schemas.microsoft.com/office/drawing/2014/main" id="{00000000-0008-0000-0F00-000027020000}"/>
            </a:ext>
          </a:extLst>
        </xdr:cNvPr>
        <xdr:cNvSpPr txBox="1"/>
      </xdr:nvSpPr>
      <xdr:spPr>
        <a:xfrm>
          <a:off x="156782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150385</xdr:rowOff>
    </xdr:from>
    <xdr:ext cx="469744" cy="259045"/>
    <xdr:sp macro="" textlink="">
      <xdr:nvSpPr>
        <xdr:cNvPr id="552" name="n_1mainValue【庁舎】&#10;一人当たり面積">
          <a:extLst>
            <a:ext uri="{FF2B5EF4-FFF2-40B4-BE49-F238E27FC236}">
              <a16:creationId xmlns:a16="http://schemas.microsoft.com/office/drawing/2014/main" id="{00000000-0008-0000-0F00-000028020000}"/>
            </a:ext>
          </a:extLst>
        </xdr:cNvPr>
        <xdr:cNvSpPr txBox="1"/>
      </xdr:nvSpPr>
      <xdr:spPr>
        <a:xfrm>
          <a:off x="17932477" y="183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153815</xdr:rowOff>
    </xdr:from>
    <xdr:ext cx="469744" cy="259045"/>
    <xdr:sp macro="" textlink="">
      <xdr:nvSpPr>
        <xdr:cNvPr id="553" name="n_2mainValue【庁舎】&#10;一人当たり面積">
          <a:extLst>
            <a:ext uri="{FF2B5EF4-FFF2-40B4-BE49-F238E27FC236}">
              <a16:creationId xmlns:a16="http://schemas.microsoft.com/office/drawing/2014/main" id="{00000000-0008-0000-0F00-000029020000}"/>
            </a:ext>
          </a:extLst>
        </xdr:cNvPr>
        <xdr:cNvSpPr txBox="1"/>
      </xdr:nvSpPr>
      <xdr:spPr>
        <a:xfrm>
          <a:off x="17170477" y="18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157407</xdr:rowOff>
    </xdr:from>
    <xdr:ext cx="469744" cy="259045"/>
    <xdr:sp macro="" textlink="">
      <xdr:nvSpPr>
        <xdr:cNvPr id="554" name="n_3mainValue【庁舎】&#10;一人当たり面積">
          <a:extLst>
            <a:ext uri="{FF2B5EF4-FFF2-40B4-BE49-F238E27FC236}">
              <a16:creationId xmlns:a16="http://schemas.microsoft.com/office/drawing/2014/main" id="{00000000-0008-0000-0F00-00002A020000}"/>
            </a:ext>
          </a:extLst>
        </xdr:cNvPr>
        <xdr:cNvSpPr txBox="1"/>
      </xdr:nvSpPr>
      <xdr:spPr>
        <a:xfrm>
          <a:off x="16424352" y="183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160182</xdr:rowOff>
    </xdr:from>
    <xdr:ext cx="469744" cy="259045"/>
    <xdr:sp macro="" textlink="">
      <xdr:nvSpPr>
        <xdr:cNvPr id="555" name="n_4mainValue【庁舎】&#10;一人当たり面積">
          <a:extLst>
            <a:ext uri="{FF2B5EF4-FFF2-40B4-BE49-F238E27FC236}">
              <a16:creationId xmlns:a16="http://schemas.microsoft.com/office/drawing/2014/main" id="{00000000-0008-0000-0F00-00002B020000}"/>
            </a:ext>
          </a:extLst>
        </xdr:cNvPr>
        <xdr:cNvSpPr txBox="1"/>
      </xdr:nvSpPr>
      <xdr:spPr>
        <a:xfrm>
          <a:off x="15678227" y="1833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400">
              <a:latin typeface="ＭＳ ゴシック" panose="020B0609070205080204" pitchFamily="49" charset="-128"/>
              <a:ea typeface="ＭＳ ゴシック" panose="020B0609070205080204" pitchFamily="49" charset="-128"/>
            </a:rPr>
            <a:t>令和元年度において、</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類似団体内平均値と比較して特に有形固定資産減価償却率が高くなっている施設は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ないが</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、体育館・プール、保健センター・保健所</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については、平成３０年度までは固定資産減価償却率が高い水準で推移しており、</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老朽化が進んでいた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。体育館・プールについては、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老朽化に伴い１施設を廃止・解体したことにより有形固定資産減価償却率が６９．８％と１３．０％減少し、保健センター・保健所については保健センターを新規整備したことにより有形</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固定資産減価償却率が大幅に減少したものである。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上記を含め</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それぞれの公共施設等に係る個別施設計画</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策定済みであり、今後当該計画に基づき</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その他の</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施設を含めそ</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の統廃合を</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進め</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、維持管理の適正化に</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人口減少や住民の高齢化に加え、産業基盤の脆弱であることが要因となり、町税収は長らく低い水準で停滞し、類似団体と比較して極めて低い財政力となっている。</a:t>
          </a:r>
        </a:p>
        <a:p>
          <a:r>
            <a:rPr kumimoji="1" lang="ja-JP" altLang="en-US" sz="1300">
              <a:latin typeface="ＭＳ Ｐゴシック" panose="020B0600070205080204" pitchFamily="50" charset="-128"/>
              <a:ea typeface="ＭＳ Ｐゴシック" panose="020B0600070205080204" pitchFamily="50" charset="-128"/>
            </a:rPr>
            <a:t>　６次産業の創出を柱に町内産業の活性化を図るとともに、税の徴収率向上にも努め、長期的・計画的な財政基盤の強化に取り組む。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えの終了が影響し、経常一般財源の大部分を占める普通交付税の額が減少することから、年々比率が悪化していくことが予見されるが、急激な税収等の増は見込めないため、経常経費の削減が当面の課題となる。</a:t>
          </a:r>
        </a:p>
        <a:p>
          <a:r>
            <a:rPr kumimoji="1" lang="ja-JP" altLang="en-US" sz="1300">
              <a:latin typeface="ＭＳ Ｐゴシック" panose="020B0600070205080204" pitchFamily="50" charset="-128"/>
              <a:ea typeface="ＭＳ Ｐゴシック" panose="020B0600070205080204" pitchFamily="50" charset="-128"/>
            </a:rPr>
            <a:t>　主な取り組みとしては、人件費、物件費、補助費等の歳出削減の取り組みを継続して行うことに加え、必要な建設事業を峻別して実施するなど、公債費負担の抑制に向けた取り組みを行い、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4223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106680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065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162306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75438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376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4843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定員適正化計画に基づく職員数の削減や、物件費などの事務的経費の節減等により、類似団体平均をわずかに下回っている。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今後も定員適正化を積極的に進めるとともに、行政改革大綱等に基づく物件費・維持補修費の経費削減に努める。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62826</xdr:rowOff>
    </xdr:from>
    <xdr:to>
      <xdr:col>23</xdr:col>
      <xdr:colOff>133350</xdr:colOff>
      <xdr:row>83</xdr:row>
      <xdr:rowOff>84522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93176"/>
          <a:ext cx="8382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48909</xdr:rowOff>
    </xdr:from>
    <xdr:to>
      <xdr:col>19</xdr:col>
      <xdr:colOff>133350</xdr:colOff>
      <xdr:row>83</xdr:row>
      <xdr:rowOff>62826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9259"/>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1560</xdr:rowOff>
    </xdr:from>
    <xdr:to>
      <xdr:col>15</xdr:col>
      <xdr:colOff>82550</xdr:colOff>
      <xdr:row>83</xdr:row>
      <xdr:rowOff>48909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31910"/>
          <a:ext cx="889000" cy="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1560</xdr:rowOff>
    </xdr:from>
    <xdr:to>
      <xdr:col>11</xdr:col>
      <xdr:colOff>31750</xdr:colOff>
      <xdr:row>83</xdr:row>
      <xdr:rowOff>14647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31910"/>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33722</xdr:rowOff>
    </xdr:from>
    <xdr:to>
      <xdr:col>23</xdr:col>
      <xdr:colOff>184150</xdr:colOff>
      <xdr:row>83</xdr:row>
      <xdr:rowOff>135322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50249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0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12026</xdr:rowOff>
    </xdr:from>
    <xdr:to>
      <xdr:col>19</xdr:col>
      <xdr:colOff>184150</xdr:colOff>
      <xdr:row>83</xdr:row>
      <xdr:rowOff>113626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123803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169559</xdr:rowOff>
    </xdr:from>
    <xdr:to>
      <xdr:col>15</xdr:col>
      <xdr:colOff>133350</xdr:colOff>
      <xdr:row>83</xdr:row>
      <xdr:rowOff>99709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109886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9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122210</xdr:rowOff>
    </xdr:from>
    <xdr:to>
      <xdr:col>11</xdr:col>
      <xdr:colOff>82550</xdr:colOff>
      <xdr:row>83</xdr:row>
      <xdr:rowOff>52360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62537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135297</xdr:rowOff>
    </xdr:from>
    <xdr:to>
      <xdr:col>7</xdr:col>
      <xdr:colOff>31750</xdr:colOff>
      <xdr:row>83</xdr:row>
      <xdr:rowOff>65447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75624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従来からの給与体系により類似団体平均を下回るラスパイレス指数となっている。</a:t>
          </a:r>
        </a:p>
        <a:p>
          <a:r>
            <a:rPr kumimoji="1" lang="ja-JP" altLang="en-US" sz="1300">
              <a:latin typeface="ＭＳ Ｐゴシック" panose="020B0600070205080204" pitchFamily="50" charset="-128"/>
              <a:ea typeface="ＭＳ Ｐゴシック" panose="020B0600070205080204" pitchFamily="50" charset="-128"/>
            </a:rPr>
            <a:t>　今後は、人事評価による昇給や中級採用の導入により数値が上昇すると見込まれているが、地方交付税の減少などの財政運営上の課題に対応できるよう適切な定員管理を進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162984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3261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98637</xdr:rowOff>
    </xdr:from>
    <xdr:to>
      <xdr:col>72</xdr:col>
      <xdr:colOff>203200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0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98637</xdr:rowOff>
    </xdr:from>
    <xdr:to>
      <xdr:col>68</xdr:col>
      <xdr:colOff>152400</xdr:colOff>
      <xdr:row>84</xdr:row>
      <xdr:rowOff>98637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0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47837</xdr:rowOff>
    </xdr:from>
    <xdr:to>
      <xdr:col>68</xdr:col>
      <xdr:colOff>203200</xdr:colOff>
      <xdr:row>84</xdr:row>
      <xdr:rowOff>149437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159614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47837</xdr:rowOff>
    </xdr:from>
    <xdr:to>
      <xdr:col>64</xdr:col>
      <xdr:colOff>152400</xdr:colOff>
      <xdr:row>84</xdr:row>
      <xdr:rowOff>149437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159614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末の町村合併により一時的に職員数が増加したが、深浦町定員適正化計画等に基づき、退職者不補充や採用者数の抑制といった職員数の削減策、事務事業の見直し、民間委託等の推進など、人件費の抑制を図る取組みを行い、類似団体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今後も行政サービスの低下を招かぬよう必要最低限の職員数を確保しながらも、組織構造の改善や職員の資質向上・能力開発に資する取り組みを行い、効率的・効果的な執行体制を確保していく。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71247</xdr:rowOff>
    </xdr:from>
    <xdr:to>
      <xdr:col>81</xdr:col>
      <xdr:colOff>44450</xdr:colOff>
      <xdr:row>60</xdr:row>
      <xdr:rowOff>91154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58247"/>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57372</xdr:rowOff>
    </xdr:from>
    <xdr:to>
      <xdr:col>77</xdr:col>
      <xdr:colOff>44450</xdr:colOff>
      <xdr:row>60</xdr:row>
      <xdr:rowOff>71247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44372"/>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57372</xdr:rowOff>
    </xdr:from>
    <xdr:to>
      <xdr:col>72</xdr:col>
      <xdr:colOff>203200</xdr:colOff>
      <xdr:row>60</xdr:row>
      <xdr:rowOff>76073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44372"/>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50736</xdr:rowOff>
    </xdr:from>
    <xdr:to>
      <xdr:col>68</xdr:col>
      <xdr:colOff>152400</xdr:colOff>
      <xdr:row>60</xdr:row>
      <xdr:rowOff>76073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3773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40354</xdr:rowOff>
    </xdr:from>
    <xdr:to>
      <xdr:col>81</xdr:col>
      <xdr:colOff>95250</xdr:colOff>
      <xdr:row>60</xdr:row>
      <xdr:rowOff>141954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56881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20447</xdr:rowOff>
    </xdr:from>
    <xdr:to>
      <xdr:col>77</xdr:col>
      <xdr:colOff>95250</xdr:colOff>
      <xdr:row>60</xdr:row>
      <xdr:rowOff>122047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132224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7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6572</xdr:rowOff>
    </xdr:from>
    <xdr:to>
      <xdr:col>73</xdr:col>
      <xdr:colOff>44450</xdr:colOff>
      <xdr:row>60</xdr:row>
      <xdr:rowOff>108172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118349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25273</xdr:rowOff>
    </xdr:from>
    <xdr:to>
      <xdr:col>68</xdr:col>
      <xdr:colOff>203200</xdr:colOff>
      <xdr:row>60</xdr:row>
      <xdr:rowOff>126873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137050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8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171386</xdr:rowOff>
    </xdr:from>
    <xdr:to>
      <xdr:col>64</xdr:col>
      <xdr:colOff>152400</xdr:colOff>
      <xdr:row>60</xdr:row>
      <xdr:rowOff>101536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111713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実質公債費比率は早期健全化基準（</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％）や起債許可基準（</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％）を下回っているものの、類似団体内平均値及び全国平均と比較すると高い公債費負担となっている。</a:t>
          </a:r>
        </a:p>
        <a:p>
          <a:r>
            <a:rPr kumimoji="1" lang="ja-JP" altLang="en-US" sz="1200">
              <a:latin typeface="ＭＳ Ｐゴシック" panose="020B0600070205080204" pitchFamily="50" charset="-128"/>
              <a:ea typeface="ＭＳ Ｐゴシック" panose="020B0600070205080204" pitchFamily="50" charset="-128"/>
            </a:rPr>
            <a:t>　主な要因は一般会計等の元利償還金が多額なことであるが、町債の新規発行抑制や繰上償還などの公債費対策により、その元利償還金は年々減少を続けている。一方で、公営企業や組合等の元利償還金が増加傾向にあるが、総体的には公債費負担が年々着実に軽減されている。</a:t>
          </a:r>
        </a:p>
        <a:p>
          <a:r>
            <a:rPr kumimoji="1" lang="ja-JP" altLang="en-US" sz="1200">
              <a:latin typeface="ＭＳ Ｐゴシック" panose="020B0600070205080204" pitchFamily="50" charset="-128"/>
              <a:ea typeface="ＭＳ Ｐゴシック" panose="020B0600070205080204" pitchFamily="50" charset="-128"/>
            </a:rPr>
            <a:t>　今後も多額の起債発行には慎重な検討を行い、交付税措置の有利な起債を優先するなど将来的な公債費負担の圧縮に努める。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42</xdr:row>
      <xdr:rowOff>155702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31799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155702</xdr:rowOff>
    </xdr:from>
    <xdr:to>
      <xdr:col>77</xdr:col>
      <xdr:colOff>44450</xdr:colOff>
      <xdr:row>42</xdr:row>
      <xdr:rowOff>160528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3566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13208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3614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13208</xdr:rowOff>
    </xdr:from>
    <xdr:to>
      <xdr:col>68</xdr:col>
      <xdr:colOff>152400</xdr:colOff>
      <xdr:row>43</xdr:row>
      <xdr:rowOff>32512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3855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104902</xdr:rowOff>
    </xdr:from>
    <xdr:to>
      <xdr:col>77</xdr:col>
      <xdr:colOff>95250</xdr:colOff>
      <xdr:row>43</xdr:row>
      <xdr:rowOff>35052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19829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133858</xdr:rowOff>
    </xdr:from>
    <xdr:to>
      <xdr:col>68</xdr:col>
      <xdr:colOff>203200</xdr:colOff>
      <xdr:row>43</xdr:row>
      <xdr:rowOff>64008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48785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153162</xdr:rowOff>
    </xdr:from>
    <xdr:to>
      <xdr:col>64</xdr:col>
      <xdr:colOff>152400</xdr:colOff>
      <xdr:row>43</xdr:row>
      <xdr:rowOff>83312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68089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将来負担比率は早期健全化基準（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％）を下回っているものの、類似団体内平均値及び全国平均と比較すると高い将来負担となっている。</a:t>
          </a:r>
        </a:p>
        <a:p>
          <a:r>
            <a:rPr kumimoji="1" lang="ja-JP" altLang="en-US" sz="1300">
              <a:latin typeface="ＭＳ Ｐゴシック" panose="020B0600070205080204" pitchFamily="50" charset="-128"/>
              <a:ea typeface="ＭＳ Ｐゴシック" panose="020B0600070205080204" pitchFamily="50" charset="-128"/>
            </a:rPr>
            <a:t>　主な要因は一般会計等の地方債残高が多額なことであるが、プライマリーバランスの大幅な黒字化と繰上償還の実施により、その残高は年々減少を続けている。</a:t>
          </a:r>
        </a:p>
        <a:p>
          <a:r>
            <a:rPr kumimoji="1" lang="ja-JP" altLang="en-US" sz="1300">
              <a:latin typeface="ＭＳ Ｐゴシック" panose="020B0600070205080204" pitchFamily="50" charset="-128"/>
              <a:ea typeface="ＭＳ Ｐゴシック" panose="020B0600070205080204" pitchFamily="50" charset="-128"/>
            </a:rPr>
            <a:t>　比率が微増したものの、さらなる改善に向けて、プライマリーバランスの黒字堅持と積極的な基金積立てをし、町債の繰上償還も随時検討する。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1814</xdr:rowOff>
    </xdr:from>
    <xdr:to>
      <xdr:col>81</xdr:col>
      <xdr:colOff>44450</xdr:colOff>
      <xdr:row>17</xdr:row>
      <xdr:rowOff>9858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91646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1814</xdr:rowOff>
    </xdr:from>
    <xdr:to>
      <xdr:col>77</xdr:col>
      <xdr:colOff>44450</xdr:colOff>
      <xdr:row>17</xdr:row>
      <xdr:rowOff>20199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1646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20199</xdr:rowOff>
    </xdr:from>
    <xdr:to>
      <xdr:col>72</xdr:col>
      <xdr:colOff>203200</xdr:colOff>
      <xdr:row>17</xdr:row>
      <xdr:rowOff>127060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3484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127060</xdr:rowOff>
    </xdr:from>
    <xdr:to>
      <xdr:col>68</xdr:col>
      <xdr:colOff>152400</xdr:colOff>
      <xdr:row>18</xdr:row>
      <xdr:rowOff>96943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4171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130508</xdr:rowOff>
    </xdr:from>
    <xdr:to>
      <xdr:col>81</xdr:col>
      <xdr:colOff>95250</xdr:colOff>
      <xdr:row>17</xdr:row>
      <xdr:rowOff>60658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102585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4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122464</xdr:rowOff>
    </xdr:from>
    <xdr:to>
      <xdr:col>77</xdr:col>
      <xdr:colOff>95250</xdr:colOff>
      <xdr:row>17</xdr:row>
      <xdr:rowOff>52614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37391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5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140849</xdr:rowOff>
    </xdr:from>
    <xdr:to>
      <xdr:col>73</xdr:col>
      <xdr:colOff>44450</xdr:colOff>
      <xdr:row>17</xdr:row>
      <xdr:rowOff>70999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55776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7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76260</xdr:rowOff>
    </xdr:from>
    <xdr:to>
      <xdr:col>68</xdr:col>
      <xdr:colOff>203200</xdr:colOff>
      <xdr:row>18</xdr:row>
      <xdr:rowOff>6410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162637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46143</xdr:rowOff>
    </xdr:from>
    <xdr:to>
      <xdr:col>64</xdr:col>
      <xdr:colOff>152400</xdr:colOff>
      <xdr:row>18</xdr:row>
      <xdr:rowOff>147743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132520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定員適正化計画等に基づき職員数の削減を進めた結果、類似団体平均と比較して低い水準にあるものの、昨年より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比率が上昇しているため、固定経費として将来に渡り負担を伴う人件費の更なる削減に向けた取り組みが必要である。</a:t>
          </a:r>
        </a:p>
        <a:p>
          <a:r>
            <a:rPr kumimoji="1" lang="ja-JP" altLang="en-US" sz="1200">
              <a:latin typeface="ＭＳ Ｐゴシック" panose="020B0600070205080204" pitchFamily="50" charset="-128"/>
              <a:ea typeface="ＭＳ Ｐゴシック" panose="020B0600070205080204" pitchFamily="50" charset="-128"/>
            </a:rPr>
            <a:t>　今後においては、組織構造の改善や職員の資質向上・能力開発に資する取り組みを積極的に行うことにより、効率的・効果的な執行体制にシフトしていく方針である。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3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今後においても事務的経費の削減や各種委託業務の職員対応などにより、一層事務事業の整理や組織の合理化を進め、物件費の削減に努める。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01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5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義務的性格の弱い町単独扶助費の見直しや各種手当の算定方法・資格審査等の適正化を行い、扶助費による財政圧迫の食い止めを図る必要がある。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97065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132642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道路、観光施設に係る維持補修費や国保事業勘定特別会計等に対する繰出金が高止まりしていることが要因となり、類似団体より高い状況になっている。</a:t>
          </a:r>
        </a:p>
        <a:p>
          <a:r>
            <a:rPr kumimoji="1" lang="ja-JP" altLang="en-US" sz="1300">
              <a:latin typeface="ＭＳ Ｐゴシック" panose="020B0600070205080204" pitchFamily="50" charset="-128"/>
              <a:ea typeface="ＭＳ Ｐゴシック" panose="020B0600070205080204" pitchFamily="50" charset="-128"/>
            </a:rPr>
            <a:t>　普通交付税等の一般財源が今後確実に減少していくことを踏まえ、公共施設マネジメントの推進や国民健康保険料の適正化を行うなど、持続可能な歳出構造の確立に向けた取り組みを行い、経費削減を図る。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104140</xdr:rowOff>
    </xdr:from>
    <xdr:to>
      <xdr:col>82</xdr:col>
      <xdr:colOff>107950</xdr:colOff>
      <xdr:row>59</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19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41275</xdr:rowOff>
    </xdr:from>
    <xdr:to>
      <xdr:col>78</xdr:col>
      <xdr:colOff>69850</xdr:colOff>
      <xdr:row>59</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568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939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53340</xdr:rowOff>
    </xdr:from>
    <xdr:to>
      <xdr:col>82</xdr:col>
      <xdr:colOff>158750</xdr:colOff>
      <xdr:row>59</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25417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鰺ヶ沢地区消防事務組合やつがる西北五広域連合などの一部事務組合に対する負担が大きいことが要因となり、類似団体平均を大きく上回っている。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今後も町単独補助金を中心に対象事業の必要性を十分検討し、同種事業の整理統合を行うなど補助金の削減に努める。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42418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969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131572</xdr:rowOff>
    </xdr:from>
    <xdr:to>
      <xdr:col>78</xdr:col>
      <xdr:colOff>69850</xdr:colOff>
      <xdr:row>39</xdr:row>
      <xdr:rowOff>10414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646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82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135145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大型建設事業に伴う町債発行により、公債費に係る経常収支比率は類似団体と比較して高い状態が続いている。計画的な償還と町債の発行抑制により、比率は徐々に改善しているものの、依然として全国最低クラスの状態は続いている。</a:t>
          </a:r>
        </a:p>
        <a:p>
          <a:r>
            <a:rPr kumimoji="1" lang="ja-JP" altLang="en-US" sz="1300">
              <a:latin typeface="ＭＳ Ｐゴシック" panose="020B0600070205080204" pitchFamily="50" charset="-128"/>
              <a:ea typeface="ＭＳ Ｐゴシック" panose="020B0600070205080204" pitchFamily="50" charset="-128"/>
            </a:rPr>
            <a:t>　今後においても、公債費対策を優先課題と位置付け、プライマリーバランスの黒字を堅持するために建設事業を峻別して実施するなど、公債費負担の軽減に取り組んでいく。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133858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6189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133858</xdr:rowOff>
    </xdr:from>
    <xdr:to>
      <xdr:col>19</xdr:col>
      <xdr:colOff>187325</xdr:colOff>
      <xdr:row>80</xdr:row>
      <xdr:rowOff>17272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678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17272</xdr:rowOff>
    </xdr:from>
    <xdr:to>
      <xdr:col>15</xdr:col>
      <xdr:colOff>98425</xdr:colOff>
      <xdr:row>80</xdr:row>
      <xdr:rowOff>67563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7332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83058</xdr:rowOff>
    </xdr:from>
    <xdr:to>
      <xdr:col>20</xdr:col>
      <xdr:colOff>38100</xdr:colOff>
      <xdr:row>80</xdr:row>
      <xdr:rowOff>13208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169435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xdr:rowOff>
    </xdr:from>
    <xdr:to>
      <xdr:col>11</xdr:col>
      <xdr:colOff>60325</xdr:colOff>
      <xdr:row>80</xdr:row>
      <xdr:rowOff>118363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103140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30480</xdr:rowOff>
    </xdr:from>
    <xdr:to>
      <xdr:col>6</xdr:col>
      <xdr:colOff>171450</xdr:colOff>
      <xdr:row>80</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116857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公債費以外の経常収支比率については、維持補修費や繰出金が高止まりしていることに加え、人件費や補助費等が増加していることが要因となり、類似団体と比較して比率が高い状況になっている。</a:t>
          </a:r>
        </a:p>
        <a:p>
          <a:r>
            <a:rPr kumimoji="1" lang="ja-JP" altLang="en-US" sz="1300">
              <a:latin typeface="ＭＳ Ｐゴシック" panose="020B0600070205080204" pitchFamily="50" charset="-128"/>
              <a:ea typeface="ＭＳ Ｐゴシック" panose="020B0600070205080204" pitchFamily="50" charset="-128"/>
            </a:rPr>
            <a:t>　公債費の縮減と併せて、公債費以外の経常経費についても削減を継続し、比率改善に努める。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2771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78</xdr:row>
      <xdr:rowOff>54611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905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88900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800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03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95250</xdr:rowOff>
    </xdr:from>
    <xdr:to>
      <xdr:col>82</xdr:col>
      <xdr:colOff>158750</xdr:colOff>
      <xdr:row>79</xdr:row>
      <xdr:rowOff>25400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67327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150628</xdr:rowOff>
    </xdr:from>
    <xdr:to>
      <xdr:col>29</xdr:col>
      <xdr:colOff>127000</xdr:colOff>
      <xdr:row>16</xdr:row>
      <xdr:rowOff>52964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70003"/>
          <a:ext cx="647700" cy="73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52964</xdr:rowOff>
    </xdr:from>
    <xdr:to>
      <xdr:col>26</xdr:col>
      <xdr:colOff>50800</xdr:colOff>
      <xdr:row>16</xdr:row>
      <xdr:rowOff>95101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43789"/>
          <a:ext cx="698500" cy="4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95101</xdr:rowOff>
    </xdr:from>
    <xdr:to>
      <xdr:col>22</xdr:col>
      <xdr:colOff>114300</xdr:colOff>
      <xdr:row>16</xdr:row>
      <xdr:rowOff>142935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85926"/>
          <a:ext cx="698500" cy="4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142935</xdr:rowOff>
    </xdr:from>
    <xdr:to>
      <xdr:col>18</xdr:col>
      <xdr:colOff>177800</xdr:colOff>
      <xdr:row>17</xdr:row>
      <xdr:rowOff>1941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33760"/>
          <a:ext cx="698500" cy="3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99828</xdr:rowOff>
    </xdr:from>
    <xdr:to>
      <xdr:col>29</xdr:col>
      <xdr:colOff>177800</xdr:colOff>
      <xdr:row>16</xdr:row>
      <xdr:rowOff>29978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1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116355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6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2164</xdr:rowOff>
    </xdr:from>
    <xdr:to>
      <xdr:col>26</xdr:col>
      <xdr:colOff>101600</xdr:colOff>
      <xdr:row>16</xdr:row>
      <xdr:rowOff>103764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9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113941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6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44301</xdr:rowOff>
    </xdr:from>
    <xdr:to>
      <xdr:col>22</xdr:col>
      <xdr:colOff>165100</xdr:colOff>
      <xdr:row>16</xdr:row>
      <xdr:rowOff>145901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3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156078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0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92135</xdr:rowOff>
    </xdr:from>
    <xdr:to>
      <xdr:col>19</xdr:col>
      <xdr:colOff>38100</xdr:colOff>
      <xdr:row>17</xdr:row>
      <xdr:rowOff>22285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8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32462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5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122591</xdr:rowOff>
    </xdr:from>
    <xdr:to>
      <xdr:col>15</xdr:col>
      <xdr:colOff>101600</xdr:colOff>
      <xdr:row>17</xdr:row>
      <xdr:rowOff>52741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62918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219507</xdr:rowOff>
    </xdr:from>
    <xdr:to>
      <xdr:col>29</xdr:col>
      <xdr:colOff>127000</xdr:colOff>
      <xdr:row>35</xdr:row>
      <xdr:rowOff>394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486957"/>
          <a:ext cx="647700" cy="12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205270</xdr:rowOff>
    </xdr:from>
    <xdr:to>
      <xdr:col>26</xdr:col>
      <xdr:colOff>50800</xdr:colOff>
      <xdr:row>34</xdr:row>
      <xdr:rowOff>219507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472720"/>
          <a:ext cx="698500" cy="1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205270</xdr:rowOff>
    </xdr:from>
    <xdr:to>
      <xdr:col>22</xdr:col>
      <xdr:colOff>114300</xdr:colOff>
      <xdr:row>34</xdr:row>
      <xdr:rowOff>207467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472720"/>
          <a:ext cx="698500" cy="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207467</xdr:rowOff>
    </xdr:from>
    <xdr:to>
      <xdr:col>18</xdr:col>
      <xdr:colOff>177800</xdr:colOff>
      <xdr:row>34</xdr:row>
      <xdr:rowOff>210553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474917"/>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292494</xdr:rowOff>
    </xdr:from>
    <xdr:to>
      <xdr:col>29</xdr:col>
      <xdr:colOff>177800</xdr:colOff>
      <xdr:row>35</xdr:row>
      <xdr:rowOff>51194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5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137571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0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168707</xdr:rowOff>
    </xdr:from>
    <xdr:to>
      <xdr:col>26</xdr:col>
      <xdr:colOff>101600</xdr:colOff>
      <xdr:row>34</xdr:row>
      <xdr:rowOff>270307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3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280484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0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154470</xdr:rowOff>
    </xdr:from>
    <xdr:to>
      <xdr:col>22</xdr:col>
      <xdr:colOff>165100</xdr:colOff>
      <xdr:row>34</xdr:row>
      <xdr:rowOff>256070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2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266247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9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156667</xdr:rowOff>
    </xdr:from>
    <xdr:to>
      <xdr:col>19</xdr:col>
      <xdr:colOff>38100</xdr:colOff>
      <xdr:row>34</xdr:row>
      <xdr:rowOff>258267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2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268444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19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159753</xdr:rowOff>
    </xdr:from>
    <xdr:to>
      <xdr:col>15</xdr:col>
      <xdr:colOff>101600</xdr:colOff>
      <xdr:row>34</xdr:row>
      <xdr:rowOff>261353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2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9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13993</xdr:rowOff>
    </xdr:from>
    <xdr:to>
      <xdr:col>24</xdr:col>
      <xdr:colOff>63500</xdr:colOff>
      <xdr:row>36</xdr:row>
      <xdr:rowOff>70914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6193"/>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29446</xdr:rowOff>
    </xdr:from>
    <xdr:to>
      <xdr:col>19</xdr:col>
      <xdr:colOff>177800</xdr:colOff>
      <xdr:row>36</xdr:row>
      <xdr:rowOff>70914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01646"/>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29446</xdr:rowOff>
    </xdr:from>
    <xdr:to>
      <xdr:col>15</xdr:col>
      <xdr:colOff>50800</xdr:colOff>
      <xdr:row>36</xdr:row>
      <xdr:rowOff>80980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1646"/>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80980</xdr:rowOff>
    </xdr:from>
    <xdr:to>
      <xdr:col>10</xdr:col>
      <xdr:colOff>114300</xdr:colOff>
      <xdr:row>36</xdr:row>
      <xdr:rowOff>90482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3180"/>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134643</xdr:rowOff>
    </xdr:from>
    <xdr:to>
      <xdr:col>24</xdr:col>
      <xdr:colOff>114300</xdr:colOff>
      <xdr:row>36</xdr:row>
      <xdr:rowOff>64793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20114</xdr:rowOff>
    </xdr:from>
    <xdr:to>
      <xdr:col>20</xdr:col>
      <xdr:colOff>38100</xdr:colOff>
      <xdr:row>36</xdr:row>
      <xdr:rowOff>121714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8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150096</xdr:rowOff>
    </xdr:from>
    <xdr:to>
      <xdr:col>15</xdr:col>
      <xdr:colOff>101600</xdr:colOff>
      <xdr:row>36</xdr:row>
      <xdr:rowOff>80246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71373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4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30180</xdr:rowOff>
    </xdr:from>
    <xdr:to>
      <xdr:col>10</xdr:col>
      <xdr:colOff>165100</xdr:colOff>
      <xdr:row>36</xdr:row>
      <xdr:rowOff>131780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122907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39682</xdr:rowOff>
    </xdr:from>
    <xdr:to>
      <xdr:col>6</xdr:col>
      <xdr:colOff>38100</xdr:colOff>
      <xdr:row>36</xdr:row>
      <xdr:rowOff>141282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132409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30150</xdr:rowOff>
    </xdr:from>
    <xdr:to>
      <xdr:col>24</xdr:col>
      <xdr:colOff>63500</xdr:colOff>
      <xdr:row>55</xdr:row>
      <xdr:rowOff>66763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59900"/>
          <a:ext cx="8382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66763</xdr:rowOff>
    </xdr:from>
    <xdr:to>
      <xdr:col>19</xdr:col>
      <xdr:colOff>177800</xdr:colOff>
      <xdr:row>55</xdr:row>
      <xdr:rowOff>83309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9651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83309</xdr:rowOff>
    </xdr:from>
    <xdr:to>
      <xdr:col>15</xdr:col>
      <xdr:colOff>50800</xdr:colOff>
      <xdr:row>55</xdr:row>
      <xdr:rowOff>112789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13059"/>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89367</xdr:rowOff>
    </xdr:from>
    <xdr:to>
      <xdr:col>10</xdr:col>
      <xdr:colOff>114300</xdr:colOff>
      <xdr:row>55</xdr:row>
      <xdr:rowOff>112789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19117"/>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150800</xdr:rowOff>
    </xdr:from>
    <xdr:to>
      <xdr:col>24</xdr:col>
      <xdr:colOff>114300</xdr:colOff>
      <xdr:row>55</xdr:row>
      <xdr:rowOff>80950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129227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8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15963</xdr:rowOff>
    </xdr:from>
    <xdr:to>
      <xdr:col>20</xdr:col>
      <xdr:colOff>38100</xdr:colOff>
      <xdr:row>55</xdr:row>
      <xdr:rowOff>117563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108690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3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32509</xdr:rowOff>
    </xdr:from>
    <xdr:to>
      <xdr:col>15</xdr:col>
      <xdr:colOff>101600</xdr:colOff>
      <xdr:row>55</xdr:row>
      <xdr:rowOff>134109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125236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5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61989</xdr:rowOff>
    </xdr:from>
    <xdr:to>
      <xdr:col>10</xdr:col>
      <xdr:colOff>165100</xdr:colOff>
      <xdr:row>55</xdr:row>
      <xdr:rowOff>163589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154716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8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38567</xdr:rowOff>
    </xdr:from>
    <xdr:to>
      <xdr:col>6</xdr:col>
      <xdr:colOff>38100</xdr:colOff>
      <xdr:row>55</xdr:row>
      <xdr:rowOff>140167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131294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26474</xdr:rowOff>
    </xdr:from>
    <xdr:to>
      <xdr:col>24</xdr:col>
      <xdr:colOff>63500</xdr:colOff>
      <xdr:row>76</xdr:row>
      <xdr:rowOff>61885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885224"/>
          <a:ext cx="838200" cy="2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26474</xdr:rowOff>
    </xdr:from>
    <xdr:to>
      <xdr:col>19</xdr:col>
      <xdr:colOff>177800</xdr:colOff>
      <xdr:row>75</xdr:row>
      <xdr:rowOff>93432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885224"/>
          <a:ext cx="8890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93432</xdr:rowOff>
    </xdr:from>
    <xdr:to>
      <xdr:col>15</xdr:col>
      <xdr:colOff>50800</xdr:colOff>
      <xdr:row>75</xdr:row>
      <xdr:rowOff>119035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95218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119035</xdr:rowOff>
    </xdr:from>
    <xdr:to>
      <xdr:col>10</xdr:col>
      <xdr:colOff>114300</xdr:colOff>
      <xdr:row>75</xdr:row>
      <xdr:rowOff>138123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97778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11085</xdr:rowOff>
    </xdr:from>
    <xdr:to>
      <xdr:col>24</xdr:col>
      <xdr:colOff>114300</xdr:colOff>
      <xdr:row>76</xdr:row>
      <xdr:rowOff>112685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33962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147124</xdr:rowOff>
    </xdr:from>
    <xdr:to>
      <xdr:col>20</xdr:col>
      <xdr:colOff>38100</xdr:colOff>
      <xdr:row>75</xdr:row>
      <xdr:rowOff>77274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93801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0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42632</xdr:rowOff>
    </xdr:from>
    <xdr:to>
      <xdr:col>15</xdr:col>
      <xdr:colOff>101600</xdr:colOff>
      <xdr:row>75</xdr:row>
      <xdr:rowOff>144232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160759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6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68235</xdr:rowOff>
    </xdr:from>
    <xdr:to>
      <xdr:col>10</xdr:col>
      <xdr:colOff>165100</xdr:colOff>
      <xdr:row>75</xdr:row>
      <xdr:rowOff>169835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9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0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87323</xdr:rowOff>
    </xdr:from>
    <xdr:to>
      <xdr:col>6</xdr:col>
      <xdr:colOff>38100</xdr:colOff>
      <xdr:row>76</xdr:row>
      <xdr:rowOff>17472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46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34000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42447</xdr:rowOff>
    </xdr:from>
    <xdr:to>
      <xdr:col>24</xdr:col>
      <xdr:colOff>63500</xdr:colOff>
      <xdr:row>95</xdr:row>
      <xdr:rowOff>62091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30197"/>
          <a:ext cx="8382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3144</xdr:rowOff>
    </xdr:from>
    <xdr:to>
      <xdr:col>19</xdr:col>
      <xdr:colOff>177800</xdr:colOff>
      <xdr:row>95</xdr:row>
      <xdr:rowOff>62091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90894"/>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3144</xdr:rowOff>
    </xdr:from>
    <xdr:to>
      <xdr:col>15</xdr:col>
      <xdr:colOff>50800</xdr:colOff>
      <xdr:row>95</xdr:row>
      <xdr:rowOff>29580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90894"/>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29580</xdr:rowOff>
    </xdr:from>
    <xdr:to>
      <xdr:col>10</xdr:col>
      <xdr:colOff>114300</xdr:colOff>
      <xdr:row>95</xdr:row>
      <xdr:rowOff>168225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17330"/>
          <a:ext cx="8890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163097</xdr:rowOff>
    </xdr:from>
    <xdr:to>
      <xdr:col>24</xdr:col>
      <xdr:colOff>114300</xdr:colOff>
      <xdr:row>95</xdr:row>
      <xdr:rowOff>93247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14524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3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11291</xdr:rowOff>
    </xdr:from>
    <xdr:to>
      <xdr:col>20</xdr:col>
      <xdr:colOff>38100</xdr:colOff>
      <xdr:row>95</xdr:row>
      <xdr:rowOff>112891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129418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123794</xdr:rowOff>
    </xdr:from>
    <xdr:to>
      <xdr:col>15</xdr:col>
      <xdr:colOff>101600</xdr:colOff>
      <xdr:row>95</xdr:row>
      <xdr:rowOff>53944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70471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150230</xdr:rowOff>
    </xdr:from>
    <xdr:to>
      <xdr:col>10</xdr:col>
      <xdr:colOff>165100</xdr:colOff>
      <xdr:row>95</xdr:row>
      <xdr:rowOff>80380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96907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117425</xdr:rowOff>
    </xdr:from>
    <xdr:to>
      <xdr:col>6</xdr:col>
      <xdr:colOff>38100</xdr:colOff>
      <xdr:row>96</xdr:row>
      <xdr:rowOff>47575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64102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1667</xdr:rowOff>
    </xdr:from>
    <xdr:to>
      <xdr:col>55</xdr:col>
      <xdr:colOff>0</xdr:colOff>
      <xdr:row>36</xdr:row>
      <xdr:rowOff>53998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73867"/>
          <a:ext cx="838200" cy="5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53998</xdr:rowOff>
    </xdr:from>
    <xdr:to>
      <xdr:col>50</xdr:col>
      <xdr:colOff>114300</xdr:colOff>
      <xdr:row>36</xdr:row>
      <xdr:rowOff>61237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2619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61237</xdr:rowOff>
    </xdr:from>
    <xdr:to>
      <xdr:col>45</xdr:col>
      <xdr:colOff>177800</xdr:colOff>
      <xdr:row>36</xdr:row>
      <xdr:rowOff>93641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3343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50135</xdr:rowOff>
    </xdr:from>
    <xdr:to>
      <xdr:col>41</xdr:col>
      <xdr:colOff>50800</xdr:colOff>
      <xdr:row>36</xdr:row>
      <xdr:rowOff>93641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22335"/>
          <a:ext cx="889000" cy="4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122317</xdr:rowOff>
    </xdr:from>
    <xdr:to>
      <xdr:col>55</xdr:col>
      <xdr:colOff>50800</xdr:colOff>
      <xdr:row>36</xdr:row>
      <xdr:rowOff>52467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100744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0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3198</xdr:rowOff>
    </xdr:from>
    <xdr:to>
      <xdr:col>50</xdr:col>
      <xdr:colOff>165100</xdr:colOff>
      <xdr:row>36</xdr:row>
      <xdr:rowOff>104798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95925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10437</xdr:rowOff>
    </xdr:from>
    <xdr:to>
      <xdr:col>46</xdr:col>
      <xdr:colOff>38100</xdr:colOff>
      <xdr:row>36</xdr:row>
      <xdr:rowOff>112037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103164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7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42841</xdr:rowOff>
    </xdr:from>
    <xdr:to>
      <xdr:col>41</xdr:col>
      <xdr:colOff>101600</xdr:colOff>
      <xdr:row>36</xdr:row>
      <xdr:rowOff>144441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135568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170785</xdr:rowOff>
    </xdr:from>
    <xdr:to>
      <xdr:col>36</xdr:col>
      <xdr:colOff>165100</xdr:colOff>
      <xdr:row>36</xdr:row>
      <xdr:rowOff>100935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92062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2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133229</xdr:rowOff>
    </xdr:from>
    <xdr:to>
      <xdr:col>55</xdr:col>
      <xdr:colOff>0</xdr:colOff>
      <xdr:row>57</xdr:row>
      <xdr:rowOff>139744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05879"/>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123324</xdr:rowOff>
    </xdr:from>
    <xdr:to>
      <xdr:col>50</xdr:col>
      <xdr:colOff>114300</xdr:colOff>
      <xdr:row>57</xdr:row>
      <xdr:rowOff>133229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95974"/>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123324</xdr:rowOff>
    </xdr:from>
    <xdr:to>
      <xdr:col>45</xdr:col>
      <xdr:colOff>177800</xdr:colOff>
      <xdr:row>58</xdr:row>
      <xdr:rowOff>22234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95974"/>
          <a:ext cx="889000" cy="7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22234</xdr:rowOff>
    </xdr:from>
    <xdr:to>
      <xdr:col>41</xdr:col>
      <xdr:colOff>50800</xdr:colOff>
      <xdr:row>58</xdr:row>
      <xdr:rowOff>44566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66334"/>
          <a:ext cx="889000" cy="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88944</xdr:rowOff>
    </xdr:from>
    <xdr:to>
      <xdr:col>55</xdr:col>
      <xdr:colOff>50800</xdr:colOff>
      <xdr:row>58</xdr:row>
      <xdr:rowOff>19094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67371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82429</xdr:rowOff>
    </xdr:from>
    <xdr:to>
      <xdr:col>50</xdr:col>
      <xdr:colOff>165100</xdr:colOff>
      <xdr:row>58</xdr:row>
      <xdr:rowOff>12579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3706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4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72524</xdr:rowOff>
    </xdr:from>
    <xdr:to>
      <xdr:col>46</xdr:col>
      <xdr:colOff>38100</xdr:colOff>
      <xdr:row>58</xdr:row>
      <xdr:rowOff>2674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165251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3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142884</xdr:rowOff>
    </xdr:from>
    <xdr:to>
      <xdr:col>41</xdr:col>
      <xdr:colOff>101600</xdr:colOff>
      <xdr:row>58</xdr:row>
      <xdr:rowOff>73034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64161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0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165216</xdr:rowOff>
    </xdr:from>
    <xdr:to>
      <xdr:col>36</xdr:col>
      <xdr:colOff>165100</xdr:colOff>
      <xdr:row>58</xdr:row>
      <xdr:rowOff>95366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86493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161142</xdr:rowOff>
    </xdr:from>
    <xdr:to>
      <xdr:col>55</xdr:col>
      <xdr:colOff>0</xdr:colOff>
      <xdr:row>78</xdr:row>
      <xdr:rowOff>25829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191342"/>
          <a:ext cx="838200" cy="20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161142</xdr:rowOff>
    </xdr:from>
    <xdr:to>
      <xdr:col>50</xdr:col>
      <xdr:colOff>114300</xdr:colOff>
      <xdr:row>77</xdr:row>
      <xdr:rowOff>83510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91342"/>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83510</xdr:rowOff>
    </xdr:from>
    <xdr:to>
      <xdr:col>45</xdr:col>
      <xdr:colOff>177800</xdr:colOff>
      <xdr:row>77</xdr:row>
      <xdr:rowOff>132581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85160"/>
          <a:ext cx="889000" cy="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132581</xdr:rowOff>
    </xdr:from>
    <xdr:to>
      <xdr:col>41</xdr:col>
      <xdr:colOff>50800</xdr:colOff>
      <xdr:row>77</xdr:row>
      <xdr:rowOff>140134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34231"/>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146479</xdr:rowOff>
    </xdr:from>
    <xdr:to>
      <xdr:col>55</xdr:col>
      <xdr:colOff>50800</xdr:colOff>
      <xdr:row>78</xdr:row>
      <xdr:rowOff>76629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61406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6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110342</xdr:rowOff>
    </xdr:from>
    <xdr:to>
      <xdr:col>50</xdr:col>
      <xdr:colOff>165100</xdr:colOff>
      <xdr:row>77</xdr:row>
      <xdr:rowOff>40492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57020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32710</xdr:rowOff>
    </xdr:from>
    <xdr:to>
      <xdr:col>46</xdr:col>
      <xdr:colOff>38100</xdr:colOff>
      <xdr:row>77</xdr:row>
      <xdr:rowOff>134310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125437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3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81781</xdr:rowOff>
    </xdr:from>
    <xdr:to>
      <xdr:col>41</xdr:col>
      <xdr:colOff>101600</xdr:colOff>
      <xdr:row>78</xdr:row>
      <xdr:rowOff>11931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7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89334</xdr:rowOff>
    </xdr:from>
    <xdr:to>
      <xdr:col>36</xdr:col>
      <xdr:colOff>165100</xdr:colOff>
      <xdr:row>78</xdr:row>
      <xdr:rowOff>19484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44952</xdr:rowOff>
    </xdr:from>
    <xdr:to>
      <xdr:col>55</xdr:col>
      <xdr:colOff>0</xdr:colOff>
      <xdr:row>99</xdr:row>
      <xdr:rowOff>1698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7052"/>
          <a:ext cx="8382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113695</xdr:rowOff>
    </xdr:from>
    <xdr:to>
      <xdr:col>50</xdr:col>
      <xdr:colOff>114300</xdr:colOff>
      <xdr:row>99</xdr:row>
      <xdr:rowOff>1698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5795"/>
          <a:ext cx="889000" cy="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113695</xdr:rowOff>
    </xdr:from>
    <xdr:to>
      <xdr:col>45</xdr:col>
      <xdr:colOff>177800</xdr:colOff>
      <xdr:row>98</xdr:row>
      <xdr:rowOff>163511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5795"/>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151515</xdr:rowOff>
    </xdr:from>
    <xdr:to>
      <xdr:col>41</xdr:col>
      <xdr:colOff>50800</xdr:colOff>
      <xdr:row>98</xdr:row>
      <xdr:rowOff>163511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53615"/>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165602</xdr:rowOff>
    </xdr:from>
    <xdr:to>
      <xdr:col>55</xdr:col>
      <xdr:colOff>50800</xdr:colOff>
      <xdr:row>98</xdr:row>
      <xdr:rowOff>95752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144029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122348</xdr:rowOff>
    </xdr:from>
    <xdr:to>
      <xdr:col>50</xdr:col>
      <xdr:colOff>165100</xdr:colOff>
      <xdr:row>99</xdr:row>
      <xdr:rowOff>52498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43625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62895</xdr:rowOff>
    </xdr:from>
    <xdr:to>
      <xdr:col>46</xdr:col>
      <xdr:colOff>38100</xdr:colOff>
      <xdr:row>98</xdr:row>
      <xdr:rowOff>164495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155622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112711</xdr:rowOff>
    </xdr:from>
    <xdr:to>
      <xdr:col>41</xdr:col>
      <xdr:colOff>101600</xdr:colOff>
      <xdr:row>99</xdr:row>
      <xdr:rowOff>42861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33988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100715</xdr:rowOff>
    </xdr:from>
    <xdr:to>
      <xdr:col>36</xdr:col>
      <xdr:colOff>165100</xdr:colOff>
      <xdr:row>99</xdr:row>
      <xdr:rowOff>30865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21992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93147</xdr:rowOff>
    </xdr:from>
    <xdr:to>
      <xdr:col>85</xdr:col>
      <xdr:colOff>127000</xdr:colOff>
      <xdr:row>39</xdr:row>
      <xdr:rowOff>97683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9697"/>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93147</xdr:rowOff>
    </xdr:from>
    <xdr:to>
      <xdr:col>81</xdr:col>
      <xdr:colOff>50800</xdr:colOff>
      <xdr:row>39</xdr:row>
      <xdr:rowOff>97752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7969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97752</xdr:rowOff>
    </xdr:from>
    <xdr:to>
      <xdr:col>76</xdr:col>
      <xdr:colOff>114300</xdr:colOff>
      <xdr:row>39</xdr:row>
      <xdr:rowOff>98353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4302"/>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52600</xdr:rowOff>
    </xdr:from>
    <xdr:to>
      <xdr:col>71</xdr:col>
      <xdr:colOff>177800</xdr:colOff>
      <xdr:row>39</xdr:row>
      <xdr:rowOff>98353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9150"/>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46883</xdr:rowOff>
    </xdr:from>
    <xdr:to>
      <xdr:col>85</xdr:col>
      <xdr:colOff>177800</xdr:colOff>
      <xdr:row>39</xdr:row>
      <xdr:rowOff>148483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42347</xdr:rowOff>
    </xdr:from>
    <xdr:to>
      <xdr:col>81</xdr:col>
      <xdr:colOff>101600</xdr:colOff>
      <xdr:row>39</xdr:row>
      <xdr:rowOff>143947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135074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2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46952</xdr:rowOff>
    </xdr:from>
    <xdr:to>
      <xdr:col>76</xdr:col>
      <xdr:colOff>165100</xdr:colOff>
      <xdr:row>39</xdr:row>
      <xdr:rowOff>148552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139679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826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47553</xdr:rowOff>
    </xdr:from>
    <xdr:to>
      <xdr:col>72</xdr:col>
      <xdr:colOff>38100</xdr:colOff>
      <xdr:row>39</xdr:row>
      <xdr:rowOff>149153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140280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82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1800</xdr:rowOff>
    </xdr:from>
    <xdr:to>
      <xdr:col>67</xdr:col>
      <xdr:colOff>101600</xdr:colOff>
      <xdr:row>39</xdr:row>
      <xdr:rowOff>103400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119927</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6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61359</xdr:rowOff>
    </xdr:from>
    <xdr:to>
      <xdr:col>85</xdr:col>
      <xdr:colOff>127000</xdr:colOff>
      <xdr:row>74</xdr:row>
      <xdr:rowOff>147916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748659"/>
          <a:ext cx="838200" cy="8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61359</xdr:rowOff>
    </xdr:from>
    <xdr:to>
      <xdr:col>81</xdr:col>
      <xdr:colOff>50800</xdr:colOff>
      <xdr:row>75</xdr:row>
      <xdr:rowOff>24047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48659"/>
          <a:ext cx="889000" cy="1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164357</xdr:rowOff>
    </xdr:from>
    <xdr:to>
      <xdr:col>76</xdr:col>
      <xdr:colOff>114300</xdr:colOff>
      <xdr:row>75</xdr:row>
      <xdr:rowOff>24047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51657"/>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138809</xdr:rowOff>
    </xdr:from>
    <xdr:to>
      <xdr:col>71</xdr:col>
      <xdr:colOff>177800</xdr:colOff>
      <xdr:row>74</xdr:row>
      <xdr:rowOff>164357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26109"/>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97116</xdr:rowOff>
    </xdr:from>
    <xdr:to>
      <xdr:col>85</xdr:col>
      <xdr:colOff>177800</xdr:colOff>
      <xdr:row>75</xdr:row>
      <xdr:rowOff>27266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119993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3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10559</xdr:rowOff>
    </xdr:from>
    <xdr:to>
      <xdr:col>81</xdr:col>
      <xdr:colOff>101600</xdr:colOff>
      <xdr:row>74</xdr:row>
      <xdr:rowOff>112159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128686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47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144697</xdr:rowOff>
    </xdr:from>
    <xdr:to>
      <xdr:col>76</xdr:col>
      <xdr:colOff>165100</xdr:colOff>
      <xdr:row>75</xdr:row>
      <xdr:rowOff>74847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91374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0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113557</xdr:rowOff>
    </xdr:from>
    <xdr:to>
      <xdr:col>72</xdr:col>
      <xdr:colOff>38100</xdr:colOff>
      <xdr:row>75</xdr:row>
      <xdr:rowOff>43707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60234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88009</xdr:rowOff>
    </xdr:from>
    <xdr:to>
      <xdr:col>67</xdr:col>
      <xdr:colOff>101600</xdr:colOff>
      <xdr:row>75</xdr:row>
      <xdr:rowOff>18159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34686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5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112309</xdr:rowOff>
    </xdr:from>
    <xdr:to>
      <xdr:col>85</xdr:col>
      <xdr:colOff>127000</xdr:colOff>
      <xdr:row>98</xdr:row>
      <xdr:rowOff>130426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14409"/>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91105</xdr:rowOff>
    </xdr:from>
    <xdr:to>
      <xdr:col>81</xdr:col>
      <xdr:colOff>50800</xdr:colOff>
      <xdr:row>98</xdr:row>
      <xdr:rowOff>112309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93205"/>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91105</xdr:rowOff>
    </xdr:from>
    <xdr:to>
      <xdr:col>76</xdr:col>
      <xdr:colOff>114300</xdr:colOff>
      <xdr:row>98</xdr:row>
      <xdr:rowOff>116757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3205"/>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116757</xdr:rowOff>
    </xdr:from>
    <xdr:to>
      <xdr:col>71</xdr:col>
      <xdr:colOff>177800</xdr:colOff>
      <xdr:row>98</xdr:row>
      <xdr:rowOff>138235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8857"/>
          <a:ext cx="889000" cy="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79626</xdr:rowOff>
    </xdr:from>
    <xdr:to>
      <xdr:col>85</xdr:col>
      <xdr:colOff>177800</xdr:colOff>
      <xdr:row>99</xdr:row>
      <xdr:rowOff>9776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166003</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61509</xdr:rowOff>
    </xdr:from>
    <xdr:to>
      <xdr:col>81</xdr:col>
      <xdr:colOff>101600</xdr:colOff>
      <xdr:row>98</xdr:row>
      <xdr:rowOff>163109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154236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40305</xdr:rowOff>
    </xdr:from>
    <xdr:to>
      <xdr:col>76</xdr:col>
      <xdr:colOff>165100</xdr:colOff>
      <xdr:row>98</xdr:row>
      <xdr:rowOff>141905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133032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65957</xdr:rowOff>
    </xdr:from>
    <xdr:to>
      <xdr:col>72</xdr:col>
      <xdr:colOff>38100</xdr:colOff>
      <xdr:row>98</xdr:row>
      <xdr:rowOff>167557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158684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87435</xdr:rowOff>
    </xdr:from>
    <xdr:to>
      <xdr:col>67</xdr:col>
      <xdr:colOff>101600</xdr:colOff>
      <xdr:row>99</xdr:row>
      <xdr:rowOff>17585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8712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134442</xdr:rowOff>
    </xdr:from>
    <xdr:to>
      <xdr:col>116</xdr:col>
      <xdr:colOff>63500</xdr:colOff>
      <xdr:row>38</xdr:row>
      <xdr:rowOff>136774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49542"/>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136774</xdr:rowOff>
    </xdr:from>
    <xdr:to>
      <xdr:col>111</xdr:col>
      <xdr:colOff>177800</xdr:colOff>
      <xdr:row>38</xdr:row>
      <xdr:rowOff>138602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5187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138351</xdr:rowOff>
    </xdr:from>
    <xdr:to>
      <xdr:col>107</xdr:col>
      <xdr:colOff>50800</xdr:colOff>
      <xdr:row>38</xdr:row>
      <xdr:rowOff>138602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345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129116</xdr:rowOff>
    </xdr:from>
    <xdr:to>
      <xdr:col>102</xdr:col>
      <xdr:colOff>114300</xdr:colOff>
      <xdr:row>38</xdr:row>
      <xdr:rowOff>138351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4421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83642</xdr:rowOff>
    </xdr:from>
    <xdr:to>
      <xdr:col>116</xdr:col>
      <xdr:colOff>114300</xdr:colOff>
      <xdr:row>39</xdr:row>
      <xdr:rowOff>13792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170019</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85974</xdr:rowOff>
    </xdr:from>
    <xdr:to>
      <xdr:col>112</xdr:col>
      <xdr:colOff>38100</xdr:colOff>
      <xdr:row>39</xdr:row>
      <xdr:rowOff>16124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7251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69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87802</xdr:rowOff>
    </xdr:from>
    <xdr:to>
      <xdr:col>107</xdr:col>
      <xdr:colOff>101600</xdr:colOff>
      <xdr:row>39</xdr:row>
      <xdr:rowOff>17952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9079</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87551</xdr:rowOff>
    </xdr:from>
    <xdr:to>
      <xdr:col>102</xdr:col>
      <xdr:colOff>165100</xdr:colOff>
      <xdr:row>39</xdr:row>
      <xdr:rowOff>17701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8828</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78316</xdr:rowOff>
    </xdr:from>
    <xdr:to>
      <xdr:col>98</xdr:col>
      <xdr:colOff>38100</xdr:colOff>
      <xdr:row>39</xdr:row>
      <xdr:rowOff>8466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171043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8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46279</xdr:rowOff>
    </xdr:from>
    <xdr:to>
      <xdr:col>116</xdr:col>
      <xdr:colOff>63500</xdr:colOff>
      <xdr:row>59</xdr:row>
      <xdr:rowOff>24447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90379"/>
          <a:ext cx="838200" cy="1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24447</xdr:rowOff>
    </xdr:from>
    <xdr:to>
      <xdr:col>111</xdr:col>
      <xdr:colOff>177800</xdr:colOff>
      <xdr:row>59</xdr:row>
      <xdr:rowOff>26391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999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26391</xdr:rowOff>
    </xdr:from>
    <xdr:to>
      <xdr:col>107</xdr:col>
      <xdr:colOff>50800</xdr:colOff>
      <xdr:row>59</xdr:row>
      <xdr:rowOff>27267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194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27267</xdr:rowOff>
    </xdr:from>
    <xdr:to>
      <xdr:col>102</xdr:col>
      <xdr:colOff>114300</xdr:colOff>
      <xdr:row>59</xdr:row>
      <xdr:rowOff>31877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2817"/>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166929</xdr:rowOff>
    </xdr:from>
    <xdr:to>
      <xdr:col>116</xdr:col>
      <xdr:colOff>114300</xdr:colOff>
      <xdr:row>58</xdr:row>
      <xdr:rowOff>97079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145356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145097</xdr:rowOff>
    </xdr:from>
    <xdr:to>
      <xdr:col>112</xdr:col>
      <xdr:colOff>38100</xdr:colOff>
      <xdr:row>59</xdr:row>
      <xdr:rowOff>75247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66374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8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147041</xdr:rowOff>
    </xdr:from>
    <xdr:to>
      <xdr:col>107</xdr:col>
      <xdr:colOff>101600</xdr:colOff>
      <xdr:row>59</xdr:row>
      <xdr:rowOff>77191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68318</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147917</xdr:rowOff>
    </xdr:from>
    <xdr:to>
      <xdr:col>102</xdr:col>
      <xdr:colOff>165100</xdr:colOff>
      <xdr:row>59</xdr:row>
      <xdr:rowOff>78067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69194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73804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130107</xdr:rowOff>
    </xdr:from>
    <xdr:to>
      <xdr:col>116</xdr:col>
      <xdr:colOff>63500</xdr:colOff>
      <xdr:row>74</xdr:row>
      <xdr:rowOff>164709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17407"/>
          <a:ext cx="8382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164709</xdr:rowOff>
    </xdr:from>
    <xdr:to>
      <xdr:col>111</xdr:col>
      <xdr:colOff>177800</xdr:colOff>
      <xdr:row>74</xdr:row>
      <xdr:rowOff>165981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5200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165981</xdr:rowOff>
    </xdr:from>
    <xdr:to>
      <xdr:col>107</xdr:col>
      <xdr:colOff>50800</xdr:colOff>
      <xdr:row>75</xdr:row>
      <xdr:rowOff>69810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53281"/>
          <a:ext cx="889000" cy="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69810</xdr:rowOff>
    </xdr:from>
    <xdr:to>
      <xdr:col>102</xdr:col>
      <xdr:colOff>114300</xdr:colOff>
      <xdr:row>75</xdr:row>
      <xdr:rowOff>71242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856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79307</xdr:rowOff>
    </xdr:from>
    <xdr:to>
      <xdr:col>116</xdr:col>
      <xdr:colOff>114300</xdr:colOff>
      <xdr:row>75</xdr:row>
      <xdr:rowOff>9457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102184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113909</xdr:rowOff>
    </xdr:from>
    <xdr:to>
      <xdr:col>112</xdr:col>
      <xdr:colOff>38100</xdr:colOff>
      <xdr:row>75</xdr:row>
      <xdr:rowOff>44059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60586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115181</xdr:rowOff>
    </xdr:from>
    <xdr:to>
      <xdr:col>107</xdr:col>
      <xdr:colOff>101600</xdr:colOff>
      <xdr:row>75</xdr:row>
      <xdr:rowOff>45331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61858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19010</xdr:rowOff>
    </xdr:from>
    <xdr:to>
      <xdr:col>102</xdr:col>
      <xdr:colOff>165100</xdr:colOff>
      <xdr:row>75</xdr:row>
      <xdr:rowOff>120610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137137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20442</xdr:rowOff>
    </xdr:from>
    <xdr:to>
      <xdr:col>98</xdr:col>
      <xdr:colOff>38100</xdr:colOff>
      <xdr:row>75</xdr:row>
      <xdr:rowOff>122042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138569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・令和元年度の歳出総額は </a:t>
          </a:r>
          <a:r>
            <a:rPr kumimoji="1" lang="en-US" altLang="ja-JP" sz="1100">
              <a:latin typeface="ＭＳ Ｐゴシック" panose="020B0600070205080204" pitchFamily="50" charset="-128"/>
              <a:ea typeface="ＭＳ Ｐゴシック" panose="020B0600070205080204" pitchFamily="50" charset="-128"/>
            </a:rPr>
            <a:t>7,189,748</a:t>
          </a:r>
          <a:r>
            <a:rPr kumimoji="1" lang="ja-JP" altLang="en-US" sz="1100">
              <a:latin typeface="ＭＳ Ｐゴシック" panose="020B0600070205080204" pitchFamily="50" charset="-128"/>
              <a:ea typeface="ＭＳ Ｐゴシック" panose="020B0600070205080204" pitchFamily="50" charset="-128"/>
            </a:rPr>
            <a:t>千円となっており、住民一人当たりのコストは </a:t>
          </a:r>
          <a:r>
            <a:rPr kumimoji="1" lang="en-US" altLang="ja-JP" sz="1100">
              <a:latin typeface="ＭＳ Ｐゴシック" panose="020B0600070205080204" pitchFamily="50" charset="-128"/>
              <a:ea typeface="ＭＳ Ｐゴシック" panose="020B0600070205080204" pitchFamily="50" charset="-128"/>
            </a:rPr>
            <a:t>896,589</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・構成項目別に見ると、公債費、扶助費、維持補修費、操出金において、類似団体平均より高くなっている。</a:t>
          </a:r>
        </a:p>
        <a:p>
          <a:r>
            <a:rPr kumimoji="1" lang="ja-JP" altLang="en-US" sz="1100">
              <a:latin typeface="ＭＳ Ｐゴシック" panose="020B0600070205080204" pitchFamily="50" charset="-128"/>
              <a:ea typeface="ＭＳ Ｐゴシック" panose="020B0600070205080204" pitchFamily="50" charset="-128"/>
            </a:rPr>
            <a:t>・公債費の住民一人当たりコストは </a:t>
          </a:r>
          <a:r>
            <a:rPr kumimoji="1" lang="en-US" altLang="ja-JP" sz="1100">
              <a:latin typeface="ＭＳ Ｐゴシック" panose="020B0600070205080204" pitchFamily="50" charset="-128"/>
              <a:ea typeface="ＭＳ Ｐゴシック" panose="020B0600070205080204" pitchFamily="50" charset="-128"/>
            </a:rPr>
            <a:t>148,203</a:t>
          </a:r>
          <a:r>
            <a:rPr kumimoji="1" lang="ja-JP" altLang="en-US" sz="1100">
              <a:latin typeface="ＭＳ Ｐゴシック" panose="020B0600070205080204" pitchFamily="50" charset="-128"/>
              <a:ea typeface="ＭＳ Ｐゴシック" panose="020B0600070205080204" pitchFamily="50" charset="-128"/>
            </a:rPr>
            <a:t>円（構成比 </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％）となっており、過去の大型建設事業実施に伴う多額の町債発行が要因となり、類似団体と比較して </a:t>
          </a:r>
          <a:r>
            <a:rPr kumimoji="1" lang="en-US" altLang="ja-JP" sz="1100">
              <a:latin typeface="ＭＳ Ｐゴシック" panose="020B0600070205080204" pitchFamily="50" charset="-128"/>
              <a:ea typeface="ＭＳ Ｐゴシック" panose="020B0600070205080204" pitchFamily="50" charset="-128"/>
            </a:rPr>
            <a:t>36,746</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32.9</a:t>
          </a:r>
          <a:r>
            <a:rPr kumimoji="1" lang="ja-JP" altLang="en-US" sz="1100">
              <a:latin typeface="ＭＳ Ｐゴシック" panose="020B0600070205080204" pitchFamily="50" charset="-128"/>
              <a:ea typeface="ＭＳ Ｐゴシック" panose="020B0600070205080204" pitchFamily="50" charset="-128"/>
            </a:rPr>
            <a:t>％）高い状況となっている。今後も公債費対策を優先課題と位置付け、地理的にインフラ投資が嵩む深浦町固有のハンディキャップを反映した将来コストの試算を的確に行った上で、起債を伴う新たな建設事業の実施検討を十分に行い、公債費負担の軽減・抑制を図っていく。</a:t>
          </a:r>
        </a:p>
        <a:p>
          <a:r>
            <a:rPr kumimoji="1" lang="ja-JP" altLang="en-US" sz="1100">
              <a:latin typeface="ＭＳ Ｐゴシック" panose="020B0600070205080204" pitchFamily="50" charset="-128"/>
              <a:ea typeface="ＭＳ Ｐゴシック" panose="020B0600070205080204" pitchFamily="50" charset="-128"/>
            </a:rPr>
            <a:t>・扶助費の住民一人当たりコストは </a:t>
          </a:r>
          <a:r>
            <a:rPr kumimoji="1" lang="en-US" altLang="ja-JP" sz="1100">
              <a:latin typeface="ＭＳ Ｐゴシック" panose="020B0600070205080204" pitchFamily="50" charset="-128"/>
              <a:ea typeface="ＭＳ Ｐゴシック" panose="020B0600070205080204" pitchFamily="50" charset="-128"/>
            </a:rPr>
            <a:t>85,458</a:t>
          </a:r>
          <a:r>
            <a:rPr kumimoji="1" lang="ja-JP" altLang="en-US" sz="1100">
              <a:latin typeface="ＭＳ Ｐゴシック" panose="020B0600070205080204" pitchFamily="50" charset="-128"/>
              <a:ea typeface="ＭＳ Ｐゴシック" panose="020B0600070205080204" pitchFamily="50" charset="-128"/>
            </a:rPr>
            <a:t>円（構成比 </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％）となっており、保育・幼児教育に係る施設型給付費等が多額であることなどが要因となり、類似団体と比較して </a:t>
          </a:r>
          <a:r>
            <a:rPr kumimoji="1" lang="en-US" altLang="ja-JP" sz="1100">
              <a:latin typeface="ＭＳ Ｐゴシック" panose="020B0600070205080204" pitchFamily="50" charset="-128"/>
              <a:ea typeface="ＭＳ Ｐゴシック" panose="020B0600070205080204" pitchFamily="50" charset="-128"/>
            </a:rPr>
            <a:t>10,194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％）高い状況となっている。今後も政策的に人口減少対策に向けて子育て支援の充実を図っていくことから、児童福祉費を中心に扶助費が増加することが見込まれる。</a:t>
          </a:r>
        </a:p>
        <a:p>
          <a:r>
            <a:rPr kumimoji="1" lang="ja-JP" altLang="en-US" sz="1100">
              <a:latin typeface="ＭＳ Ｐゴシック" panose="020B0600070205080204" pitchFamily="50" charset="-128"/>
              <a:ea typeface="ＭＳ Ｐゴシック" panose="020B0600070205080204" pitchFamily="50" charset="-128"/>
            </a:rPr>
            <a:t>・維持補修費の住民一人当たりコストは </a:t>
          </a:r>
          <a:r>
            <a:rPr kumimoji="1" lang="en-US" altLang="ja-JP" sz="1100">
              <a:latin typeface="ＭＳ Ｐゴシック" panose="020B0600070205080204" pitchFamily="50" charset="-128"/>
              <a:ea typeface="ＭＳ Ｐゴシック" panose="020B0600070205080204" pitchFamily="50" charset="-128"/>
            </a:rPr>
            <a:t>18,404</a:t>
          </a:r>
          <a:r>
            <a:rPr kumimoji="1" lang="ja-JP" altLang="en-US" sz="1100">
              <a:latin typeface="ＭＳ Ｐゴシック" panose="020B0600070205080204" pitchFamily="50" charset="-128"/>
              <a:ea typeface="ＭＳ Ｐゴシック" panose="020B0600070205080204" pitchFamily="50" charset="-128"/>
            </a:rPr>
            <a:t>円（構成比 </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％）となっており、道路補修費や町有施設の老朽化対応経費が嵩んでいることなどが要因となり、類似団体と比較して </a:t>
          </a:r>
          <a:r>
            <a:rPr kumimoji="1" lang="en-US" altLang="ja-JP" sz="1100">
              <a:latin typeface="ＭＳ Ｐゴシック" panose="020B0600070205080204" pitchFamily="50" charset="-128"/>
              <a:ea typeface="ＭＳ Ｐゴシック" panose="020B0600070205080204" pitchFamily="50" charset="-128"/>
            </a:rPr>
            <a:t>2,492</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％）高い状況となっている。今後は深浦町公共施設等総合管理計画に基づき、持続可能な公共施設の管理運営を行い、維持補修費の圧縮に努める。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8,019
7,994
488.90
7,298,510
7,189,748
104,887
4,412,315
8,324,684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2794</xdr:rowOff>
    </xdr:from>
    <xdr:to>
      <xdr:col>24</xdr:col>
      <xdr:colOff>63500</xdr:colOff>
      <xdr:row>36</xdr:row>
      <xdr:rowOff>69342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4994"/>
          <a:ext cx="8382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30988</xdr:rowOff>
    </xdr:from>
    <xdr:to>
      <xdr:col>19</xdr:col>
      <xdr:colOff>177800</xdr:colOff>
      <xdr:row>36</xdr:row>
      <xdr:rowOff>69342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3188"/>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30988</xdr:rowOff>
    </xdr:from>
    <xdr:to>
      <xdr:col>15</xdr:col>
      <xdr:colOff>50800</xdr:colOff>
      <xdr:row>36</xdr:row>
      <xdr:rowOff>164465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3188"/>
          <a:ext cx="889000" cy="1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93472</xdr:rowOff>
    </xdr:from>
    <xdr:to>
      <xdr:col>10</xdr:col>
      <xdr:colOff>114300</xdr:colOff>
      <xdr:row>36</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5672"/>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123444</xdr:rowOff>
    </xdr:from>
    <xdr:to>
      <xdr:col>24</xdr:col>
      <xdr:colOff>114300</xdr:colOff>
      <xdr:row>36</xdr:row>
      <xdr:rowOff>53594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18542</xdr:rowOff>
    </xdr:from>
    <xdr:to>
      <xdr:col>20</xdr:col>
      <xdr:colOff>38100</xdr:colOff>
      <xdr:row>36</xdr:row>
      <xdr:rowOff>120142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111269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151638</xdr:rowOff>
    </xdr:from>
    <xdr:to>
      <xdr:col>15</xdr:col>
      <xdr:colOff>101600</xdr:colOff>
      <xdr:row>36</xdr:row>
      <xdr:rowOff>81788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72915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4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113665</xdr:rowOff>
    </xdr:from>
    <xdr:to>
      <xdr:col>10</xdr:col>
      <xdr:colOff>165100</xdr:colOff>
      <xdr:row>37</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34942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42672</xdr:rowOff>
    </xdr:from>
    <xdr:to>
      <xdr:col>6</xdr:col>
      <xdr:colOff>38100</xdr:colOff>
      <xdr:row>36</xdr:row>
      <xdr:rowOff>144272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135399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50495</xdr:rowOff>
    </xdr:from>
    <xdr:to>
      <xdr:col>24</xdr:col>
      <xdr:colOff>63500</xdr:colOff>
      <xdr:row>58</xdr:row>
      <xdr:rowOff>68223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94595"/>
          <a:ext cx="8382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50495</xdr:rowOff>
    </xdr:from>
    <xdr:to>
      <xdr:col>19</xdr:col>
      <xdr:colOff>177800</xdr:colOff>
      <xdr:row>58</xdr:row>
      <xdr:rowOff>61599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4595"/>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61094</xdr:rowOff>
    </xdr:from>
    <xdr:to>
      <xdr:col>15</xdr:col>
      <xdr:colOff>50800</xdr:colOff>
      <xdr:row>58</xdr:row>
      <xdr:rowOff>61599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5194"/>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61094</xdr:rowOff>
    </xdr:from>
    <xdr:to>
      <xdr:col>10</xdr:col>
      <xdr:colOff>114300</xdr:colOff>
      <xdr:row>58</xdr:row>
      <xdr:rowOff>65835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5194"/>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17423</xdr:rowOff>
    </xdr:from>
    <xdr:to>
      <xdr:col>24</xdr:col>
      <xdr:colOff>114300</xdr:colOff>
      <xdr:row>58</xdr:row>
      <xdr:rowOff>119023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103800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171145</xdr:rowOff>
    </xdr:from>
    <xdr:to>
      <xdr:col>20</xdr:col>
      <xdr:colOff>38100</xdr:colOff>
      <xdr:row>58</xdr:row>
      <xdr:rowOff>101295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92422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10799</xdr:rowOff>
    </xdr:from>
    <xdr:to>
      <xdr:col>15</xdr:col>
      <xdr:colOff>101600</xdr:colOff>
      <xdr:row>58</xdr:row>
      <xdr:rowOff>112399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103526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10294</xdr:rowOff>
    </xdr:from>
    <xdr:to>
      <xdr:col>10</xdr:col>
      <xdr:colOff>165100</xdr:colOff>
      <xdr:row>58</xdr:row>
      <xdr:rowOff>111894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103021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15035</xdr:rowOff>
    </xdr:from>
    <xdr:to>
      <xdr:col>6</xdr:col>
      <xdr:colOff>38100</xdr:colOff>
      <xdr:row>58</xdr:row>
      <xdr:rowOff>116635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107762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90488</xdr:rowOff>
    </xdr:from>
    <xdr:to>
      <xdr:col>24</xdr:col>
      <xdr:colOff>63500</xdr:colOff>
      <xdr:row>76</xdr:row>
      <xdr:rowOff>110179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0688"/>
          <a:ext cx="8382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17880</xdr:rowOff>
    </xdr:from>
    <xdr:to>
      <xdr:col>19</xdr:col>
      <xdr:colOff>177800</xdr:colOff>
      <xdr:row>76</xdr:row>
      <xdr:rowOff>110179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48080"/>
          <a:ext cx="889000" cy="9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17880</xdr:rowOff>
    </xdr:from>
    <xdr:to>
      <xdr:col>15</xdr:col>
      <xdr:colOff>50800</xdr:colOff>
      <xdr:row>76</xdr:row>
      <xdr:rowOff>94149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8080"/>
          <a:ext cx="889000" cy="7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94149</xdr:rowOff>
    </xdr:from>
    <xdr:to>
      <xdr:col>10</xdr:col>
      <xdr:colOff>114300</xdr:colOff>
      <xdr:row>76</xdr:row>
      <xdr:rowOff>139860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4349"/>
          <a:ext cx="889000" cy="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39688</xdr:rowOff>
    </xdr:from>
    <xdr:to>
      <xdr:col>24</xdr:col>
      <xdr:colOff>114300</xdr:colOff>
      <xdr:row>76</xdr:row>
      <xdr:rowOff>141288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18115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59379</xdr:rowOff>
    </xdr:from>
    <xdr:to>
      <xdr:col>20</xdr:col>
      <xdr:colOff>38100</xdr:colOff>
      <xdr:row>76</xdr:row>
      <xdr:rowOff>160979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152106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138529</xdr:rowOff>
    </xdr:from>
    <xdr:to>
      <xdr:col>15</xdr:col>
      <xdr:colOff>101600</xdr:colOff>
      <xdr:row>76</xdr:row>
      <xdr:rowOff>68678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7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85206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43349</xdr:rowOff>
    </xdr:from>
    <xdr:to>
      <xdr:col>10</xdr:col>
      <xdr:colOff>165100</xdr:colOff>
      <xdr:row>76</xdr:row>
      <xdr:rowOff>144949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161476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89060</xdr:rowOff>
    </xdr:from>
    <xdr:to>
      <xdr:col>6</xdr:col>
      <xdr:colOff>38100</xdr:colOff>
      <xdr:row>77</xdr:row>
      <xdr:rowOff>19210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9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120205</xdr:rowOff>
    </xdr:from>
    <xdr:to>
      <xdr:col>24</xdr:col>
      <xdr:colOff>63500</xdr:colOff>
      <xdr:row>96</xdr:row>
      <xdr:rowOff>111458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07955"/>
          <a:ext cx="838200" cy="1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120205</xdr:rowOff>
    </xdr:from>
    <xdr:to>
      <xdr:col>19</xdr:col>
      <xdr:colOff>177800</xdr:colOff>
      <xdr:row>96</xdr:row>
      <xdr:rowOff>135182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07955"/>
          <a:ext cx="889000" cy="1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135182</xdr:rowOff>
    </xdr:from>
    <xdr:to>
      <xdr:col>15</xdr:col>
      <xdr:colOff>50800</xdr:colOff>
      <xdr:row>97</xdr:row>
      <xdr:rowOff>10957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4382"/>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158710</xdr:rowOff>
    </xdr:from>
    <xdr:to>
      <xdr:col>10</xdr:col>
      <xdr:colOff>114300</xdr:colOff>
      <xdr:row>97</xdr:row>
      <xdr:rowOff>10957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17910"/>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60658</xdr:rowOff>
    </xdr:from>
    <xdr:to>
      <xdr:col>24</xdr:col>
      <xdr:colOff>114300</xdr:colOff>
      <xdr:row>96</xdr:row>
      <xdr:rowOff>162258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39085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69405</xdr:rowOff>
    </xdr:from>
    <xdr:to>
      <xdr:col>20</xdr:col>
      <xdr:colOff>38100</xdr:colOff>
      <xdr:row>95</xdr:row>
      <xdr:rowOff>171005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16082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13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84382</xdr:rowOff>
    </xdr:from>
    <xdr:to>
      <xdr:col>15</xdr:col>
      <xdr:colOff>101600</xdr:colOff>
      <xdr:row>97</xdr:row>
      <xdr:rowOff>14532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131607</xdr:rowOff>
    </xdr:from>
    <xdr:to>
      <xdr:col>10</xdr:col>
      <xdr:colOff>165100</xdr:colOff>
      <xdr:row>97</xdr:row>
      <xdr:rowOff>61757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52884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107910</xdr:rowOff>
    </xdr:from>
    <xdr:to>
      <xdr:col>6</xdr:col>
      <xdr:colOff>38100</xdr:colOff>
      <xdr:row>97</xdr:row>
      <xdr:rowOff>38060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29187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106063</xdr:rowOff>
    </xdr:from>
    <xdr:to>
      <xdr:col>55</xdr:col>
      <xdr:colOff>0</xdr:colOff>
      <xdr:row>38</xdr:row>
      <xdr:rowOff>127290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211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127290</xdr:rowOff>
    </xdr:from>
    <xdr:to>
      <xdr:col>50</xdr:col>
      <xdr:colOff>114300</xdr:colOff>
      <xdr:row>38</xdr:row>
      <xdr:rowOff>141170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42390"/>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134148</xdr:rowOff>
    </xdr:from>
    <xdr:to>
      <xdr:col>45</xdr:col>
      <xdr:colOff>177800</xdr:colOff>
      <xdr:row>38</xdr:row>
      <xdr:rowOff>141170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9248"/>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48423</xdr:rowOff>
    </xdr:from>
    <xdr:to>
      <xdr:col>41</xdr:col>
      <xdr:colOff>50800</xdr:colOff>
      <xdr:row>38</xdr:row>
      <xdr:rowOff>134148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9207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55263</xdr:rowOff>
    </xdr:from>
    <xdr:to>
      <xdr:col>55</xdr:col>
      <xdr:colOff>50800</xdr:colOff>
      <xdr:row>38</xdr:row>
      <xdr:rowOff>156863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78140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76490</xdr:rowOff>
    </xdr:from>
    <xdr:to>
      <xdr:col>50</xdr:col>
      <xdr:colOff>165100</xdr:colOff>
      <xdr:row>39</xdr:row>
      <xdr:rowOff>6640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23167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366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90370</xdr:rowOff>
    </xdr:from>
    <xdr:to>
      <xdr:col>46</xdr:col>
      <xdr:colOff>38100</xdr:colOff>
      <xdr:row>39</xdr:row>
      <xdr:rowOff>20520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37047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8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83348</xdr:rowOff>
    </xdr:from>
    <xdr:to>
      <xdr:col>41</xdr:col>
      <xdr:colOff>101600</xdr:colOff>
      <xdr:row>39</xdr:row>
      <xdr:rowOff>13498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30025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7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169073</xdr:rowOff>
    </xdr:from>
    <xdr:to>
      <xdr:col>36</xdr:col>
      <xdr:colOff>165100</xdr:colOff>
      <xdr:row>37</xdr:row>
      <xdr:rowOff>99223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115750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1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97174</xdr:rowOff>
    </xdr:from>
    <xdr:to>
      <xdr:col>55</xdr:col>
      <xdr:colOff>0</xdr:colOff>
      <xdr:row>57</xdr:row>
      <xdr:rowOff>101881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69824"/>
          <a:ext cx="8382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97174</xdr:rowOff>
    </xdr:from>
    <xdr:to>
      <xdr:col>50</xdr:col>
      <xdr:colOff>114300</xdr:colOff>
      <xdr:row>57</xdr:row>
      <xdr:rowOff>154152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69824"/>
          <a:ext cx="889000" cy="5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147603</xdr:rowOff>
    </xdr:from>
    <xdr:to>
      <xdr:col>45</xdr:col>
      <xdr:colOff>177800</xdr:colOff>
      <xdr:row>57</xdr:row>
      <xdr:rowOff>154152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20253"/>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147603</xdr:rowOff>
    </xdr:from>
    <xdr:to>
      <xdr:col>41</xdr:col>
      <xdr:colOff>50800</xdr:colOff>
      <xdr:row>58</xdr:row>
      <xdr:rowOff>7355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20253"/>
          <a:ext cx="889000" cy="3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51081</xdr:rowOff>
    </xdr:from>
    <xdr:to>
      <xdr:col>55</xdr:col>
      <xdr:colOff>50800</xdr:colOff>
      <xdr:row>57</xdr:row>
      <xdr:rowOff>152681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29508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46374</xdr:rowOff>
    </xdr:from>
    <xdr:to>
      <xdr:col>50</xdr:col>
      <xdr:colOff>165100</xdr:colOff>
      <xdr:row>57</xdr:row>
      <xdr:rowOff>147974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139101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103352</xdr:rowOff>
    </xdr:from>
    <xdr:to>
      <xdr:col>46</xdr:col>
      <xdr:colOff>38100</xdr:colOff>
      <xdr:row>58</xdr:row>
      <xdr:rowOff>33502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24629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96803</xdr:rowOff>
    </xdr:from>
    <xdr:to>
      <xdr:col>41</xdr:col>
      <xdr:colOff>101600</xdr:colOff>
      <xdr:row>58</xdr:row>
      <xdr:rowOff>26953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18080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128005</xdr:rowOff>
    </xdr:from>
    <xdr:to>
      <xdr:col>36</xdr:col>
      <xdr:colOff>165100</xdr:colOff>
      <xdr:row>58</xdr:row>
      <xdr:rowOff>58155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49282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29058</xdr:rowOff>
    </xdr:from>
    <xdr:to>
      <xdr:col>55</xdr:col>
      <xdr:colOff>0</xdr:colOff>
      <xdr:row>75</xdr:row>
      <xdr:rowOff>152940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8780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98323</xdr:rowOff>
    </xdr:from>
    <xdr:to>
      <xdr:col>50</xdr:col>
      <xdr:colOff>114300</xdr:colOff>
      <xdr:row>75</xdr:row>
      <xdr:rowOff>152940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14173"/>
          <a:ext cx="889000" cy="3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98323</xdr:rowOff>
    </xdr:from>
    <xdr:to>
      <xdr:col>45</xdr:col>
      <xdr:colOff>177800</xdr:colOff>
      <xdr:row>76</xdr:row>
      <xdr:rowOff>75730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614173"/>
          <a:ext cx="889000" cy="4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75730</xdr:rowOff>
    </xdr:from>
    <xdr:to>
      <xdr:col>41</xdr:col>
      <xdr:colOff>50800</xdr:colOff>
      <xdr:row>76</xdr:row>
      <xdr:rowOff>111601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05930"/>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149708</xdr:rowOff>
    </xdr:from>
    <xdr:to>
      <xdr:col>55</xdr:col>
      <xdr:colOff>50800</xdr:colOff>
      <xdr:row>75</xdr:row>
      <xdr:rowOff>79858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1135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102140</xdr:rowOff>
    </xdr:from>
    <xdr:to>
      <xdr:col>50</xdr:col>
      <xdr:colOff>165100</xdr:colOff>
      <xdr:row>76</xdr:row>
      <xdr:rowOff>32290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48817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47523</xdr:rowOff>
    </xdr:from>
    <xdr:to>
      <xdr:col>46</xdr:col>
      <xdr:colOff>38100</xdr:colOff>
      <xdr:row>73</xdr:row>
      <xdr:rowOff>149123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165650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3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24930</xdr:rowOff>
    </xdr:from>
    <xdr:to>
      <xdr:col>41</xdr:col>
      <xdr:colOff>101600</xdr:colOff>
      <xdr:row>76</xdr:row>
      <xdr:rowOff>126530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60801</xdr:rowOff>
    </xdr:from>
    <xdr:to>
      <xdr:col>36</xdr:col>
      <xdr:colOff>165100</xdr:colOff>
      <xdr:row>76</xdr:row>
      <xdr:rowOff>162401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153528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111852</xdr:rowOff>
    </xdr:from>
    <xdr:to>
      <xdr:col>55</xdr:col>
      <xdr:colOff>0</xdr:colOff>
      <xdr:row>97</xdr:row>
      <xdr:rowOff>102209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71052"/>
          <a:ext cx="838200" cy="16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48301</xdr:rowOff>
    </xdr:from>
    <xdr:to>
      <xdr:col>50</xdr:col>
      <xdr:colOff>114300</xdr:colOff>
      <xdr:row>97</xdr:row>
      <xdr:rowOff>102209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78951"/>
          <a:ext cx="889000" cy="5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48301</xdr:rowOff>
    </xdr:from>
    <xdr:to>
      <xdr:col>45</xdr:col>
      <xdr:colOff>177800</xdr:colOff>
      <xdr:row>97</xdr:row>
      <xdr:rowOff>49654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7895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33922</xdr:rowOff>
    </xdr:from>
    <xdr:to>
      <xdr:col>41</xdr:col>
      <xdr:colOff>50800</xdr:colOff>
      <xdr:row>97</xdr:row>
      <xdr:rowOff>49654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64572"/>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61052</xdr:rowOff>
    </xdr:from>
    <xdr:to>
      <xdr:col>55</xdr:col>
      <xdr:colOff>50800</xdr:colOff>
      <xdr:row>96</xdr:row>
      <xdr:rowOff>162652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39479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51409</xdr:rowOff>
    </xdr:from>
    <xdr:to>
      <xdr:col>50</xdr:col>
      <xdr:colOff>165100</xdr:colOff>
      <xdr:row>97</xdr:row>
      <xdr:rowOff>153009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144136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168951</xdr:rowOff>
    </xdr:from>
    <xdr:to>
      <xdr:col>46</xdr:col>
      <xdr:colOff>38100</xdr:colOff>
      <xdr:row>97</xdr:row>
      <xdr:rowOff>99101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90228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170304</xdr:rowOff>
    </xdr:from>
    <xdr:to>
      <xdr:col>41</xdr:col>
      <xdr:colOff>101600</xdr:colOff>
      <xdr:row>97</xdr:row>
      <xdr:rowOff>100454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91581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154572</xdr:rowOff>
    </xdr:from>
    <xdr:to>
      <xdr:col>36</xdr:col>
      <xdr:colOff>165100</xdr:colOff>
      <xdr:row>97</xdr:row>
      <xdr:rowOff>84722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75849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163856</xdr:rowOff>
    </xdr:from>
    <xdr:to>
      <xdr:col>85</xdr:col>
      <xdr:colOff>127000</xdr:colOff>
      <xdr:row>36</xdr:row>
      <xdr:rowOff>117625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64606"/>
          <a:ext cx="838200" cy="1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166987</xdr:rowOff>
    </xdr:from>
    <xdr:to>
      <xdr:col>81</xdr:col>
      <xdr:colOff>50800</xdr:colOff>
      <xdr:row>36</xdr:row>
      <xdr:rowOff>117625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996287"/>
          <a:ext cx="889000" cy="29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166987</xdr:rowOff>
    </xdr:from>
    <xdr:to>
      <xdr:col>76</xdr:col>
      <xdr:colOff>114300</xdr:colOff>
      <xdr:row>36</xdr:row>
      <xdr:rowOff>35039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996287"/>
          <a:ext cx="889000" cy="2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35039</xdr:rowOff>
    </xdr:from>
    <xdr:to>
      <xdr:col>71</xdr:col>
      <xdr:colOff>177800</xdr:colOff>
      <xdr:row>36</xdr:row>
      <xdr:rowOff>74503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07239"/>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113056</xdr:rowOff>
    </xdr:from>
    <xdr:to>
      <xdr:col>85</xdr:col>
      <xdr:colOff>177800</xdr:colOff>
      <xdr:row>36</xdr:row>
      <xdr:rowOff>43206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135933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66825</xdr:rowOff>
    </xdr:from>
    <xdr:to>
      <xdr:col>81</xdr:col>
      <xdr:colOff>101600</xdr:colOff>
      <xdr:row>36</xdr:row>
      <xdr:rowOff>168425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116187</xdr:rowOff>
    </xdr:from>
    <xdr:to>
      <xdr:col>76</xdr:col>
      <xdr:colOff>165100</xdr:colOff>
      <xdr:row>35</xdr:row>
      <xdr:rowOff>46337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62864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155689</xdr:rowOff>
    </xdr:from>
    <xdr:to>
      <xdr:col>72</xdr:col>
      <xdr:colOff>38100</xdr:colOff>
      <xdr:row>36</xdr:row>
      <xdr:rowOff>85839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102366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23703</xdr:rowOff>
    </xdr:from>
    <xdr:to>
      <xdr:col>67</xdr:col>
      <xdr:colOff>101600</xdr:colOff>
      <xdr:row>36</xdr:row>
      <xdr:rowOff>125303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141830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123324</xdr:rowOff>
    </xdr:from>
    <xdr:to>
      <xdr:col>85</xdr:col>
      <xdr:colOff>127000</xdr:colOff>
      <xdr:row>58</xdr:row>
      <xdr:rowOff>152319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67424"/>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152319</xdr:rowOff>
    </xdr:from>
    <xdr:to>
      <xdr:col>81</xdr:col>
      <xdr:colOff>50800</xdr:colOff>
      <xdr:row>59</xdr:row>
      <xdr:rowOff>13657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10096419"/>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13657</xdr:rowOff>
    </xdr:from>
    <xdr:to>
      <xdr:col>76</xdr:col>
      <xdr:colOff>114300</xdr:colOff>
      <xdr:row>59</xdr:row>
      <xdr:rowOff>43093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129207"/>
          <a:ext cx="889000" cy="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155115</xdr:rowOff>
    </xdr:from>
    <xdr:to>
      <xdr:col>71</xdr:col>
      <xdr:colOff>177800</xdr:colOff>
      <xdr:row>59</xdr:row>
      <xdr:rowOff>43093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099215"/>
          <a:ext cx="8890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72524</xdr:rowOff>
    </xdr:from>
    <xdr:to>
      <xdr:col>85</xdr:col>
      <xdr:colOff>177800</xdr:colOff>
      <xdr:row>59</xdr:row>
      <xdr:rowOff>2674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50951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101519</xdr:rowOff>
    </xdr:from>
    <xdr:to>
      <xdr:col>81</xdr:col>
      <xdr:colOff>101600</xdr:colOff>
      <xdr:row>59</xdr:row>
      <xdr:rowOff>31669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22796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134307</xdr:rowOff>
    </xdr:from>
    <xdr:to>
      <xdr:col>76</xdr:col>
      <xdr:colOff>165100</xdr:colOff>
      <xdr:row>59</xdr:row>
      <xdr:rowOff>64457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55584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7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163743</xdr:rowOff>
    </xdr:from>
    <xdr:to>
      <xdr:col>72</xdr:col>
      <xdr:colOff>38100</xdr:colOff>
      <xdr:row>59</xdr:row>
      <xdr:rowOff>93893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85020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104315</xdr:rowOff>
    </xdr:from>
    <xdr:to>
      <xdr:col>67</xdr:col>
      <xdr:colOff>101600</xdr:colOff>
      <xdr:row>59</xdr:row>
      <xdr:rowOff>34465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25592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4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93148</xdr:rowOff>
    </xdr:from>
    <xdr:to>
      <xdr:col>85</xdr:col>
      <xdr:colOff>127000</xdr:colOff>
      <xdr:row>79</xdr:row>
      <xdr:rowOff>97684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37698"/>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93148</xdr:rowOff>
    </xdr:from>
    <xdr:to>
      <xdr:col>81</xdr:col>
      <xdr:colOff>50800</xdr:colOff>
      <xdr:row>79</xdr:row>
      <xdr:rowOff>97752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37698"/>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97752</xdr:rowOff>
    </xdr:from>
    <xdr:to>
      <xdr:col>76</xdr:col>
      <xdr:colOff>114300</xdr:colOff>
      <xdr:row>79</xdr:row>
      <xdr:rowOff>98352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2302"/>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52600</xdr:rowOff>
    </xdr:from>
    <xdr:to>
      <xdr:col>71</xdr:col>
      <xdr:colOff>177800</xdr:colOff>
      <xdr:row>79</xdr:row>
      <xdr:rowOff>98352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97150"/>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46884</xdr:rowOff>
    </xdr:from>
    <xdr:to>
      <xdr:col>85</xdr:col>
      <xdr:colOff>177800</xdr:colOff>
      <xdr:row>79</xdr:row>
      <xdr:rowOff>148484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42348</xdr:rowOff>
    </xdr:from>
    <xdr:to>
      <xdr:col>81</xdr:col>
      <xdr:colOff>101600</xdr:colOff>
      <xdr:row>79</xdr:row>
      <xdr:rowOff>143948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135075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46952</xdr:rowOff>
    </xdr:from>
    <xdr:to>
      <xdr:col>76</xdr:col>
      <xdr:colOff>165100</xdr:colOff>
      <xdr:row>79</xdr:row>
      <xdr:rowOff>148552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139679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8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47552</xdr:rowOff>
    </xdr:from>
    <xdr:to>
      <xdr:col>72</xdr:col>
      <xdr:colOff>38100</xdr:colOff>
      <xdr:row>79</xdr:row>
      <xdr:rowOff>149152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140279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8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1800</xdr:rowOff>
    </xdr:from>
    <xdr:to>
      <xdr:col>67</xdr:col>
      <xdr:colOff>101600</xdr:colOff>
      <xdr:row>79</xdr:row>
      <xdr:rowOff>103400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119927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32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61359</xdr:rowOff>
    </xdr:from>
    <xdr:to>
      <xdr:col>85</xdr:col>
      <xdr:colOff>127000</xdr:colOff>
      <xdr:row>94</xdr:row>
      <xdr:rowOff>147917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177659"/>
          <a:ext cx="8382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61359</xdr:rowOff>
    </xdr:from>
    <xdr:to>
      <xdr:col>81</xdr:col>
      <xdr:colOff>50800</xdr:colOff>
      <xdr:row>95</xdr:row>
      <xdr:rowOff>24047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177659"/>
          <a:ext cx="889000" cy="1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164357</xdr:rowOff>
    </xdr:from>
    <xdr:to>
      <xdr:col>76</xdr:col>
      <xdr:colOff>114300</xdr:colOff>
      <xdr:row>95</xdr:row>
      <xdr:rowOff>24047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280657"/>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138809</xdr:rowOff>
    </xdr:from>
    <xdr:to>
      <xdr:col>71</xdr:col>
      <xdr:colOff>177800</xdr:colOff>
      <xdr:row>94</xdr:row>
      <xdr:rowOff>164357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55109"/>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97117</xdr:rowOff>
    </xdr:from>
    <xdr:to>
      <xdr:col>85</xdr:col>
      <xdr:colOff>177800</xdr:colOff>
      <xdr:row>95</xdr:row>
      <xdr:rowOff>27267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119994</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10559</xdr:rowOff>
    </xdr:from>
    <xdr:to>
      <xdr:col>81</xdr:col>
      <xdr:colOff>101600</xdr:colOff>
      <xdr:row>94</xdr:row>
      <xdr:rowOff>112159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128686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90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144697</xdr:rowOff>
    </xdr:from>
    <xdr:to>
      <xdr:col>76</xdr:col>
      <xdr:colOff>165100</xdr:colOff>
      <xdr:row>95</xdr:row>
      <xdr:rowOff>74847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91374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0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113557</xdr:rowOff>
    </xdr:from>
    <xdr:to>
      <xdr:col>72</xdr:col>
      <xdr:colOff>38100</xdr:colOff>
      <xdr:row>95</xdr:row>
      <xdr:rowOff>43707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60234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88009</xdr:rowOff>
    </xdr:from>
    <xdr:to>
      <xdr:col>67</xdr:col>
      <xdr:colOff>101600</xdr:colOff>
      <xdr:row>95</xdr:row>
      <xdr:rowOff>18159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34686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9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・令和元年度の歳出総額は </a:t>
          </a:r>
          <a:r>
            <a:rPr kumimoji="1" lang="en-US" altLang="ja-JP" sz="1300">
              <a:latin typeface="ＭＳ Ｐゴシック" panose="020B0600070205080204" pitchFamily="50" charset="-128"/>
              <a:ea typeface="ＭＳ Ｐゴシック" panose="020B0600070205080204" pitchFamily="50" charset="-128"/>
            </a:rPr>
            <a:t>7,189,748</a:t>
          </a:r>
          <a:r>
            <a:rPr kumimoji="1" lang="ja-JP" altLang="en-US" sz="1300">
              <a:latin typeface="ＭＳ Ｐゴシック" panose="020B0600070205080204" pitchFamily="50" charset="-128"/>
              <a:ea typeface="ＭＳ Ｐゴシック" panose="020B0600070205080204" pitchFamily="50" charset="-128"/>
            </a:rPr>
            <a:t>千円となっており、住民一人当たりのコストは </a:t>
          </a:r>
          <a:r>
            <a:rPr kumimoji="1" lang="en-US" altLang="ja-JP" sz="1300">
              <a:latin typeface="ＭＳ Ｐゴシック" panose="020B0600070205080204" pitchFamily="50" charset="-128"/>
              <a:ea typeface="ＭＳ Ｐゴシック" panose="020B0600070205080204" pitchFamily="50" charset="-128"/>
            </a:rPr>
            <a:t>896,589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・構成項目別に見ると、労働費、商工費、消防費、公債費において、類似団体平均より高くなっている。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・消防費の住民一人当たりコストは </a:t>
          </a:r>
          <a:r>
            <a:rPr kumimoji="1" lang="en-US" altLang="ja-JP" sz="1300">
              <a:latin typeface="ＭＳ Ｐゴシック" panose="020B0600070205080204" pitchFamily="50" charset="-128"/>
              <a:ea typeface="ＭＳ Ｐゴシック" panose="020B0600070205080204" pitchFamily="50" charset="-128"/>
            </a:rPr>
            <a:t>74,330</a:t>
          </a:r>
          <a:r>
            <a:rPr kumimoji="1" lang="ja-JP" altLang="en-US" sz="1300">
              <a:latin typeface="ＭＳ Ｐゴシック" panose="020B0600070205080204" pitchFamily="50" charset="-128"/>
              <a:ea typeface="ＭＳ Ｐゴシック" panose="020B0600070205080204" pitchFamily="50" charset="-128"/>
            </a:rPr>
            <a:t>円（構成比 </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％）となっており、鰺ヶ沢地区消防事務組合負担金や防災施設整備費が多額であることが要因となり、類似団体と比較して</a:t>
          </a:r>
          <a:r>
            <a:rPr kumimoji="1" lang="en-US" altLang="ja-JP" sz="1300">
              <a:latin typeface="ＭＳ Ｐゴシック" panose="020B0600070205080204" pitchFamily="50" charset="-128"/>
              <a:ea typeface="ＭＳ Ｐゴシック" panose="020B0600070205080204" pitchFamily="50" charset="-128"/>
            </a:rPr>
            <a:t>28,638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高い状況となっている。平成２７年度青森県地震・津波被害想定調査の結果を踏まえ、ソフト・ハード両面において、地震・津波災害に係る防災・減災対策を積極的に行っていく方針であることから、当面はコスト高のまま推移することが見込まれる。</a:t>
          </a:r>
        </a:p>
        <a:p>
          <a:r>
            <a:rPr kumimoji="1" lang="ja-JP" altLang="en-US" sz="1300">
              <a:latin typeface="ＭＳ Ｐゴシック" panose="020B0600070205080204" pitchFamily="50" charset="-128"/>
              <a:ea typeface="ＭＳ Ｐゴシック" panose="020B0600070205080204" pitchFamily="50" charset="-128"/>
            </a:rPr>
            <a:t>・商工費の住民一人当たりコストは </a:t>
          </a:r>
          <a:r>
            <a:rPr kumimoji="1" lang="en-US" altLang="ja-JP" sz="1300">
              <a:latin typeface="ＭＳ Ｐゴシック" panose="020B0600070205080204" pitchFamily="50" charset="-128"/>
              <a:ea typeface="ＭＳ Ｐゴシック" panose="020B0600070205080204" pitchFamily="50" charset="-128"/>
            </a:rPr>
            <a:t>36,808</a:t>
          </a:r>
          <a:r>
            <a:rPr kumimoji="1" lang="ja-JP" altLang="en-US" sz="1300">
              <a:latin typeface="ＭＳ Ｐゴシック" panose="020B0600070205080204" pitchFamily="50" charset="-128"/>
              <a:ea typeface="ＭＳ Ｐゴシック" panose="020B0600070205080204" pitchFamily="50" charset="-128"/>
            </a:rPr>
            <a:t>円（構成比 </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％）となっており、観光施設整備事業費が多額であることが要因となり、類似団体と比較して </a:t>
          </a:r>
          <a:r>
            <a:rPr kumimoji="1" lang="en-US" altLang="ja-JP" sz="1300">
              <a:latin typeface="ＭＳ Ｐゴシック" panose="020B0600070205080204" pitchFamily="50" charset="-128"/>
              <a:ea typeface="ＭＳ Ｐゴシック" panose="020B0600070205080204" pitchFamily="50" charset="-128"/>
            </a:rPr>
            <a:t>8,750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％）高い状況となっている。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・公債費については、性質別歳出決算分析表の分析欄と同様である。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令和元年度決算においては、地方交付税における合併算定替の段階的縮減等に伴う財源不足を財政調整基金の取崩しにより補てんしたことにより、実質収支は</a:t>
          </a:r>
          <a:r>
            <a:rPr kumimoji="1" lang="en-US" altLang="ja-JP" sz="1300">
              <a:latin typeface="ＭＳ ゴシック" pitchFamily="49" charset="-128"/>
              <a:ea typeface="ＭＳ ゴシック" pitchFamily="49" charset="-128"/>
            </a:rPr>
            <a:t>105</a:t>
          </a:r>
          <a:r>
            <a:rPr kumimoji="1" lang="ja-JP" altLang="en-US" sz="1300">
              <a:latin typeface="ＭＳ ゴシック" pitchFamily="49" charset="-128"/>
              <a:ea typeface="ＭＳ ゴシック" pitchFamily="49" charset="-128"/>
            </a:rPr>
            <a:t>百万円の黒字となった。</a:t>
          </a:r>
        </a:p>
        <a:p>
          <a:r>
            <a:rPr kumimoji="1" lang="ja-JP" altLang="en-US" sz="1300">
              <a:latin typeface="ＭＳ ゴシック" pitchFamily="49" charset="-128"/>
              <a:ea typeface="ＭＳ ゴシック" pitchFamily="49" charset="-128"/>
            </a:rPr>
            <a:t>　基金に依存しない財政運営を行うことが当面の課題となっており、そのためには、コンパクトで身の丈に合った歳出構造を構築し、限られた財源で最大の効果を上げる体制づくりを行っていくとともに、臨時的な財政需要に対応できるよう、基金残高の安定的な確保に努め、健全な財政運営を行っていくことが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令和元年度決算において連結実質赤字は発生しておらず、すべての会計において黒字を達成している。一般会計及び特別会計総額では実質収支</a:t>
          </a:r>
          <a:r>
            <a:rPr kumimoji="1" lang="en-US" altLang="ja-JP" sz="1300">
              <a:latin typeface="ＭＳ ゴシック" pitchFamily="49" charset="-128"/>
              <a:ea typeface="ＭＳ ゴシック" pitchFamily="49" charset="-128"/>
            </a:rPr>
            <a:t>199</a:t>
          </a:r>
          <a:r>
            <a:rPr kumimoji="1" lang="ja-JP" altLang="en-US" sz="1300">
              <a:latin typeface="ＭＳ ゴシック" pitchFamily="49" charset="-128"/>
              <a:ea typeface="ＭＳ ゴシック" pitchFamily="49" charset="-128"/>
            </a:rPr>
            <a:t>百万円の黒字決算となり、水道事業会計では資金剰余</a:t>
          </a:r>
          <a:r>
            <a:rPr kumimoji="1" lang="en-US" altLang="ja-JP" sz="1300">
              <a:latin typeface="ＭＳ ゴシック" pitchFamily="49" charset="-128"/>
              <a:ea typeface="ＭＳ ゴシック" pitchFamily="49" charset="-128"/>
            </a:rPr>
            <a:t>105</a:t>
          </a:r>
          <a:r>
            <a:rPr kumimoji="1" lang="ja-JP" altLang="en-US" sz="1300">
              <a:latin typeface="ＭＳ ゴシック" pitchFamily="49" charset="-128"/>
              <a:ea typeface="ＭＳ ゴシック" pitchFamily="49" charset="-128"/>
            </a:rPr>
            <a:t>百万円を計上している。</a:t>
          </a:r>
        </a:p>
        <a:p>
          <a:r>
            <a:rPr kumimoji="1" lang="ja-JP" altLang="en-US" sz="1300">
              <a:latin typeface="ＭＳ ゴシック" pitchFamily="49" charset="-128"/>
              <a:ea typeface="ＭＳ ゴシック" pitchFamily="49" charset="-128"/>
            </a:rPr>
            <a:t>　連結実質収支全体の主な割合を占める一般会計等では、平成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年度以降赤字は発生しておらず、毎年着実に一定の黒字を維持している。</a:t>
          </a:r>
        </a:p>
        <a:p>
          <a:r>
            <a:rPr kumimoji="1" lang="ja-JP" altLang="en-US" sz="1300">
              <a:latin typeface="ＭＳ ゴシック" pitchFamily="49" charset="-128"/>
              <a:ea typeface="ＭＳ ゴシック" pitchFamily="49" charset="-128"/>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p>
        <a:p>
          <a:r>
            <a:rPr kumimoji="1" lang="ja-JP" altLang="en-US" sz="1300">
              <a:latin typeface="ＭＳ ゴシック" pitchFamily="49" charset="-128"/>
              <a:ea typeface="ＭＳ ゴシック" pitchFamily="49" charset="-128"/>
            </a:rPr>
            <a:t>　下水道事業特別会計においては、繰出基準に基づく繰出金のほか、料金収入で賄えない汚水維持管理費の補てんを目的とした基準外繰出しを実施してきた結果、毎年わずかな黒字を計上している。</a:t>
          </a:r>
        </a:p>
        <a:p>
          <a:r>
            <a:rPr kumimoji="1" lang="ja-JP" altLang="en-US" sz="1300">
              <a:latin typeface="ＭＳ ゴシック" pitchFamily="49" charset="-128"/>
              <a:ea typeface="ＭＳ ゴシック" pitchFamily="49" charset="-128"/>
            </a:rPr>
            <a:t>　企業会計である水道事業会計において資金不足は生じておらず、平成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年度をピークに現金が減少しているものの、毎年度、一定額の資金剰余が生じている。</a:t>
          </a:r>
        </a:p>
        <a:p>
          <a:r>
            <a:rPr kumimoji="1" lang="ja-JP" altLang="en-US" sz="1300">
              <a:latin typeface="ＭＳ ゴシック" pitchFamily="49" charset="-128"/>
              <a:ea typeface="ＭＳ ゴシック" pitchFamily="49" charset="-128"/>
            </a:rPr>
            <a:t>　以上のとおり、全会計ともに黒字となっており、今後も各会計の黒字を堅持するため、従来からの行財政改革と併せて、公営事業では料金の適正化と一般会計からの適切な繰出しを継続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7298510</v>
      </c>
      <c r="BO4" s="462"/>
      <c r="BP4" s="462"/>
      <c r="BQ4" s="462"/>
      <c r="BR4" s="462"/>
      <c r="BS4" s="462"/>
      <c r="BT4" s="462"/>
      <c r="BU4" s="463"/>
      <c r="BV4" s="461">
        <v>7490823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2.4</v>
      </c>
      <c r="CU4" s="646"/>
      <c r="CV4" s="646"/>
      <c r="CW4" s="646"/>
      <c r="CX4" s="646"/>
      <c r="CY4" s="646"/>
      <c r="CZ4" s="646"/>
      <c r="DA4" s="647"/>
      <c r="DB4" s="645">
        <v>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7189748</v>
      </c>
      <c r="BO5" s="467"/>
      <c r="BP5" s="467"/>
      <c r="BQ5" s="467"/>
      <c r="BR5" s="467"/>
      <c r="BS5" s="467"/>
      <c r="BT5" s="467"/>
      <c r="BU5" s="468"/>
      <c r="BV5" s="466">
        <v>7391390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99.1</v>
      </c>
      <c r="CU5" s="437"/>
      <c r="CV5" s="437"/>
      <c r="CW5" s="437"/>
      <c r="CX5" s="437"/>
      <c r="CY5" s="437"/>
      <c r="CZ5" s="437"/>
      <c r="DA5" s="438"/>
      <c r="DB5" s="436">
        <v>98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108762</v>
      </c>
      <c r="BO6" s="467"/>
      <c r="BP6" s="467"/>
      <c r="BQ6" s="467"/>
      <c r="BR6" s="467"/>
      <c r="BS6" s="467"/>
      <c r="BT6" s="467"/>
      <c r="BU6" s="468"/>
      <c r="BV6" s="466">
        <v>99433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101.8</v>
      </c>
      <c r="CU6" s="620"/>
      <c r="CV6" s="620"/>
      <c r="CW6" s="620"/>
      <c r="CX6" s="620"/>
      <c r="CY6" s="620"/>
      <c r="CZ6" s="620"/>
      <c r="DA6" s="621"/>
      <c r="DB6" s="619">
        <v>101.7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3875</v>
      </c>
      <c r="BO7" s="467"/>
      <c r="BP7" s="467"/>
      <c r="BQ7" s="467"/>
      <c r="BR7" s="467"/>
      <c r="BS7" s="467"/>
      <c r="BT7" s="467"/>
      <c r="BU7" s="468"/>
      <c r="BV7" s="466">
        <v>7792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4412315</v>
      </c>
      <c r="CU7" s="467"/>
      <c r="CV7" s="467"/>
      <c r="CW7" s="467"/>
      <c r="CX7" s="467"/>
      <c r="CY7" s="467"/>
      <c r="CZ7" s="467"/>
      <c r="DA7" s="468"/>
      <c r="DB7" s="466">
        <v>4474732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104887</v>
      </c>
      <c r="BO8" s="467"/>
      <c r="BP8" s="467"/>
      <c r="BQ8" s="467"/>
      <c r="BR8" s="467"/>
      <c r="BS8" s="467"/>
      <c r="BT8" s="467"/>
      <c r="BU8" s="468"/>
      <c r="BV8" s="466">
        <v>91641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0.17</v>
      </c>
      <c r="CU8" s="580"/>
      <c r="CV8" s="580"/>
      <c r="CW8" s="580"/>
      <c r="CX8" s="580"/>
      <c r="CY8" s="580"/>
      <c r="CZ8" s="580"/>
      <c r="DA8" s="581"/>
      <c r="DB8" s="579">
        <v>0.17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8429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13246</v>
      </c>
      <c r="BO9" s="467"/>
      <c r="BP9" s="467"/>
      <c r="BQ9" s="467"/>
      <c r="BR9" s="467"/>
      <c r="BS9" s="467"/>
      <c r="BT9" s="467"/>
      <c r="BU9" s="468"/>
      <c r="BV9" s="466">
        <v>-10530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22.5</v>
      </c>
      <c r="CU9" s="437"/>
      <c r="CV9" s="437"/>
      <c r="CW9" s="437"/>
      <c r="CX9" s="437"/>
      <c r="CY9" s="437"/>
      <c r="CZ9" s="437"/>
      <c r="DA9" s="438"/>
      <c r="DB9" s="436">
        <v>24.6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9691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1470</v>
      </c>
      <c r="BO10" s="467"/>
      <c r="BP10" s="467"/>
      <c r="BQ10" s="467"/>
      <c r="BR10" s="467"/>
      <c r="BS10" s="467"/>
      <c r="BT10" s="467"/>
      <c r="BU10" s="468"/>
      <c r="BV10" s="466">
        <v>1162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182120</v>
      </c>
      <c r="BO11" s="467"/>
      <c r="BP11" s="467"/>
      <c r="BQ11" s="467"/>
      <c r="BR11" s="467"/>
      <c r="BS11" s="467"/>
      <c r="BT11" s="467"/>
      <c r="BU11" s="468"/>
      <c r="BV11" s="466">
        <v>291812</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8019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165000</v>
      </c>
      <c r="BO12" s="467"/>
      <c r="BP12" s="467"/>
      <c r="BQ12" s="467"/>
      <c r="BR12" s="467"/>
      <c r="BS12" s="467"/>
      <c r="BT12" s="467"/>
      <c r="BU12" s="468"/>
      <c r="BV12" s="466">
        <v>200000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7994</v>
      </c>
      <c r="S13" s="570"/>
      <c r="T13" s="570"/>
      <c r="U13" s="570"/>
      <c r="V13" s="571"/>
      <c r="W13" s="557" t="s">
        <v>139</v>
      </c>
      <c r="X13" s="479"/>
      <c r="Y13" s="479"/>
      <c r="Z13" s="479"/>
      <c r="AA13" s="479"/>
      <c r="AB13" s="480"/>
      <c r="AC13" s="442">
        <v>920</v>
      </c>
      <c r="AD13" s="443"/>
      <c r="AE13" s="443"/>
      <c r="AF13" s="443"/>
      <c r="AG13" s="444"/>
      <c r="AH13" s="442">
        <v>1092</v>
      </c>
      <c r="AI13" s="443"/>
      <c r="AJ13" s="443"/>
      <c r="AK13" s="443"/>
      <c r="AL13" s="445"/>
      <c r="AM13" s="535" t="s">
        <v>140</v>
      </c>
      <c r="AN13" s="440"/>
      <c r="AO13" s="440"/>
      <c r="AP13" s="440"/>
      <c r="AQ13" s="440"/>
      <c r="AR13" s="440"/>
      <c r="AS13" s="440"/>
      <c r="AT13" s="441"/>
      <c r="AU13" s="523" t="s">
        <v>120</v>
      </c>
      <c r="AV13" s="524"/>
      <c r="AW13" s="524"/>
      <c r="AX13" s="524"/>
      <c r="AY13" s="446" t="s">
        <v>141</v>
      </c>
      <c r="AZ13" s="447"/>
      <c r="BA13" s="447"/>
      <c r="BB13" s="447"/>
      <c r="BC13" s="447"/>
      <c r="BD13" s="447"/>
      <c r="BE13" s="447"/>
      <c r="BF13" s="447"/>
      <c r="BG13" s="447"/>
      <c r="BH13" s="447"/>
      <c r="BI13" s="447"/>
      <c r="BJ13" s="447"/>
      <c r="BK13" s="447"/>
      <c r="BL13" s="447"/>
      <c r="BM13" s="448"/>
      <c r="BN13" s="466">
        <v>31836</v>
      </c>
      <c r="BO13" s="467"/>
      <c r="BP13" s="467"/>
      <c r="BQ13" s="467"/>
      <c r="BR13" s="467"/>
      <c r="BS13" s="467"/>
      <c r="BT13" s="467"/>
      <c r="BU13" s="468"/>
      <c r="BV13" s="466">
        <v>82444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11.9</v>
      </c>
      <c r="CU13" s="437"/>
      <c r="CV13" s="437"/>
      <c r="CW13" s="437"/>
      <c r="CX13" s="437"/>
      <c r="CY13" s="437"/>
      <c r="CZ13" s="437"/>
      <c r="DA13" s="438"/>
      <c r="DB13" s="436">
        <v>12.7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8228</v>
      </c>
      <c r="S14" s="570"/>
      <c r="T14" s="570"/>
      <c r="U14" s="570"/>
      <c r="V14" s="571"/>
      <c r="W14" s="572"/>
      <c r="X14" s="482"/>
      <c r="Y14" s="482"/>
      <c r="Z14" s="482"/>
      <c r="AA14" s="482"/>
      <c r="AB14" s="483"/>
      <c r="AC14" s="562">
        <v>25.1</v>
      </c>
      <c r="AD14" s="563"/>
      <c r="AE14" s="563"/>
      <c r="AF14" s="563"/>
      <c r="AG14" s="564"/>
      <c r="AH14" s="562">
        <v>26.8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53.2</v>
      </c>
      <c r="CU14" s="574"/>
      <c r="CV14" s="574"/>
      <c r="CW14" s="574"/>
      <c r="CX14" s="574"/>
      <c r="CY14" s="574"/>
      <c r="CZ14" s="574"/>
      <c r="DA14" s="575"/>
      <c r="DB14" s="573">
        <v>52.5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8205</v>
      </c>
      <c r="S15" s="570"/>
      <c r="T15" s="570"/>
      <c r="U15" s="570"/>
      <c r="V15" s="571"/>
      <c r="W15" s="557" t="s">
        <v>145</v>
      </c>
      <c r="X15" s="479"/>
      <c r="Y15" s="479"/>
      <c r="Z15" s="479"/>
      <c r="AA15" s="479"/>
      <c r="AB15" s="480"/>
      <c r="AC15" s="442">
        <v>743</v>
      </c>
      <c r="AD15" s="443"/>
      <c r="AE15" s="443"/>
      <c r="AF15" s="443"/>
      <c r="AG15" s="444"/>
      <c r="AH15" s="442">
        <v>858</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704695</v>
      </c>
      <c r="BO15" s="462"/>
      <c r="BP15" s="462"/>
      <c r="BQ15" s="462"/>
      <c r="BR15" s="462"/>
      <c r="BS15" s="462"/>
      <c r="BT15" s="462"/>
      <c r="BU15" s="463"/>
      <c r="BV15" s="461">
        <v>697578</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20.3</v>
      </c>
      <c r="AD16" s="563"/>
      <c r="AE16" s="563"/>
      <c r="AF16" s="563"/>
      <c r="AG16" s="564"/>
      <c r="AH16" s="562">
        <v>21.1</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4100248</v>
      </c>
      <c r="BO16" s="467"/>
      <c r="BP16" s="467"/>
      <c r="BQ16" s="467"/>
      <c r="BR16" s="467"/>
      <c r="BS16" s="467"/>
      <c r="BT16" s="467"/>
      <c r="BU16" s="468"/>
      <c r="BV16" s="466">
        <v>4074184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2005</v>
      </c>
      <c r="AD17" s="443"/>
      <c r="AE17" s="443"/>
      <c r="AF17" s="443"/>
      <c r="AG17" s="444"/>
      <c r="AH17" s="442">
        <v>2126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883989</v>
      </c>
      <c r="BO17" s="467"/>
      <c r="BP17" s="467"/>
      <c r="BQ17" s="467"/>
      <c r="BR17" s="467"/>
      <c r="BS17" s="467"/>
      <c r="BT17" s="467"/>
      <c r="BU17" s="468"/>
      <c r="BV17" s="466">
        <v>877503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488.9</v>
      </c>
      <c r="M18" s="531"/>
      <c r="N18" s="531"/>
      <c r="O18" s="531"/>
      <c r="P18" s="531"/>
      <c r="Q18" s="531"/>
      <c r="R18" s="532"/>
      <c r="S18" s="532"/>
      <c r="T18" s="532"/>
      <c r="U18" s="532"/>
      <c r="V18" s="533"/>
      <c r="W18" s="547"/>
      <c r="X18" s="548"/>
      <c r="Y18" s="548"/>
      <c r="Z18" s="548"/>
      <c r="AA18" s="548"/>
      <c r="AB18" s="558"/>
      <c r="AC18" s="430">
        <v>54.7</v>
      </c>
      <c r="AD18" s="431"/>
      <c r="AE18" s="431"/>
      <c r="AF18" s="431"/>
      <c r="AG18" s="534"/>
      <c r="AH18" s="430">
        <v>52.2</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4390910</v>
      </c>
      <c r="BO18" s="467"/>
      <c r="BP18" s="467"/>
      <c r="BQ18" s="467"/>
      <c r="BR18" s="467"/>
      <c r="BS18" s="467"/>
      <c r="BT18" s="467"/>
      <c r="BU18" s="468"/>
      <c r="BV18" s="466">
        <v>4413954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5263881</v>
      </c>
      <c r="BO19" s="467"/>
      <c r="BP19" s="467"/>
      <c r="BQ19" s="467"/>
      <c r="BR19" s="467"/>
      <c r="BS19" s="467"/>
      <c r="BT19" s="467"/>
      <c r="BU19" s="468"/>
      <c r="BV19" s="466">
        <v>5574548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3304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8324684</v>
      </c>
      <c r="BO23" s="467"/>
      <c r="BP23" s="467"/>
      <c r="BQ23" s="467"/>
      <c r="BR23" s="467"/>
      <c r="BS23" s="467"/>
      <c r="BT23" s="467"/>
      <c r="BU23" s="468"/>
      <c r="BV23" s="466">
        <v>8678507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7100</v>
      </c>
      <c r="R24" s="443"/>
      <c r="S24" s="443"/>
      <c r="T24" s="443"/>
      <c r="U24" s="443"/>
      <c r="V24" s="444"/>
      <c r="W24" s="508"/>
      <c r="X24" s="499"/>
      <c r="Y24" s="500"/>
      <c r="Z24" s="439" t="s">
        <v>169</v>
      </c>
      <c r="AA24" s="440"/>
      <c r="AB24" s="440"/>
      <c r="AC24" s="440"/>
      <c r="AD24" s="440"/>
      <c r="AE24" s="440"/>
      <c r="AF24" s="440"/>
      <c r="AG24" s="441"/>
      <c r="AH24" s="442">
        <v>104</v>
      </c>
      <c r="AI24" s="443"/>
      <c r="AJ24" s="443"/>
      <c r="AK24" s="443"/>
      <c r="AL24" s="444"/>
      <c r="AM24" s="442">
        <v>316056</v>
      </c>
      <c r="AN24" s="443"/>
      <c r="AO24" s="443"/>
      <c r="AP24" s="443"/>
      <c r="AQ24" s="443"/>
      <c r="AR24" s="444"/>
      <c r="AS24" s="442">
        <v>3039</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6187893</v>
      </c>
      <c r="BO24" s="467"/>
      <c r="BP24" s="467"/>
      <c r="BQ24" s="467"/>
      <c r="BR24" s="467"/>
      <c r="BS24" s="467"/>
      <c r="BT24" s="467"/>
      <c r="BU24" s="468"/>
      <c r="BV24" s="466">
        <v>6059333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5720</v>
      </c>
      <c r="R25" s="443"/>
      <c r="S25" s="443"/>
      <c r="T25" s="443"/>
      <c r="U25" s="443"/>
      <c r="V25" s="444"/>
      <c r="W25" s="508"/>
      <c r="X25" s="499"/>
      <c r="Y25" s="500"/>
      <c r="Z25" s="439" t="s">
        <v>172</v>
      </c>
      <c r="AA25" s="440"/>
      <c r="AB25" s="440"/>
      <c r="AC25" s="440"/>
      <c r="AD25" s="440"/>
      <c r="AE25" s="440"/>
      <c r="AF25" s="440"/>
      <c r="AG25" s="441"/>
      <c r="AH25" s="442" t="s">
        <v>128</v>
      </c>
      <c r="AI25" s="443"/>
      <c r="AJ25" s="443"/>
      <c r="AK25" s="443"/>
      <c r="AL25" s="444"/>
      <c r="AM25" s="442" t="s">
        <v>136</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146894</v>
      </c>
      <c r="BO25" s="462"/>
      <c r="BP25" s="462"/>
      <c r="BQ25" s="462"/>
      <c r="BR25" s="462"/>
      <c r="BS25" s="462"/>
      <c r="BT25" s="462"/>
      <c r="BU25" s="463"/>
      <c r="BV25" s="461">
        <v>186154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5310</v>
      </c>
      <c r="R26" s="443"/>
      <c r="S26" s="443"/>
      <c r="T26" s="443"/>
      <c r="U26" s="443"/>
      <c r="V26" s="444"/>
      <c r="W26" s="508"/>
      <c r="X26" s="499"/>
      <c r="Y26" s="500"/>
      <c r="Z26" s="439" t="s">
        <v>175</v>
      </c>
      <c r="AA26" s="521"/>
      <c r="AB26" s="521"/>
      <c r="AC26" s="521"/>
      <c r="AD26" s="521"/>
      <c r="AE26" s="521"/>
      <c r="AF26" s="521"/>
      <c r="AG26" s="522"/>
      <c r="AH26" s="442" t="s">
        <v>137</v>
      </c>
      <c r="AI26" s="443"/>
      <c r="AJ26" s="443"/>
      <c r="AK26" s="443"/>
      <c r="AL26" s="444"/>
      <c r="AM26" s="442" t="s">
        <v>137</v>
      </c>
      <c r="AN26" s="443"/>
      <c r="AO26" s="443"/>
      <c r="AP26" s="443"/>
      <c r="AQ26" s="443"/>
      <c r="AR26" s="444"/>
      <c r="AS26" s="442" t="s">
        <v>128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2690</v>
      </c>
      <c r="R27" s="443"/>
      <c r="S27" s="443"/>
      <c r="T27" s="443"/>
      <c r="U27" s="443"/>
      <c r="V27" s="444"/>
      <c r="W27" s="508"/>
      <c r="X27" s="499"/>
      <c r="Y27" s="500"/>
      <c r="Z27" s="439" t="s">
        <v>178</v>
      </c>
      <c r="AA27" s="440"/>
      <c r="AB27" s="440"/>
      <c r="AC27" s="440"/>
      <c r="AD27" s="440"/>
      <c r="AE27" s="440"/>
      <c r="AF27" s="440"/>
      <c r="AG27" s="441"/>
      <c r="AH27" s="442">
        <v>1</v>
      </c>
      <c r="AI27" s="443"/>
      <c r="AJ27" s="443"/>
      <c r="AK27" s="443"/>
      <c r="AL27" s="444"/>
      <c r="AM27" s="442" t="s">
        <v>179</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54469</v>
      </c>
      <c r="BO27" s="470"/>
      <c r="BP27" s="470"/>
      <c r="BQ27" s="470"/>
      <c r="BR27" s="470"/>
      <c r="BS27" s="470"/>
      <c r="BT27" s="470"/>
      <c r="BU27" s="471"/>
      <c r="BV27" s="469">
        <v>71969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2310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137</v>
      </c>
      <c r="AN28" s="443"/>
      <c r="AO28" s="443"/>
      <c r="AP28" s="443"/>
      <c r="AQ28" s="443"/>
      <c r="AR28" s="444"/>
      <c r="AS28" s="442" t="s">
        <v>128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1910589</v>
      </c>
      <c r="BO28" s="462"/>
      <c r="BP28" s="462"/>
      <c r="BQ28" s="462"/>
      <c r="BR28" s="462"/>
      <c r="BS28" s="462"/>
      <c r="BT28" s="462"/>
      <c r="BU28" s="463"/>
      <c r="BV28" s="461">
        <v>2024119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10</v>
      </c>
      <c r="M29" s="443"/>
      <c r="N29" s="443"/>
      <c r="O29" s="443"/>
      <c r="P29" s="444"/>
      <c r="Q29" s="442">
        <v>2200</v>
      </c>
      <c r="R29" s="443"/>
      <c r="S29" s="443"/>
      <c r="T29" s="443"/>
      <c r="U29" s="443"/>
      <c r="V29" s="444"/>
      <c r="W29" s="509"/>
      <c r="X29" s="510"/>
      <c r="Y29" s="511"/>
      <c r="Z29" s="439" t="s">
        <v>186</v>
      </c>
      <c r="AA29" s="440"/>
      <c r="AB29" s="440"/>
      <c r="AC29" s="440"/>
      <c r="AD29" s="440"/>
      <c r="AE29" s="440"/>
      <c r="AF29" s="440"/>
      <c r="AG29" s="441"/>
      <c r="AH29" s="442">
        <v>105</v>
      </c>
      <c r="AI29" s="443"/>
      <c r="AJ29" s="443"/>
      <c r="AK29" s="443"/>
      <c r="AL29" s="444"/>
      <c r="AM29" s="442">
        <v>319257</v>
      </c>
      <c r="AN29" s="443"/>
      <c r="AO29" s="443"/>
      <c r="AP29" s="443"/>
      <c r="AQ29" s="443"/>
      <c r="AR29" s="444"/>
      <c r="AS29" s="442">
        <v>3041</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952</v>
      </c>
      <c r="BO29" s="467"/>
      <c r="BP29" s="467"/>
      <c r="BQ29" s="467"/>
      <c r="BR29" s="467"/>
      <c r="BS29" s="467"/>
      <c r="BT29" s="467"/>
      <c r="BU29" s="468"/>
      <c r="BV29" s="466">
        <v>98944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94.5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963783</v>
      </c>
      <c r="BO30" s="470"/>
      <c r="BP30" s="470"/>
      <c r="BQ30" s="470"/>
      <c r="BR30" s="470"/>
      <c r="BS30" s="470"/>
      <c r="BT30" s="470"/>
      <c r="BU30" s="471"/>
      <c r="BV30" s="469">
        <v>1028033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国民健康保険事業特別会計（事業勘定）</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青森県市町村総合事務組合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株式会社ふかうら開発</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国民健康保険事業特別会計（直診勘定）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青森県市町村職員退職手当組合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しらかみ十二湖株式会社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西海岸衛生処理組合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一般財団法人深浦町食産業振興公社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西北五広域福祉事務組合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訪問看護ステーション特別会計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青森県交通災害共済組合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鰺ヶ沢地区消防事務組合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つがる西北五広域連合（一般会計）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つがる西北五広域連合（病院事業会計）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青森県後期高齢者医療広域連合（一般会計）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青森県後期高齢者医療広域連合（後期高齢者医療特別会計）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XqQxyEXQBB8J6X+07UeLZJc926a5Fv7iSdxsv+Bs9ZXwPKVnCH5UiLJa4qrPKuFrPQlHJ4/uyUViGwJh4VZLQ==" saltValue="ypAqwZIAomTO8MP2o8up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556</v>
      </c>
      <c r="D34" s="1248"/>
      <c r="E34" s="1249"/>
      <c r="F34" s="32">
        <v>5.34</v>
      </c>
      <c r="G34" s="33">
        <v>4.26</v>
      </c>
      <c r="H34" s="33">
        <v>2.21</v>
      </c>
      <c r="I34" s="33">
        <v>2.04</v>
      </c>
      <c r="J34" s="34">
        <v>2.37</v>
      </c>
      <c r="K34" s="22"/>
      <c r="L34" s="22"/>
      <c r="M34" s="22"/>
      <c r="N34" s="22"/>
      <c r="O34" s="22"/>
      <c r="P34" s="22"/>
    </row>
    <row r="35" spans="1:16" ht="39" customHeight="1" x14ac:dyDescent="0.15">
      <c r="A35" s="22"/>
      <c r="B35" s="35"/>
      <c r="C35" s="1242" t="s">
        <v>557</v>
      </c>
      <c r="D35" s="1243"/>
      <c r="E35" s="1244"/>
      <c r="F35" s="36">
        <v>2.27</v>
      </c>
      <c r="G35" s="37">
        <v>3.09</v>
      </c>
      <c r="H35" s="37">
        <v>3.57</v>
      </c>
      <c r="I35" s="37">
        <v>3.07</v>
      </c>
      <c r="J35" s="38">
        <v>2.37</v>
      </c>
      <c r="K35" s="22"/>
      <c r="L35" s="22"/>
      <c r="M35" s="22"/>
      <c r="N35" s="22"/>
      <c r="O35" s="22"/>
      <c r="P35" s="22"/>
    </row>
    <row r="36" spans="1:16" ht="39" customHeight="1" x14ac:dyDescent="0.15">
      <c r="A36" s="22"/>
      <c r="B36" s="35"/>
      <c r="C36" s="1242" t="s">
        <v>558</v>
      </c>
      <c r="D36" s="1243"/>
      <c r="E36" s="1244"/>
      <c r="F36" s="36">
        <v>0.97</v>
      </c>
      <c r="G36" s="37">
        <v>1.1100000000000001</v>
      </c>
      <c r="H36" s="37">
        <v>1.0900000000000001</v>
      </c>
      <c r="I36" s="37">
        <v>1.25</v>
      </c>
      <c r="J36" s="38">
        <v>0.99</v>
      </c>
      <c r="K36" s="22"/>
      <c r="L36" s="22"/>
      <c r="M36" s="22"/>
      <c r="N36" s="22"/>
      <c r="O36" s="22"/>
      <c r="P36" s="22"/>
    </row>
    <row r="37" spans="1:16" ht="39" customHeight="1" x14ac:dyDescent="0.15">
      <c r="A37" s="22"/>
      <c r="B37" s="35"/>
      <c r="C37" s="1242" t="s">
        <v>559</v>
      </c>
      <c r="D37" s="1243"/>
      <c r="E37" s="1244"/>
      <c r="F37" s="36">
        <v>0.28000000000000003</v>
      </c>
      <c r="G37" s="37">
        <v>0.13</v>
      </c>
      <c r="H37" s="37">
        <v>1.2</v>
      </c>
      <c r="I37" s="37">
        <v>0.64</v>
      </c>
      <c r="J37" s="38">
        <v>0.78</v>
      </c>
      <c r="K37" s="22"/>
      <c r="L37" s="22"/>
      <c r="M37" s="22"/>
      <c r="N37" s="22"/>
      <c r="O37" s="22"/>
      <c r="P37" s="22"/>
    </row>
    <row r="38" spans="1:16" ht="39" customHeight="1" x14ac:dyDescent="0.15">
      <c r="A38" s="22"/>
      <c r="B38" s="35"/>
      <c r="C38" s="1242" t="s">
        <v>560</v>
      </c>
      <c r="D38" s="1243"/>
      <c r="E38" s="1244"/>
      <c r="F38" s="36">
        <v>0.06</v>
      </c>
      <c r="G38" s="37">
        <v>0.11</v>
      </c>
      <c r="H38" s="37">
        <v>0.25</v>
      </c>
      <c r="I38" s="37">
        <v>0.25</v>
      </c>
      <c r="J38" s="38">
        <v>0.2</v>
      </c>
      <c r="K38" s="22"/>
      <c r="L38" s="22"/>
      <c r="M38" s="22"/>
      <c r="N38" s="22"/>
      <c r="O38" s="22"/>
      <c r="P38" s="22"/>
    </row>
    <row r="39" spans="1:16" ht="39" customHeight="1" x14ac:dyDescent="0.15">
      <c r="A39" s="22"/>
      <c r="B39" s="35"/>
      <c r="C39" s="1242" t="s">
        <v>561</v>
      </c>
      <c r="D39" s="1243"/>
      <c r="E39" s="1244"/>
      <c r="F39" s="36">
        <v>0.09</v>
      </c>
      <c r="G39" s="37">
        <v>0.03</v>
      </c>
      <c r="H39" s="37">
        <v>0.05</v>
      </c>
      <c r="I39" s="37">
        <v>0.02</v>
      </c>
      <c r="J39" s="38">
        <v>0.06</v>
      </c>
      <c r="K39" s="22"/>
      <c r="L39" s="22"/>
      <c r="M39" s="22"/>
      <c r="N39" s="22"/>
      <c r="O39" s="22"/>
      <c r="P39" s="22"/>
    </row>
    <row r="40" spans="1:16" ht="39" customHeight="1" x14ac:dyDescent="0.15">
      <c r="A40" s="22"/>
      <c r="B40" s="35"/>
      <c r="C40" s="1242" t="s">
        <v>562</v>
      </c>
      <c r="D40" s="1243"/>
      <c r="E40" s="1244"/>
      <c r="F40" s="36">
        <v>0</v>
      </c>
      <c r="G40" s="37">
        <v>0.03</v>
      </c>
      <c r="H40" s="37">
        <v>0.24</v>
      </c>
      <c r="I40" s="37">
        <v>0.22</v>
      </c>
      <c r="J40" s="38">
        <v>0.04</v>
      </c>
      <c r="K40" s="22"/>
      <c r="L40" s="22"/>
      <c r="M40" s="22"/>
      <c r="N40" s="22"/>
      <c r="O40" s="22"/>
      <c r="P40" s="22"/>
    </row>
    <row r="41" spans="1:16" ht="39" customHeight="1" x14ac:dyDescent="0.15">
      <c r="A41" s="22"/>
      <c r="B41" s="35"/>
      <c r="C41" s="1242" t="s">
        <v>563</v>
      </c>
      <c r="D41" s="1243"/>
      <c r="E41" s="1244"/>
      <c r="F41" s="36">
        <v>0.05</v>
      </c>
      <c r="G41" s="37">
        <v>0.08</v>
      </c>
      <c r="H41" s="37">
        <v>0.1</v>
      </c>
      <c r="I41" s="37">
        <v>0.06</v>
      </c>
      <c r="J41" s="38">
        <v>0.02</v>
      </c>
      <c r="K41" s="22"/>
      <c r="L41" s="22"/>
      <c r="M41" s="22"/>
      <c r="N41" s="22"/>
      <c r="O41" s="22"/>
      <c r="P41" s="22"/>
    </row>
    <row r="42" spans="1:16" ht="39" customHeight="1" x14ac:dyDescent="0.15">
      <c r="A42" s="22"/>
      <c r="B42" s="39"/>
      <c r="C42" s="1242" t="s">
        <v>564</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565</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f2hSX32hgUfE9ozeVQYfTzz0FD6aMoPlxwRMVwZN1sMZg0JV2/+R4NpAWnA3djZgsQqul33VPOnq8Ki8NQ5QQ==" saltValue="FbIoXSFWhC/3latQtaqC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1327</v>
      </c>
      <c r="L45" s="60">
        <v>1261</v>
      </c>
      <c r="M45" s="60">
        <v>1166</v>
      </c>
      <c r="N45" s="60">
        <v>1083</v>
      </c>
      <c r="O45" s="61">
        <v>1005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232</v>
      </c>
      <c r="L48" s="64">
        <v>212</v>
      </c>
      <c r="M48" s="64">
        <v>253</v>
      </c>
      <c r="N48" s="64">
        <v>265</v>
      </c>
      <c r="O48" s="65">
        <v>255</v>
      </c>
      <c r="P48" s="48"/>
      <c r="Q48" s="48"/>
      <c r="R48" s="48"/>
      <c r="S48" s="48"/>
      <c r="T48" s="48"/>
      <c r="U48" s="48"/>
    </row>
    <row r="49" spans="1:21" ht="30.75" customHeight="1" x14ac:dyDescent="0.15">
      <c r="A49" s="48"/>
      <c r="B49" s="1270"/>
      <c r="C49" s="1271"/>
      <c r="D49" s="62"/>
      <c r="E49" s="1252" t="s">
        <v>16</v>
      </c>
      <c r="F49" s="1252"/>
      <c r="G49" s="1252"/>
      <c r="H49" s="1252"/>
      <c r="I49" s="1252"/>
      <c r="J49" s="1253"/>
      <c r="K49" s="63">
        <v>47</v>
      </c>
      <c r="L49" s="64">
        <v>24</v>
      </c>
      <c r="M49" s="64">
        <v>30</v>
      </c>
      <c r="N49" s="64">
        <v>31</v>
      </c>
      <c r="O49" s="65">
        <v>30</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v>0</v>
      </c>
      <c r="M51" s="64">
        <v>0</v>
      </c>
      <c r="N51" s="64">
        <v>0</v>
      </c>
      <c r="O51" s="65">
        <v>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1116</v>
      </c>
      <c r="L52" s="64">
        <v>1016</v>
      </c>
      <c r="M52" s="64">
        <v>982</v>
      </c>
      <c r="N52" s="64">
        <v>934</v>
      </c>
      <c r="O52" s="65">
        <v>934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491</v>
      </c>
      <c r="L53" s="69">
        <v>481</v>
      </c>
      <c r="M53" s="69">
        <v>467</v>
      </c>
      <c r="N53" s="69">
        <v>445</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hLNZv5UibWAR3acNZmBkodrKAOnhJIQt1TpMYkYvCLI+veO013nK3T0UgdW9TNt2C1qlxu4I94XSqV9SDDgg==" saltValue="7lFXQuuNn6nREE0lJxof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9736</v>
      </c>
      <c r="J41" s="104">
        <v>9243</v>
      </c>
      <c r="K41" s="104">
        <v>9143</v>
      </c>
      <c r="L41" s="104">
        <v>8679</v>
      </c>
      <c r="M41" s="105">
        <v>8325</v>
      </c>
    </row>
    <row r="42" spans="2:13" ht="27.75" customHeight="1" x14ac:dyDescent="0.15">
      <c r="B42" s="1278"/>
      <c r="C42" s="1279"/>
      <c r="D42" s="106"/>
      <c r="E42" s="1282" t="s">
        <v>32</v>
      </c>
      <c r="F42" s="1282"/>
      <c r="G42" s="1282"/>
      <c r="H42" s="1283"/>
      <c r="I42" s="107" t="s">
        <v>508</v>
      </c>
      <c r="J42" s="108" t="s">
        <v>508</v>
      </c>
      <c r="K42" s="108" t="s">
        <v>508</v>
      </c>
      <c r="L42" s="108" t="s">
        <v>508</v>
      </c>
      <c r="M42" s="109" t="s">
        <v>508</v>
      </c>
    </row>
    <row r="43" spans="2:13" ht="27.75" customHeight="1" x14ac:dyDescent="0.15">
      <c r="B43" s="1278"/>
      <c r="C43" s="1279"/>
      <c r="D43" s="106"/>
      <c r="E43" s="1282" t="s">
        <v>33</v>
      </c>
      <c r="F43" s="1282"/>
      <c r="G43" s="1282"/>
      <c r="H43" s="1283"/>
      <c r="I43" s="107">
        <v>3648</v>
      </c>
      <c r="J43" s="108">
        <v>3691</v>
      </c>
      <c r="K43" s="108">
        <v>3843</v>
      </c>
      <c r="L43" s="108">
        <v>3823</v>
      </c>
      <c r="M43" s="109">
        <v>3756</v>
      </c>
    </row>
    <row r="44" spans="2:13" ht="27.75" customHeight="1" x14ac:dyDescent="0.15">
      <c r="B44" s="1278"/>
      <c r="C44" s="1279"/>
      <c r="D44" s="106"/>
      <c r="E44" s="1282" t="s">
        <v>34</v>
      </c>
      <c r="F44" s="1282"/>
      <c r="G44" s="1282"/>
      <c r="H44" s="1283"/>
      <c r="I44" s="107">
        <v>320</v>
      </c>
      <c r="J44" s="108">
        <v>302</v>
      </c>
      <c r="K44" s="108">
        <v>275</v>
      </c>
      <c r="L44" s="108">
        <v>254</v>
      </c>
      <c r="M44" s="109">
        <v>245</v>
      </c>
    </row>
    <row r="45" spans="2:13" ht="27.75" customHeight="1" x14ac:dyDescent="0.15">
      <c r="B45" s="1278"/>
      <c r="C45" s="1279"/>
      <c r="D45" s="106"/>
      <c r="E45" s="1282" t="s">
        <v>35</v>
      </c>
      <c r="F45" s="1282"/>
      <c r="G45" s="1282"/>
      <c r="H45" s="1283"/>
      <c r="I45" s="107">
        <v>1063</v>
      </c>
      <c r="J45" s="108">
        <v>1006</v>
      </c>
      <c r="K45" s="108">
        <v>989</v>
      </c>
      <c r="L45" s="108">
        <v>881</v>
      </c>
      <c r="M45" s="109">
        <v>854</v>
      </c>
    </row>
    <row r="46" spans="2:13" ht="27.75" customHeight="1" x14ac:dyDescent="0.15">
      <c r="B46" s="1278"/>
      <c r="C46" s="1279"/>
      <c r="D46" s="110"/>
      <c r="E46" s="1282" t="s">
        <v>36</v>
      </c>
      <c r="F46" s="1282"/>
      <c r="G46" s="1282"/>
      <c r="H46" s="1283"/>
      <c r="I46" s="107">
        <v>77</v>
      </c>
      <c r="J46" s="108">
        <v>32</v>
      </c>
      <c r="K46" s="108">
        <v>28</v>
      </c>
      <c r="L46" s="108">
        <v>57</v>
      </c>
      <c r="M46" s="109">
        <v>21</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2928</v>
      </c>
      <c r="J50" s="108">
        <v>3161</v>
      </c>
      <c r="K50" s="108">
        <v>3288</v>
      </c>
      <c r="L50" s="108">
        <v>2965</v>
      </c>
      <c r="M50" s="109">
        <v>2762</v>
      </c>
    </row>
    <row r="51" spans="2:13" ht="27.75" customHeight="1" x14ac:dyDescent="0.15">
      <c r="B51" s="1278"/>
      <c r="C51" s="1279"/>
      <c r="D51" s="106"/>
      <c r="E51" s="1282" t="s">
        <v>42</v>
      </c>
      <c r="F51" s="1282"/>
      <c r="G51" s="1282"/>
      <c r="H51" s="1283"/>
      <c r="I51" s="107">
        <v>50</v>
      </c>
      <c r="J51" s="108">
        <v>46</v>
      </c>
      <c r="K51" s="108">
        <v>43</v>
      </c>
      <c r="L51" s="108">
        <v>38</v>
      </c>
      <c r="M51" s="109">
        <v>33</v>
      </c>
    </row>
    <row r="52" spans="2:13" ht="27.75" customHeight="1" x14ac:dyDescent="0.15">
      <c r="B52" s="1280"/>
      <c r="C52" s="1281"/>
      <c r="D52" s="106"/>
      <c r="E52" s="1282" t="s">
        <v>43</v>
      </c>
      <c r="F52" s="1282"/>
      <c r="G52" s="1282"/>
      <c r="H52" s="1283"/>
      <c r="I52" s="107">
        <v>8959</v>
      </c>
      <c r="J52" s="108">
        <v>8677</v>
      </c>
      <c r="K52" s="108">
        <v>8981</v>
      </c>
      <c r="L52" s="108">
        <v>8826</v>
      </c>
      <c r="M52" s="109">
        <v>8551</v>
      </c>
    </row>
    <row r="53" spans="2:13" ht="27.75" customHeight="1" thickBot="1" x14ac:dyDescent="0.2">
      <c r="B53" s="1284" t="s">
        <v>44</v>
      </c>
      <c r="C53" s="1285"/>
      <c r="D53" s="113"/>
      <c r="E53" s="1286" t="s">
        <v>45</v>
      </c>
      <c r="F53" s="1286"/>
      <c r="G53" s="1286"/>
      <c r="H53" s="1287"/>
      <c r="I53" s="114">
        <v>2906</v>
      </c>
      <c r="J53" s="115">
        <v>2390</v>
      </c>
      <c r="K53" s="115">
        <v>1967</v>
      </c>
      <c r="L53" s="115">
        <v>1865</v>
      </c>
      <c r="M53" s="116">
        <v>1854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mOJyoQrRau1PxN4m705y/Z8SJlYTV60j6/E95gyRmxwF3pmtphCYev+PCf0OYApNWl0Fp6I2lvRIV71owNnmg==" saltValue="FGBy5rP0Ld9Pi0zI5HUX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2163</v>
      </c>
      <c r="G55" s="128">
        <v>2024</v>
      </c>
      <c r="H55" s="129">
        <v>1911</v>
      </c>
    </row>
    <row r="56" spans="2:8" ht="52.5" customHeight="1" x14ac:dyDescent="0.15">
      <c r="B56" s="130"/>
      <c r="C56" s="1305" t="s">
        <v>49</v>
      </c>
      <c r="D56" s="1305"/>
      <c r="E56" s="1306"/>
      <c r="F56" s="131">
        <v>391</v>
      </c>
      <c r="G56" s="131">
        <v>99</v>
      </c>
      <c r="H56" s="132">
        <v>1</v>
      </c>
    </row>
    <row r="57" spans="2:8" ht="53.25" customHeight="1" x14ac:dyDescent="0.15">
      <c r="B57" s="130"/>
      <c r="C57" s="1307" t="s">
        <v>50</v>
      </c>
      <c r="D57" s="1307"/>
      <c r="E57" s="1308"/>
      <c r="F57" s="133">
        <v>1004</v>
      </c>
      <c r="G57" s="133">
        <v>1028</v>
      </c>
      <c r="H57" s="134">
        <v>964</v>
      </c>
    </row>
    <row r="58" spans="2:8" ht="45.75" customHeight="1" x14ac:dyDescent="0.15">
      <c r="B58" s="135"/>
      <c r="C58" s="1295" t="s">
        <v>572</v>
      </c>
      <c r="D58" s="1296"/>
      <c r="E58" s="1297"/>
      <c r="F58" s="136">
        <v>633</v>
      </c>
      <c r="G58" s="136">
        <v>561</v>
      </c>
      <c r="H58" s="137">
        <v>521</v>
      </c>
    </row>
    <row r="59" spans="2:8" ht="45.75" customHeight="1" x14ac:dyDescent="0.15">
      <c r="B59" s="135"/>
      <c r="C59" s="1295" t="s">
        <v>573</v>
      </c>
      <c r="D59" s="1296"/>
      <c r="E59" s="1297"/>
      <c r="F59" s="136">
        <v>220</v>
      </c>
      <c r="G59" s="136">
        <v>290</v>
      </c>
      <c r="H59" s="137">
        <v>262</v>
      </c>
    </row>
    <row r="60" spans="2:8" ht="45.75" customHeight="1" x14ac:dyDescent="0.15">
      <c r="B60" s="135"/>
      <c r="C60" s="1295" t="s">
        <v>574</v>
      </c>
      <c r="D60" s="1296"/>
      <c r="E60" s="1297"/>
      <c r="F60" s="136">
        <v>100</v>
      </c>
      <c r="G60" s="136">
        <v>100</v>
      </c>
      <c r="H60" s="137">
        <v>100</v>
      </c>
    </row>
    <row r="61" spans="2:8" ht="45.75" customHeight="1" x14ac:dyDescent="0.15">
      <c r="B61" s="135"/>
      <c r="C61" s="1295" t="s">
        <v>575</v>
      </c>
      <c r="D61" s="1296"/>
      <c r="E61" s="1297"/>
      <c r="F61" s="136">
        <v>24</v>
      </c>
      <c r="G61" s="136">
        <v>51</v>
      </c>
      <c r="H61" s="137">
        <v>49</v>
      </c>
    </row>
    <row r="62" spans="2:8" ht="45.75" customHeight="1" thickBot="1" x14ac:dyDescent="0.2">
      <c r="B62" s="138"/>
      <c r="C62" s="1298" t="s">
        <v>576</v>
      </c>
      <c r="D62" s="1299"/>
      <c r="E62" s="1300"/>
      <c r="F62" s="139">
        <v>20</v>
      </c>
      <c r="G62" s="139">
        <v>20</v>
      </c>
      <c r="H62" s="140">
        <v>20</v>
      </c>
    </row>
    <row r="63" spans="2:8" ht="52.5" customHeight="1" thickBot="1" x14ac:dyDescent="0.2">
      <c r="B63" s="141"/>
      <c r="C63" s="1301" t="s">
        <v>51</v>
      </c>
      <c r="D63" s="1301"/>
      <c r="E63" s="1302"/>
      <c r="F63" s="142">
        <v>3558</v>
      </c>
      <c r="G63" s="142">
        <v>3151</v>
      </c>
      <c r="H63" s="143">
        <v>2875</v>
      </c>
    </row>
    <row r="64" spans="2:8" ht="15" customHeight="1" x14ac:dyDescent="0.15"/>
  </sheetData>
  <sheetProtection algorithmName="SHA-512" hashValue="ypCJtxG7gbR6Q85SINP0/jy9t/HRFF9YbyvjifteDh5JHZpmxp+I0VIWHa9fQhnDnkLEWy/iJguhJLHrgqiozQ==" saltValue="KYdhstCrPaCdBHs2isNG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85" zoomScaleNormal="85" zoomScaleSheetLayoutView="55" workbookViewId="0">
      <selection activeCell="BW11" sqref="BW11"/>
    </sheetView>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598</v>
      </c>
      <c r="AO51" s="1325"/>
      <c r="AP51" s="1325"/>
      <c r="AQ51" s="1325"/>
      <c r="AR51" s="1325"/>
      <c r="AS51" s="1325"/>
      <c r="AT51" s="1325"/>
      <c r="AU51" s="1325"/>
      <c r="AV51" s="1325"/>
      <c r="AW51" s="1325"/>
      <c r="AX51" s="1325"/>
      <c r="AY51" s="1325"/>
      <c r="AZ51" s="1325"/>
      <c r="BA51" s="1325"/>
      <c r="BB51" s="1325" t="s">
        <v>599</v>
      </c>
      <c r="BC51" s="1325"/>
      <c r="BD51" s="1325"/>
      <c r="BE51" s="1325"/>
      <c r="BF51" s="1325"/>
      <c r="BG51" s="1325"/>
      <c r="BH51" s="1325"/>
      <c r="BI51" s="1325"/>
      <c r="BJ51" s="1325"/>
      <c r="BK51" s="1325"/>
      <c r="BL51" s="1325"/>
      <c r="BM51" s="1325"/>
      <c r="BN51" s="1325"/>
      <c r="BO51" s="1325"/>
      <c r="BP51" s="1323">
        <v>75.7</v>
      </c>
      <c r="BQ51" s="1323"/>
      <c r="BR51" s="1323"/>
      <c r="BS51" s="1323"/>
      <c r="BT51" s="1323"/>
      <c r="BU51" s="1323"/>
      <c r="BV51" s="1323"/>
      <c r="BW51" s="1323"/>
      <c r="BX51" s="1323">
        <v>63.4</v>
      </c>
      <c r="BY51" s="1323"/>
      <c r="BZ51" s="1323"/>
      <c r="CA51" s="1323"/>
      <c r="CB51" s="1323"/>
      <c r="CC51" s="1323"/>
      <c r="CD51" s="1323"/>
      <c r="CE51" s="1323"/>
      <c r="CF51" s="1323">
        <v>54.1</v>
      </c>
      <c r="CG51" s="1323"/>
      <c r="CH51" s="1323"/>
      <c r="CI51" s="1323"/>
      <c r="CJ51" s="1323"/>
      <c r="CK51" s="1323"/>
      <c r="CL51" s="1323"/>
      <c r="CM51" s="1323"/>
      <c r="CN51" s="1323">
        <v>52.5</v>
      </c>
      <c r="CO51" s="1323"/>
      <c r="CP51" s="1323"/>
      <c r="CQ51" s="1323"/>
      <c r="CR51" s="1323"/>
      <c r="CS51" s="1323"/>
      <c r="CT51" s="1323"/>
      <c r="CU51" s="1323"/>
      <c r="CV51" s="1323">
        <v>53.2</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600</v>
      </c>
      <c r="BC53" s="1325"/>
      <c r="BD53" s="1325"/>
      <c r="BE53" s="1325"/>
      <c r="BF53" s="1325"/>
      <c r="BG53" s="1325"/>
      <c r="BH53" s="1325"/>
      <c r="BI53" s="1325"/>
      <c r="BJ53" s="1325"/>
      <c r="BK53" s="1325"/>
      <c r="BL53" s="1325"/>
      <c r="BM53" s="1325"/>
      <c r="BN53" s="1325"/>
      <c r="BO53" s="1325"/>
      <c r="BP53" s="1323">
        <v>57.2</v>
      </c>
      <c r="BQ53" s="1323"/>
      <c r="BR53" s="1323"/>
      <c r="BS53" s="1323"/>
      <c r="BT53" s="1323"/>
      <c r="BU53" s="1323"/>
      <c r="BV53" s="1323"/>
      <c r="BW53" s="1323"/>
      <c r="BX53" s="1323">
        <v>59</v>
      </c>
      <c r="BY53" s="1323"/>
      <c r="BZ53" s="1323"/>
      <c r="CA53" s="1323"/>
      <c r="CB53" s="1323"/>
      <c r="CC53" s="1323"/>
      <c r="CD53" s="1323"/>
      <c r="CE53" s="1323"/>
      <c r="CF53" s="1323">
        <v>62.4</v>
      </c>
      <c r="CG53" s="1323"/>
      <c r="CH53" s="1323"/>
      <c r="CI53" s="1323"/>
      <c r="CJ53" s="1323"/>
      <c r="CK53" s="1323"/>
      <c r="CL53" s="1323"/>
      <c r="CM53" s="1323"/>
      <c r="CN53" s="1323">
        <v>63.9</v>
      </c>
      <c r="CO53" s="1323"/>
      <c r="CP53" s="1323"/>
      <c r="CQ53" s="1323"/>
      <c r="CR53" s="1323"/>
      <c r="CS53" s="1323"/>
      <c r="CT53" s="1323"/>
      <c r="CU53" s="1323"/>
      <c r="CV53" s="1323">
        <v>65.099999999999994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601</v>
      </c>
      <c r="AO55" s="1322"/>
      <c r="AP55" s="1322"/>
      <c r="AQ55" s="1322"/>
      <c r="AR55" s="1322"/>
      <c r="AS55" s="1322"/>
      <c r="AT55" s="1322"/>
      <c r="AU55" s="1322"/>
      <c r="AV55" s="1322"/>
      <c r="AW55" s="1322"/>
      <c r="AX55" s="1322"/>
      <c r="AY55" s="1322"/>
      <c r="AZ55" s="1322"/>
      <c r="BA55" s="1322"/>
      <c r="BB55" s="1325" t="s">
        <v>599</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598</v>
      </c>
      <c r="AO73" s="1325"/>
      <c r="AP73" s="1325"/>
      <c r="AQ73" s="1325"/>
      <c r="AR73" s="1325"/>
      <c r="AS73" s="1325"/>
      <c r="AT73" s="1325"/>
      <c r="AU73" s="1325"/>
      <c r="AV73" s="1325"/>
      <c r="AW73" s="1325"/>
      <c r="AX73" s="1325"/>
      <c r="AY73" s="1325"/>
      <c r="AZ73" s="1325"/>
      <c r="BA73" s="1325"/>
      <c r="BB73" s="1325" t="s">
        <v>599</v>
      </c>
      <c r="BC73" s="1325"/>
      <c r="BD73" s="1325"/>
      <c r="BE73" s="1325"/>
      <c r="BF73" s="1325"/>
      <c r="BG73" s="1325"/>
      <c r="BH73" s="1325"/>
      <c r="BI73" s="1325"/>
      <c r="BJ73" s="1325"/>
      <c r="BK73" s="1325"/>
      <c r="BL73" s="1325"/>
      <c r="BM73" s="1325"/>
      <c r="BN73" s="1325"/>
      <c r="BO73" s="1325"/>
      <c r="BP73" s="1323">
        <v>75.7</v>
      </c>
      <c r="BQ73" s="1323"/>
      <c r="BR73" s="1323"/>
      <c r="BS73" s="1323"/>
      <c r="BT73" s="1323"/>
      <c r="BU73" s="1323"/>
      <c r="BV73" s="1323"/>
      <c r="BW73" s="1323"/>
      <c r="BX73" s="1323">
        <v>63.4</v>
      </c>
      <c r="BY73" s="1323"/>
      <c r="BZ73" s="1323"/>
      <c r="CA73" s="1323"/>
      <c r="CB73" s="1323"/>
      <c r="CC73" s="1323"/>
      <c r="CD73" s="1323"/>
      <c r="CE73" s="1323"/>
      <c r="CF73" s="1323">
        <v>54.1</v>
      </c>
      <c r="CG73" s="1323"/>
      <c r="CH73" s="1323"/>
      <c r="CI73" s="1323"/>
      <c r="CJ73" s="1323"/>
      <c r="CK73" s="1323"/>
      <c r="CL73" s="1323"/>
      <c r="CM73" s="1323"/>
      <c r="CN73" s="1323">
        <v>52.5</v>
      </c>
      <c r="CO73" s="1323"/>
      <c r="CP73" s="1323"/>
      <c r="CQ73" s="1323"/>
      <c r="CR73" s="1323"/>
      <c r="CS73" s="1323"/>
      <c r="CT73" s="1323"/>
      <c r="CU73" s="1323"/>
      <c r="CV73" s="1323">
        <v>53.2</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3">
        <v>13.7</v>
      </c>
      <c r="BQ75" s="1323"/>
      <c r="BR75" s="1323"/>
      <c r="BS75" s="1323"/>
      <c r="BT75" s="1323"/>
      <c r="BU75" s="1323"/>
      <c r="BV75" s="1323"/>
      <c r="BW75" s="1323"/>
      <c r="BX75" s="1323">
        <v>13.3</v>
      </c>
      <c r="BY75" s="1323"/>
      <c r="BZ75" s="1323"/>
      <c r="CA75" s="1323"/>
      <c r="CB75" s="1323"/>
      <c r="CC75" s="1323"/>
      <c r="CD75" s="1323"/>
      <c r="CE75" s="1323"/>
      <c r="CF75" s="1323">
        <v>12.8</v>
      </c>
      <c r="CG75" s="1323"/>
      <c r="CH75" s="1323"/>
      <c r="CI75" s="1323"/>
      <c r="CJ75" s="1323"/>
      <c r="CK75" s="1323"/>
      <c r="CL75" s="1323"/>
      <c r="CM75" s="1323"/>
      <c r="CN75" s="1323">
        <v>12.7</v>
      </c>
      <c r="CO75" s="1323"/>
      <c r="CP75" s="1323"/>
      <c r="CQ75" s="1323"/>
      <c r="CR75" s="1323"/>
      <c r="CS75" s="1323"/>
      <c r="CT75" s="1323"/>
      <c r="CU75" s="1323"/>
      <c r="CV75" s="1323">
        <v>11.9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5" t="s">
        <v>606</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604</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hxfWWYPqtOZHs3yxlWvBrg6N5UFj6yal6z/j5258heLnnBqlNHaQPEM1Fzs3HAsSg51UQSOdJHcJh2t+tBcKg==" saltValue="P4Ann2gPLFXVoAcupaTP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80" zoomScaleNormal="80" zoomScaleSheetLayoutView="70" workbookViewId="0">
      <selection activeCell="BW11" sqref="BW11"/>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607</v>
      </c>
    </row>
  </sheetData>
  <sheetProtection algorithmName="SHA-512" hashValue="4WiupVDG2R89G4YADQkk+Bp/W6hIsS7lD3GbqXGhDF0eCYqsnz2ZNt63Nq+XadgWtIWMhhmKCGKsFPqE/v5lew==" saltValue="AI+jrQAIdc0T7yBogMGk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E1" zoomScale="80" zoomScaleNormal="80" zoomScaleSheetLayoutView="55" workbookViewId="0">
      <selection activeCell="BW11" sqref="BW11"/>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y5ffWQAiW0Z7DgHX1Ov5HEHshx/In2PqQtbflb9HX5N5IEIjDT5HEO+HMYkzqZPAOqZvx9zEPm+pAxq+N7noTw==" saltValue="bow29bATcyecX37WTN7z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89939</v>
      </c>
      <c r="E3" s="162"/>
      <c r="F3" s="163">
        <v>162193</v>
      </c>
      <c r="G3" s="164"/>
      <c r="H3" s="165"/>
    </row>
    <row r="4" spans="1:8" x14ac:dyDescent="0.15">
      <c r="A4" s="166"/>
      <c r="B4" s="167"/>
      <c r="C4" s="168"/>
      <c r="D4" s="169">
        <v>35073</v>
      </c>
      <c r="E4" s="170"/>
      <c r="F4" s="171">
        <v>79985</v>
      </c>
      <c r="G4" s="172"/>
      <c r="H4" s="173"/>
    </row>
    <row r="5" spans="1:8" x14ac:dyDescent="0.15">
      <c r="A5" s="154" t="s">
        <v>541</v>
      </c>
      <c r="B5" s="159"/>
      <c r="C5" s="160"/>
      <c r="D5" s="161">
        <v>101662</v>
      </c>
      <c r="E5" s="162"/>
      <c r="F5" s="163">
        <v>168868</v>
      </c>
      <c r="G5" s="164"/>
      <c r="H5" s="165"/>
    </row>
    <row r="6" spans="1:8" x14ac:dyDescent="0.15">
      <c r="A6" s="166"/>
      <c r="B6" s="167"/>
      <c r="C6" s="168"/>
      <c r="D6" s="169">
        <v>59707</v>
      </c>
      <c r="E6" s="170"/>
      <c r="F6" s="171">
        <v>79360</v>
      </c>
      <c r="G6" s="172"/>
      <c r="H6" s="173"/>
    </row>
    <row r="7" spans="1:8" x14ac:dyDescent="0.15">
      <c r="A7" s="154" t="s">
        <v>542</v>
      </c>
      <c r="B7" s="159"/>
      <c r="C7" s="160"/>
      <c r="D7" s="161">
        <v>138596</v>
      </c>
      <c r="E7" s="162"/>
      <c r="F7" s="163">
        <v>202870</v>
      </c>
      <c r="G7" s="164"/>
      <c r="H7" s="165"/>
    </row>
    <row r="8" spans="1:8" x14ac:dyDescent="0.15">
      <c r="A8" s="166"/>
      <c r="B8" s="167"/>
      <c r="C8" s="168"/>
      <c r="D8" s="169">
        <v>82564</v>
      </c>
      <c r="E8" s="170"/>
      <c r="F8" s="171">
        <v>79735</v>
      </c>
      <c r="G8" s="172"/>
      <c r="H8" s="173"/>
    </row>
    <row r="9" spans="1:8" x14ac:dyDescent="0.15">
      <c r="A9" s="154" t="s">
        <v>543</v>
      </c>
      <c r="B9" s="159"/>
      <c r="C9" s="160"/>
      <c r="D9" s="161">
        <v>133397</v>
      </c>
      <c r="E9" s="162"/>
      <c r="F9" s="163">
        <v>167497</v>
      </c>
      <c r="G9" s="164"/>
      <c r="H9" s="165"/>
    </row>
    <row r="10" spans="1:8" x14ac:dyDescent="0.15">
      <c r="A10" s="166"/>
      <c r="B10" s="167"/>
      <c r="C10" s="168"/>
      <c r="D10" s="169">
        <v>67826</v>
      </c>
      <c r="E10" s="170"/>
      <c r="F10" s="171">
        <v>82571</v>
      </c>
      <c r="G10" s="172"/>
      <c r="H10" s="173"/>
    </row>
    <row r="11" spans="1:8" x14ac:dyDescent="0.15">
      <c r="A11" s="154" t="s">
        <v>544</v>
      </c>
      <c r="B11" s="159"/>
      <c r="C11" s="160"/>
      <c r="D11" s="161">
        <v>129977</v>
      </c>
      <c r="E11" s="162"/>
      <c r="F11" s="163">
        <v>190274</v>
      </c>
      <c r="G11" s="164"/>
      <c r="H11" s="165"/>
    </row>
    <row r="12" spans="1:8" x14ac:dyDescent="0.15">
      <c r="A12" s="166"/>
      <c r="B12" s="167"/>
      <c r="C12" s="174"/>
      <c r="D12" s="169">
        <v>47183</v>
      </c>
      <c r="E12" s="170"/>
      <c r="F12" s="171">
        <v>88584</v>
      </c>
      <c r="G12" s="172"/>
      <c r="H12" s="173"/>
    </row>
    <row r="13" spans="1:8" x14ac:dyDescent="0.15">
      <c r="A13" s="154"/>
      <c r="B13" s="159"/>
      <c r="C13" s="175"/>
      <c r="D13" s="176">
        <v>118714</v>
      </c>
      <c r="E13" s="177"/>
      <c r="F13" s="178">
        <v>178340</v>
      </c>
      <c r="G13" s="179"/>
      <c r="H13" s="165"/>
    </row>
    <row r="14" spans="1:8" x14ac:dyDescent="0.15">
      <c r="A14" s="166"/>
      <c r="B14" s="167"/>
      <c r="C14" s="168"/>
      <c r="D14" s="169">
        <v>58471</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5.34</v>
      </c>
      <c r="C19" s="180">
        <f>ROUND(VALUE(SUBSTITUTE(実質収支比率等に係る経年分析!G$48,"▲","-")),2)</f>
        <v>4.26</v>
      </c>
      <c r="D19" s="180">
        <f>ROUND(VALUE(SUBSTITUTE(実質収支比率等に係る経年分析!H$48,"▲","-")),2)</f>
        <v>2.2200000000000002</v>
      </c>
      <c r="E19" s="180">
        <f>ROUND(VALUE(SUBSTITUTE(実質収支比率等に係る経年分析!I$48,"▲","-")),2)</f>
        <v>2.0499999999999998</v>
      </c>
      <c r="F19" s="180">
        <f>ROUND(VALUE(SUBSTITUTE(実質収支比率等に係る経年分析!J$48,"▲","-")),2)</f>
        <v>2.38</v>
      </c>
    </row>
    <row r="20" spans="1:11" x14ac:dyDescent="0.15">
      <c r="A20" s="180" t="s">
        <v>55</v>
      </c>
      <c r="B20" s="180">
        <f>ROUND(VALUE(SUBSTITUTE(実質収支比率等に係る経年分析!F$47,"▲","-")),2)</f>
        <v>42.9</v>
      </c>
      <c r="C20" s="180">
        <f>ROUND(VALUE(SUBSTITUTE(実質収支比率等に係る経年分析!G$47,"▲","-")),2)</f>
        <v>47.36</v>
      </c>
      <c r="D20" s="180">
        <f>ROUND(VALUE(SUBSTITUTE(実質収支比率等に係る経年分析!H$47,"▲","-")),2)</f>
        <v>46.93</v>
      </c>
      <c r="E20" s="180">
        <f>ROUND(VALUE(SUBSTITUTE(実質収支比率等に係る経年分析!I$47,"▲","-")),2)</f>
        <v>45.23</v>
      </c>
      <c r="F20" s="180">
        <f>ROUND(VALUE(SUBSTITUTE(実質収支比率等に係る経年分析!J$47,"▲","-")),2)</f>
        <v>43.3</v>
      </c>
    </row>
    <row r="21" spans="1:11" x14ac:dyDescent="0.15">
      <c r="A21" s="180" t="s">
        <v>56</v>
      </c>
      <c r="B21" s="180">
        <f>IF(ISNUMBER(VALUE(SUBSTITUTE(実質収支比率等に係る経年分析!F$49,"▲","-"))),ROUND(VALUE(SUBSTITUTE(実質収支比率等に係る経年分析!F$49,"▲","-")),2),NA())</f>
        <v>0.03</v>
      </c>
      <c r="C21" s="180">
        <f>IF(ISNUMBER(VALUE(SUBSTITUTE(実質収支比率等に係る経年分析!G$49,"▲","-"))),ROUND(VALUE(SUBSTITUTE(実質収支比率等に係る経年分析!G$49,"▲","-")),2),NA())</f>
        <v>-1.26</v>
      </c>
      <c r="D21" s="180">
        <f>IF(ISNUMBER(VALUE(SUBSTITUTE(実質収支比率等に係る経年分析!H$49,"▲","-"))),ROUND(VALUE(SUBSTITUTE(実質収支比率等に係る経年分析!H$49,"▲","-")),2),NA())</f>
        <v>-6.74</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0.72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訪問看護ステーション特別会計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国民健康保険事業特別会計（直診勘定）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1.0900000000000001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1116</v>
      </c>
      <c r="E42" s="182"/>
      <c r="F42" s="182"/>
      <c r="G42" s="182">
        <f>'実質公債費比率（分子）の構造'!L$52</f>
        <v>1016</v>
      </c>
      <c r="H42" s="182"/>
      <c r="I42" s="182"/>
      <c r="J42" s="182">
        <f>'実質公債費比率（分子）の構造'!M$52</f>
        <v>982</v>
      </c>
      <c r="K42" s="182"/>
      <c r="L42" s="182"/>
      <c r="M42" s="182">
        <f>'実質公債費比率（分子）の構造'!N$52</f>
        <v>934</v>
      </c>
      <c r="N42" s="182"/>
      <c r="O42" s="182"/>
      <c r="P42" s="182">
        <f>'実質公債費比率（分子）の構造'!O$52</f>
        <v>934</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2</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47</v>
      </c>
      <c r="C45" s="182"/>
      <c r="D45" s="182"/>
      <c r="E45" s="182">
        <f>'実質公債費比率（分子）の構造'!L$49</f>
        <v>24</v>
      </c>
      <c r="F45" s="182"/>
      <c r="G45" s="182"/>
      <c r="H45" s="182">
        <f>'実質公債費比率（分子）の構造'!M$49</f>
        <v>30</v>
      </c>
      <c r="I45" s="182"/>
      <c r="J45" s="182"/>
      <c r="K45" s="182">
        <f>'実質公債費比率（分子）の構造'!N$49</f>
        <v>31</v>
      </c>
      <c r="L45" s="182"/>
      <c r="M45" s="182"/>
      <c r="N45" s="182">
        <f>'実質公債費比率（分子）の構造'!O$49</f>
        <v>30</v>
      </c>
      <c r="O45" s="182"/>
      <c r="P45" s="182"/>
    </row>
    <row r="46" spans="1:16" x14ac:dyDescent="0.15">
      <c r="A46" s="182" t="s">
        <v>67</v>
      </c>
      <c r="B46" s="182">
        <f>'実質公債費比率（分子）の構造'!K$48</f>
        <v>232</v>
      </c>
      <c r="C46" s="182"/>
      <c r="D46" s="182"/>
      <c r="E46" s="182">
        <f>'実質公債費比率（分子）の構造'!L$48</f>
        <v>212</v>
      </c>
      <c r="F46" s="182"/>
      <c r="G46" s="182"/>
      <c r="H46" s="182">
        <f>'実質公債費比率（分子）の構造'!M$48</f>
        <v>253</v>
      </c>
      <c r="I46" s="182"/>
      <c r="J46" s="182"/>
      <c r="K46" s="182">
        <f>'実質公債費比率（分子）の構造'!N$48</f>
        <v>265</v>
      </c>
      <c r="L46" s="182"/>
      <c r="M46" s="182"/>
      <c r="N46" s="182">
        <f>'実質公債費比率（分子）の構造'!O$48</f>
        <v>255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1327</v>
      </c>
      <c r="C49" s="182"/>
      <c r="D49" s="182"/>
      <c r="E49" s="182">
        <f>'実質公債費比率（分子）の構造'!L$45</f>
        <v>1261</v>
      </c>
      <c r="F49" s="182"/>
      <c r="G49" s="182"/>
      <c r="H49" s="182">
        <f>'実質公債費比率（分子）の構造'!M$45</f>
        <v>1166</v>
      </c>
      <c r="I49" s="182"/>
      <c r="J49" s="182"/>
      <c r="K49" s="182">
        <f>'実質公債費比率（分子）の構造'!N$45</f>
        <v>1083</v>
      </c>
      <c r="L49" s="182"/>
      <c r="M49" s="182"/>
      <c r="N49" s="182">
        <f>'実質公債費比率（分子）の構造'!O$45</f>
        <v>1005</v>
      </c>
      <c r="O49" s="182"/>
      <c r="P49" s="182"/>
    </row>
    <row r="50" spans="1:16" x14ac:dyDescent="0.15">
      <c r="A50" s="182" t="s">
        <v>71</v>
      </c>
      <c r="B50" s="182" t="e">
        <f>NA()</f>
        <v>#N/A</v>
      </c>
      <c r="C50" s="182">
        <f>IF(ISNUMBER('実質公債費比率（分子）の構造'!K$53),'実質公債費比率（分子）の構造'!K$53,NA())</f>
        <v>491</v>
      </c>
      <c r="D50" s="182" t="e">
        <f>NA()</f>
        <v>#N/A</v>
      </c>
      <c r="E50" s="182" t="e">
        <f>NA()</f>
        <v>#N/A</v>
      </c>
      <c r="F50" s="182">
        <f>IF(ISNUMBER('実質公債費比率（分子）の構造'!L$53),'実質公債費比率（分子）の構造'!L$53,NA())</f>
        <v>481</v>
      </c>
      <c r="G50" s="182" t="e">
        <f>NA()</f>
        <v>#N/A</v>
      </c>
      <c r="H50" s="182" t="e">
        <f>NA()</f>
        <v>#N/A</v>
      </c>
      <c r="I50" s="182">
        <f>IF(ISNUMBER('実質公債費比率（分子）の構造'!M$53),'実質公債費比率（分子）の構造'!M$53,NA())</f>
        <v>467</v>
      </c>
      <c r="J50" s="182" t="e">
        <f>NA()</f>
        <v>#N/A</v>
      </c>
      <c r="K50" s="182" t="e">
        <f>NA()</f>
        <v>#N/A</v>
      </c>
      <c r="L50" s="182">
        <f>IF(ISNUMBER('実質公債費比率（分子）の構造'!N$53),'実質公債費比率（分子）の構造'!N$53,NA())</f>
        <v>445</v>
      </c>
      <c r="M50" s="182" t="e">
        <f>NA()</f>
        <v>#N/A</v>
      </c>
      <c r="N50" s="182" t="e">
        <f>NA()</f>
        <v>#N/A</v>
      </c>
      <c r="O50" s="182">
        <f>IF(ISNUMBER('実質公債費比率（分子）の構造'!O$53),'実質公債費比率（分子）の構造'!O$53,NA())</f>
        <v>358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8959</v>
      </c>
      <c r="E56" s="181"/>
      <c r="F56" s="181"/>
      <c r="G56" s="181">
        <f>'将来負担比率（分子）の構造'!J$52</f>
        <v>8677</v>
      </c>
      <c r="H56" s="181"/>
      <c r="I56" s="181"/>
      <c r="J56" s="181">
        <f>'将来負担比率（分子）の構造'!K$52</f>
        <v>8981</v>
      </c>
      <c r="K56" s="181"/>
      <c r="L56" s="181"/>
      <c r="M56" s="181">
        <f>'将来負担比率（分子）の構造'!L$52</f>
        <v>8826</v>
      </c>
      <c r="N56" s="181"/>
      <c r="O56" s="181"/>
      <c r="P56" s="181">
        <f>'将来負担比率（分子）の構造'!M$52</f>
        <v>8551</v>
      </c>
    </row>
    <row r="57" spans="1:16" x14ac:dyDescent="0.15">
      <c r="A57" s="181" t="s">
        <v>42</v>
      </c>
      <c r="B57" s="181"/>
      <c r="C57" s="181"/>
      <c r="D57" s="181">
        <f>'将来負担比率（分子）の構造'!I$51</f>
        <v>50</v>
      </c>
      <c r="E57" s="181"/>
      <c r="F57" s="181"/>
      <c r="G57" s="181">
        <f>'将来負担比率（分子）の構造'!J$51</f>
        <v>46</v>
      </c>
      <c r="H57" s="181"/>
      <c r="I57" s="181"/>
      <c r="J57" s="181">
        <f>'将来負担比率（分子）の構造'!K$51</f>
        <v>43</v>
      </c>
      <c r="K57" s="181"/>
      <c r="L57" s="181"/>
      <c r="M57" s="181">
        <f>'将来負担比率（分子）の構造'!L$51</f>
        <v>38</v>
      </c>
      <c r="N57" s="181"/>
      <c r="O57" s="181"/>
      <c r="P57" s="181">
        <f>'将来負担比率（分子）の構造'!M$51</f>
        <v>33</v>
      </c>
    </row>
    <row r="58" spans="1:16" x14ac:dyDescent="0.15">
      <c r="A58" s="181" t="s">
        <v>41</v>
      </c>
      <c r="B58" s="181"/>
      <c r="C58" s="181"/>
      <c r="D58" s="181">
        <f>'将来負担比率（分子）の構造'!I$50</f>
        <v>2928</v>
      </c>
      <c r="E58" s="181"/>
      <c r="F58" s="181"/>
      <c r="G58" s="181">
        <f>'将来負担比率（分子）の構造'!J$50</f>
        <v>3161</v>
      </c>
      <c r="H58" s="181"/>
      <c r="I58" s="181"/>
      <c r="J58" s="181">
        <f>'将来負担比率（分子）の構造'!K$50</f>
        <v>3288</v>
      </c>
      <c r="K58" s="181"/>
      <c r="L58" s="181"/>
      <c r="M58" s="181">
        <f>'将来負担比率（分子）の構造'!L$50</f>
        <v>2965</v>
      </c>
      <c r="N58" s="181"/>
      <c r="O58" s="181"/>
      <c r="P58" s="181">
        <f>'将来負担比率（分子）の構造'!M$50</f>
        <v>2762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77</v>
      </c>
      <c r="C61" s="181"/>
      <c r="D61" s="181"/>
      <c r="E61" s="181">
        <f>'将来負担比率（分子）の構造'!J$46</f>
        <v>32</v>
      </c>
      <c r="F61" s="181"/>
      <c r="G61" s="181"/>
      <c r="H61" s="181">
        <f>'将来負担比率（分子）の構造'!K$46</f>
        <v>28</v>
      </c>
      <c r="I61" s="181"/>
      <c r="J61" s="181"/>
      <c r="K61" s="181">
        <f>'将来負担比率（分子）の構造'!L$46</f>
        <v>57</v>
      </c>
      <c r="L61" s="181"/>
      <c r="M61" s="181"/>
      <c r="N61" s="181">
        <f>'将来負担比率（分子）の構造'!M$46</f>
        <v>21</v>
      </c>
      <c r="O61" s="181"/>
      <c r="P61" s="181"/>
    </row>
    <row r="62" spans="1:16" x14ac:dyDescent="0.15">
      <c r="A62" s="181" t="s">
        <v>35</v>
      </c>
      <c r="B62" s="181">
        <f>'将来負担比率（分子）の構造'!I$45</f>
        <v>1063</v>
      </c>
      <c r="C62" s="181"/>
      <c r="D62" s="181"/>
      <c r="E62" s="181">
        <f>'将来負担比率（分子）の構造'!J$45</f>
        <v>1006</v>
      </c>
      <c r="F62" s="181"/>
      <c r="G62" s="181"/>
      <c r="H62" s="181">
        <f>'将来負担比率（分子）の構造'!K$45</f>
        <v>989</v>
      </c>
      <c r="I62" s="181"/>
      <c r="J62" s="181"/>
      <c r="K62" s="181">
        <f>'将来負担比率（分子）の構造'!L$45</f>
        <v>881</v>
      </c>
      <c r="L62" s="181"/>
      <c r="M62" s="181"/>
      <c r="N62" s="181">
        <f>'将来負担比率（分子）の構造'!M$45</f>
        <v>854</v>
      </c>
      <c r="O62" s="181"/>
      <c r="P62" s="181"/>
    </row>
    <row r="63" spans="1:16" x14ac:dyDescent="0.15">
      <c r="A63" s="181" t="s">
        <v>34</v>
      </c>
      <c r="B63" s="181">
        <f>'将来負担比率（分子）の構造'!I$44</f>
        <v>320</v>
      </c>
      <c r="C63" s="181"/>
      <c r="D63" s="181"/>
      <c r="E63" s="181">
        <f>'将来負担比率（分子）の構造'!J$44</f>
        <v>302</v>
      </c>
      <c r="F63" s="181"/>
      <c r="G63" s="181"/>
      <c r="H63" s="181">
        <f>'将来負担比率（分子）の構造'!K$44</f>
        <v>275</v>
      </c>
      <c r="I63" s="181"/>
      <c r="J63" s="181"/>
      <c r="K63" s="181">
        <f>'将来負担比率（分子）の構造'!L$44</f>
        <v>254</v>
      </c>
      <c r="L63" s="181"/>
      <c r="M63" s="181"/>
      <c r="N63" s="181">
        <f>'将来負担比率（分子）の構造'!M$44</f>
        <v>245</v>
      </c>
      <c r="O63" s="181"/>
      <c r="P63" s="181"/>
    </row>
    <row r="64" spans="1:16" x14ac:dyDescent="0.15">
      <c r="A64" s="181" t="s">
        <v>33</v>
      </c>
      <c r="B64" s="181">
        <f>'将来負担比率（分子）の構造'!I$43</f>
        <v>3648</v>
      </c>
      <c r="C64" s="181"/>
      <c r="D64" s="181"/>
      <c r="E64" s="181">
        <f>'将来負担比率（分子）の構造'!J$43</f>
        <v>3691</v>
      </c>
      <c r="F64" s="181"/>
      <c r="G64" s="181"/>
      <c r="H64" s="181">
        <f>'将来負担比率（分子）の構造'!K$43</f>
        <v>3843</v>
      </c>
      <c r="I64" s="181"/>
      <c r="J64" s="181"/>
      <c r="K64" s="181">
        <f>'将来負担比率（分子）の構造'!L$43</f>
        <v>3823</v>
      </c>
      <c r="L64" s="181"/>
      <c r="M64" s="181"/>
      <c r="N64" s="181">
        <f>'将来負担比率（分子）の構造'!M$43</f>
        <v>3756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9736</v>
      </c>
      <c r="C66" s="181"/>
      <c r="D66" s="181"/>
      <c r="E66" s="181">
        <f>'将来負担比率（分子）の構造'!J$41</f>
        <v>9243</v>
      </c>
      <c r="F66" s="181"/>
      <c r="G66" s="181"/>
      <c r="H66" s="181">
        <f>'将来負担比率（分子）の構造'!K$41</f>
        <v>9143</v>
      </c>
      <c r="I66" s="181"/>
      <c r="J66" s="181"/>
      <c r="K66" s="181">
        <f>'将来負担比率（分子）の構造'!L$41</f>
        <v>8679</v>
      </c>
      <c r="L66" s="181"/>
      <c r="M66" s="181"/>
      <c r="N66" s="181">
        <f>'将来負担比率（分子）の構造'!M$41</f>
        <v>8325</v>
      </c>
      <c r="O66" s="181"/>
      <c r="P66" s="181"/>
    </row>
    <row r="67" spans="1:16" x14ac:dyDescent="0.15">
      <c r="A67" s="181" t="s">
        <v>75</v>
      </c>
      <c r="B67" s="181" t="e">
        <f>NA()</f>
        <v>#N/A</v>
      </c>
      <c r="C67" s="181">
        <f>IF(ISNUMBER('将来負担比率（分子）の構造'!I$53), IF('将来負担比率（分子）の構造'!I$53 &lt; 0, 0, '将来負担比率（分子）の構造'!I$53), NA())</f>
        <v>2906</v>
      </c>
      <c r="D67" s="181" t="e">
        <f>NA()</f>
        <v>#N/A</v>
      </c>
      <c r="E67" s="181" t="e">
        <f>NA()</f>
        <v>#N/A</v>
      </c>
      <c r="F67" s="181">
        <f>IF(ISNUMBER('将来負担比率（分子）の構造'!J$53), IF('将来負担比率（分子）の構造'!J$53 &lt; 0, 0, '将来負担比率（分子）の構造'!J$53), NA())</f>
        <v>2390</v>
      </c>
      <c r="G67" s="181" t="e">
        <f>NA()</f>
        <v>#N/A</v>
      </c>
      <c r="H67" s="181" t="e">
        <f>NA()</f>
        <v>#N/A</v>
      </c>
      <c r="I67" s="181">
        <f>IF(ISNUMBER('将来負担比率（分子）の構造'!K$53), IF('将来負担比率（分子）の構造'!K$53 &lt; 0, 0, '将来負担比率（分子）の構造'!K$53), NA())</f>
        <v>1967</v>
      </c>
      <c r="J67" s="181" t="e">
        <f>NA()</f>
        <v>#N/A</v>
      </c>
      <c r="K67" s="181" t="e">
        <f>NA()</f>
        <v>#N/A</v>
      </c>
      <c r="L67" s="181">
        <f>IF(ISNUMBER('将来負担比率（分子）の構造'!L$53), IF('将来負担比率（分子）の構造'!L$53 &lt; 0, 0, '将来負担比率（分子）の構造'!L$53), NA())</f>
        <v>1865</v>
      </c>
      <c r="M67" s="181" t="e">
        <f>NA()</f>
        <v>#N/A</v>
      </c>
      <c r="N67" s="181" t="e">
        <f>NA()</f>
        <v>#N/A</v>
      </c>
      <c r="O67" s="181">
        <f>IF(ISNUMBER('将来負担比率（分子）の構造'!M$53), IF('将来負担比率（分子）の構造'!M$53 &lt; 0, 0, '将来負担比率（分子）の構造'!M$53), NA())</f>
        <v>1854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2163</v>
      </c>
      <c r="C72" s="185">
        <f>基金残高に係る経年分析!G55</f>
        <v>2024</v>
      </c>
      <c r="D72" s="185">
        <f>基金残高に係る経年分析!H55</f>
        <v>1911</v>
      </c>
    </row>
    <row r="73" spans="1:16" x14ac:dyDescent="0.15">
      <c r="A73" s="184" t="s">
        <v>78</v>
      </c>
      <c r="B73" s="185">
        <f>基金残高に係る経年分析!F56</f>
        <v>391</v>
      </c>
      <c r="C73" s="185">
        <f>基金残高に係る経年分析!G56</f>
        <v>99</v>
      </c>
      <c r="D73" s="185">
        <f>基金残高に係る経年分析!H56</f>
        <v>1</v>
      </c>
    </row>
    <row r="74" spans="1:16" x14ac:dyDescent="0.15">
      <c r="A74" s="184" t="s">
        <v>79</v>
      </c>
      <c r="B74" s="185">
        <f>基金残高に係る経年分析!F57</f>
        <v>1004</v>
      </c>
      <c r="C74" s="185">
        <f>基金残高に係る経年分析!G57</f>
        <v>1028</v>
      </c>
      <c r="D74" s="185">
        <f>基金残高に係る経年分析!H57</f>
        <v>964</v>
      </c>
    </row>
  </sheetData>
  <sheetProtection algorithmName="SHA-512" hashValue="66Z39Vq2NonZjKRMwvPOULWp0/WbN95+02Zk13wddrNm1i+mqvB8EFtsaE7xFbwFhDEo1OJqxxBoiizqoVjVvg==" saltValue="3xIOFpxwRSX+OKuyylMN4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223</v>
      </c>
      <c r="C5" s="747"/>
      <c r="D5" s="747"/>
      <c r="E5" s="747"/>
      <c r="F5" s="747"/>
      <c r="G5" s="747"/>
      <c r="H5" s="747"/>
      <c r="I5" s="747"/>
      <c r="J5" s="747"/>
      <c r="K5" s="747"/>
      <c r="L5" s="747"/>
      <c r="M5" s="747"/>
      <c r="N5" s="747"/>
      <c r="O5" s="747"/>
      <c r="P5" s="747"/>
      <c r="Q5" s="748"/>
      <c r="R5" s="733">
        <v>678754</v>
      </c>
      <c r="S5" s="734"/>
      <c r="T5" s="734"/>
      <c r="U5" s="734"/>
      <c r="V5" s="734"/>
      <c r="W5" s="734"/>
      <c r="X5" s="734"/>
      <c r="Y5" s="777"/>
      <c r="Z5" s="795">
        <v>9.3000000000000007</v>
      </c>
      <c r="AA5" s="795"/>
      <c r="AB5" s="795"/>
      <c r="AC5" s="795"/>
      <c r="AD5" s="796">
        <v>678754</v>
      </c>
      <c r="AE5" s="796"/>
      <c r="AF5" s="796"/>
      <c r="AG5" s="796"/>
      <c r="AH5" s="796"/>
      <c r="AI5" s="796"/>
      <c r="AJ5" s="796"/>
      <c r="AK5" s="796"/>
      <c r="AL5" s="778">
        <v>15.7</v>
      </c>
      <c r="AM5" s="751"/>
      <c r="AN5" s="751"/>
      <c r="AO5" s="779"/>
      <c r="AP5" s="746" t="s">
        <v>224</v>
      </c>
      <c r="AQ5" s="747"/>
      <c r="AR5" s="747"/>
      <c r="AS5" s="747"/>
      <c r="AT5" s="747"/>
      <c r="AU5" s="747"/>
      <c r="AV5" s="747"/>
      <c r="AW5" s="747"/>
      <c r="AX5" s="747"/>
      <c r="AY5" s="747"/>
      <c r="AZ5" s="747"/>
      <c r="BA5" s="747"/>
      <c r="BB5" s="747"/>
      <c r="BC5" s="747"/>
      <c r="BD5" s="747"/>
      <c r="BE5" s="747"/>
      <c r="BF5" s="748"/>
      <c r="BG5" s="678">
        <v>668123</v>
      </c>
      <c r="BH5" s="679"/>
      <c r="BI5" s="679"/>
      <c r="BJ5" s="679"/>
      <c r="BK5" s="679"/>
      <c r="BL5" s="679"/>
      <c r="BM5" s="679"/>
      <c r="BN5" s="680"/>
      <c r="BO5" s="715">
        <v>98.4</v>
      </c>
      <c r="BP5" s="715"/>
      <c r="BQ5" s="715"/>
      <c r="BR5" s="715"/>
      <c r="BS5" s="716" t="s">
        <v>128</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51639</v>
      </c>
      <c r="S6" s="679"/>
      <c r="T6" s="679"/>
      <c r="U6" s="679"/>
      <c r="V6" s="679"/>
      <c r="W6" s="679"/>
      <c r="X6" s="679"/>
      <c r="Y6" s="680"/>
      <c r="Z6" s="715">
        <v>0.7</v>
      </c>
      <c r="AA6" s="715"/>
      <c r="AB6" s="715"/>
      <c r="AC6" s="715"/>
      <c r="AD6" s="716">
        <v>51639</v>
      </c>
      <c r="AE6" s="716"/>
      <c r="AF6" s="716"/>
      <c r="AG6" s="716"/>
      <c r="AH6" s="716"/>
      <c r="AI6" s="716"/>
      <c r="AJ6" s="716"/>
      <c r="AK6" s="716"/>
      <c r="AL6" s="681">
        <v>1.2</v>
      </c>
      <c r="AM6" s="682"/>
      <c r="AN6" s="682"/>
      <c r="AO6" s="717"/>
      <c r="AP6" s="675" t="s">
        <v>229</v>
      </c>
      <c r="AQ6" s="676"/>
      <c r="AR6" s="676"/>
      <c r="AS6" s="676"/>
      <c r="AT6" s="676"/>
      <c r="AU6" s="676"/>
      <c r="AV6" s="676"/>
      <c r="AW6" s="676"/>
      <c r="AX6" s="676"/>
      <c r="AY6" s="676"/>
      <c r="AZ6" s="676"/>
      <c r="BA6" s="676"/>
      <c r="BB6" s="676"/>
      <c r="BC6" s="676"/>
      <c r="BD6" s="676"/>
      <c r="BE6" s="676"/>
      <c r="BF6" s="677"/>
      <c r="BG6" s="678">
        <v>668123</v>
      </c>
      <c r="BH6" s="679"/>
      <c r="BI6" s="679"/>
      <c r="BJ6" s="679"/>
      <c r="BK6" s="679"/>
      <c r="BL6" s="679"/>
      <c r="BM6" s="679"/>
      <c r="BN6" s="680"/>
      <c r="BO6" s="715">
        <v>98.4</v>
      </c>
      <c r="BP6" s="715"/>
      <c r="BQ6" s="715"/>
      <c r="BR6" s="715"/>
      <c r="BS6" s="716" t="s">
        <v>137</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83219</v>
      </c>
      <c r="CS6" s="679"/>
      <c r="CT6" s="679"/>
      <c r="CU6" s="679"/>
      <c r="CV6" s="679"/>
      <c r="CW6" s="679"/>
      <c r="CX6" s="679"/>
      <c r="CY6" s="680"/>
      <c r="CZ6" s="778">
        <v>1.2</v>
      </c>
      <c r="DA6" s="751"/>
      <c r="DB6" s="751"/>
      <c r="DC6" s="781"/>
      <c r="DD6" s="684" t="s">
        <v>231</v>
      </c>
      <c r="DE6" s="679"/>
      <c r="DF6" s="679"/>
      <c r="DG6" s="679"/>
      <c r="DH6" s="679"/>
      <c r="DI6" s="679"/>
      <c r="DJ6" s="679"/>
      <c r="DK6" s="679"/>
      <c r="DL6" s="679"/>
      <c r="DM6" s="679"/>
      <c r="DN6" s="679"/>
      <c r="DO6" s="679"/>
      <c r="DP6" s="680"/>
      <c r="DQ6" s="684">
        <v>80219</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379</v>
      </c>
      <c r="S7" s="679"/>
      <c r="T7" s="679"/>
      <c r="U7" s="679"/>
      <c r="V7" s="679"/>
      <c r="W7" s="679"/>
      <c r="X7" s="679"/>
      <c r="Y7" s="680"/>
      <c r="Z7" s="715">
        <v>0</v>
      </c>
      <c r="AA7" s="715"/>
      <c r="AB7" s="715"/>
      <c r="AC7" s="715"/>
      <c r="AD7" s="716">
        <v>379</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193400</v>
      </c>
      <c r="BH7" s="679"/>
      <c r="BI7" s="679"/>
      <c r="BJ7" s="679"/>
      <c r="BK7" s="679"/>
      <c r="BL7" s="679"/>
      <c r="BM7" s="679"/>
      <c r="BN7" s="680"/>
      <c r="BO7" s="715">
        <v>28.5</v>
      </c>
      <c r="BP7" s="715"/>
      <c r="BQ7" s="715"/>
      <c r="BR7" s="715"/>
      <c r="BS7" s="716" t="s">
        <v>231</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992546</v>
      </c>
      <c r="CS7" s="679"/>
      <c r="CT7" s="679"/>
      <c r="CU7" s="679"/>
      <c r="CV7" s="679"/>
      <c r="CW7" s="679"/>
      <c r="CX7" s="679"/>
      <c r="CY7" s="680"/>
      <c r="CZ7" s="715">
        <v>13.8</v>
      </c>
      <c r="DA7" s="715"/>
      <c r="DB7" s="715"/>
      <c r="DC7" s="715"/>
      <c r="DD7" s="684">
        <v>60353</v>
      </c>
      <c r="DE7" s="679"/>
      <c r="DF7" s="679"/>
      <c r="DG7" s="679"/>
      <c r="DH7" s="679"/>
      <c r="DI7" s="679"/>
      <c r="DJ7" s="679"/>
      <c r="DK7" s="679"/>
      <c r="DL7" s="679"/>
      <c r="DM7" s="679"/>
      <c r="DN7" s="679"/>
      <c r="DO7" s="679"/>
      <c r="DP7" s="680"/>
      <c r="DQ7" s="684">
        <v>882219</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889</v>
      </c>
      <c r="S8" s="679"/>
      <c r="T8" s="679"/>
      <c r="U8" s="679"/>
      <c r="V8" s="679"/>
      <c r="W8" s="679"/>
      <c r="X8" s="679"/>
      <c r="Y8" s="680"/>
      <c r="Z8" s="715">
        <v>0</v>
      </c>
      <c r="AA8" s="715"/>
      <c r="AB8" s="715"/>
      <c r="AC8" s="715"/>
      <c r="AD8" s="716">
        <v>889</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10680</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1489638</v>
      </c>
      <c r="CS8" s="679"/>
      <c r="CT8" s="679"/>
      <c r="CU8" s="679"/>
      <c r="CV8" s="679"/>
      <c r="CW8" s="679"/>
      <c r="CX8" s="679"/>
      <c r="CY8" s="680"/>
      <c r="CZ8" s="715">
        <v>20.7</v>
      </c>
      <c r="DA8" s="715"/>
      <c r="DB8" s="715"/>
      <c r="DC8" s="715"/>
      <c r="DD8" s="684">
        <v>1505</v>
      </c>
      <c r="DE8" s="679"/>
      <c r="DF8" s="679"/>
      <c r="DG8" s="679"/>
      <c r="DH8" s="679"/>
      <c r="DI8" s="679"/>
      <c r="DJ8" s="679"/>
      <c r="DK8" s="679"/>
      <c r="DL8" s="679"/>
      <c r="DM8" s="679"/>
      <c r="DN8" s="679"/>
      <c r="DO8" s="679"/>
      <c r="DP8" s="680"/>
      <c r="DQ8" s="684">
        <v>864720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490</v>
      </c>
      <c r="S9" s="679"/>
      <c r="T9" s="679"/>
      <c r="U9" s="679"/>
      <c r="V9" s="679"/>
      <c r="W9" s="679"/>
      <c r="X9" s="679"/>
      <c r="Y9" s="680"/>
      <c r="Z9" s="715">
        <v>0</v>
      </c>
      <c r="AA9" s="715"/>
      <c r="AB9" s="715"/>
      <c r="AC9" s="715"/>
      <c r="AD9" s="716">
        <v>490</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162047</v>
      </c>
      <c r="BH9" s="679"/>
      <c r="BI9" s="679"/>
      <c r="BJ9" s="679"/>
      <c r="BK9" s="679"/>
      <c r="BL9" s="679"/>
      <c r="BM9" s="679"/>
      <c r="BN9" s="680"/>
      <c r="BO9" s="715">
        <v>23.9</v>
      </c>
      <c r="BP9" s="715"/>
      <c r="BQ9" s="715"/>
      <c r="BR9" s="715"/>
      <c r="BS9" s="684" t="s">
        <v>231</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650959</v>
      </c>
      <c r="CS9" s="679"/>
      <c r="CT9" s="679"/>
      <c r="CU9" s="679"/>
      <c r="CV9" s="679"/>
      <c r="CW9" s="679"/>
      <c r="CX9" s="679"/>
      <c r="CY9" s="680"/>
      <c r="CZ9" s="715">
        <v>9.1</v>
      </c>
      <c r="DA9" s="715"/>
      <c r="DB9" s="715"/>
      <c r="DC9" s="715"/>
      <c r="DD9" s="684">
        <v>23878</v>
      </c>
      <c r="DE9" s="679"/>
      <c r="DF9" s="679"/>
      <c r="DG9" s="679"/>
      <c r="DH9" s="679"/>
      <c r="DI9" s="679"/>
      <c r="DJ9" s="679"/>
      <c r="DK9" s="679"/>
      <c r="DL9" s="679"/>
      <c r="DM9" s="679"/>
      <c r="DN9" s="679"/>
      <c r="DO9" s="679"/>
      <c r="DP9" s="680"/>
      <c r="DQ9" s="684">
        <v>581299</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128</v>
      </c>
      <c r="AA10" s="715"/>
      <c r="AB10" s="715"/>
      <c r="AC10" s="715"/>
      <c r="AD10" s="716" t="s">
        <v>231</v>
      </c>
      <c r="AE10" s="716"/>
      <c r="AF10" s="716"/>
      <c r="AG10" s="716"/>
      <c r="AH10" s="716"/>
      <c r="AI10" s="716"/>
      <c r="AJ10" s="716"/>
      <c r="AK10" s="716"/>
      <c r="AL10" s="681" t="s">
        <v>128</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13008</v>
      </c>
      <c r="BH10" s="679"/>
      <c r="BI10" s="679"/>
      <c r="BJ10" s="679"/>
      <c r="BK10" s="679"/>
      <c r="BL10" s="679"/>
      <c r="BM10" s="679"/>
      <c r="BN10" s="680"/>
      <c r="BO10" s="715">
        <v>1.9</v>
      </c>
      <c r="BP10" s="715"/>
      <c r="BQ10" s="715"/>
      <c r="BR10" s="715"/>
      <c r="BS10" s="684" t="s">
        <v>128</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8067</v>
      </c>
      <c r="CS10" s="679"/>
      <c r="CT10" s="679"/>
      <c r="CU10" s="679"/>
      <c r="CV10" s="679"/>
      <c r="CW10" s="679"/>
      <c r="CX10" s="679"/>
      <c r="CY10" s="680"/>
      <c r="CZ10" s="715">
        <v>0.1</v>
      </c>
      <c r="DA10" s="715"/>
      <c r="DB10" s="715"/>
      <c r="DC10" s="715"/>
      <c r="DD10" s="684" t="s">
        <v>137</v>
      </c>
      <c r="DE10" s="679"/>
      <c r="DF10" s="679"/>
      <c r="DG10" s="679"/>
      <c r="DH10" s="679"/>
      <c r="DI10" s="679"/>
      <c r="DJ10" s="679"/>
      <c r="DK10" s="679"/>
      <c r="DL10" s="679"/>
      <c r="DM10" s="679"/>
      <c r="DN10" s="679"/>
      <c r="DO10" s="679"/>
      <c r="DP10" s="680"/>
      <c r="DQ10" s="684">
        <v>8067</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144275</v>
      </c>
      <c r="S11" s="679"/>
      <c r="T11" s="679"/>
      <c r="U11" s="679"/>
      <c r="V11" s="679"/>
      <c r="W11" s="679"/>
      <c r="X11" s="679"/>
      <c r="Y11" s="680"/>
      <c r="Z11" s="681">
        <v>2</v>
      </c>
      <c r="AA11" s="682"/>
      <c r="AB11" s="682"/>
      <c r="AC11" s="683"/>
      <c r="AD11" s="684">
        <v>144275</v>
      </c>
      <c r="AE11" s="679"/>
      <c r="AF11" s="679"/>
      <c r="AG11" s="679"/>
      <c r="AH11" s="679"/>
      <c r="AI11" s="679"/>
      <c r="AJ11" s="679"/>
      <c r="AK11" s="680"/>
      <c r="AL11" s="681">
        <v>3.3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7665</v>
      </c>
      <c r="BH11" s="679"/>
      <c r="BI11" s="679"/>
      <c r="BJ11" s="679"/>
      <c r="BK11" s="679"/>
      <c r="BL11" s="679"/>
      <c r="BM11" s="679"/>
      <c r="BN11" s="680"/>
      <c r="BO11" s="715">
        <v>1.1000000000000001</v>
      </c>
      <c r="BP11" s="715"/>
      <c r="BQ11" s="715"/>
      <c r="BR11" s="715"/>
      <c r="BS11" s="684" t="s">
        <v>231</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734089</v>
      </c>
      <c r="CS11" s="679"/>
      <c r="CT11" s="679"/>
      <c r="CU11" s="679"/>
      <c r="CV11" s="679"/>
      <c r="CW11" s="679"/>
      <c r="CX11" s="679"/>
      <c r="CY11" s="680"/>
      <c r="CZ11" s="715">
        <v>10.199999999999999</v>
      </c>
      <c r="DA11" s="715"/>
      <c r="DB11" s="715"/>
      <c r="DC11" s="715"/>
      <c r="DD11" s="684">
        <v>399238</v>
      </c>
      <c r="DE11" s="679"/>
      <c r="DF11" s="679"/>
      <c r="DG11" s="679"/>
      <c r="DH11" s="679"/>
      <c r="DI11" s="679"/>
      <c r="DJ11" s="679"/>
      <c r="DK11" s="679"/>
      <c r="DL11" s="679"/>
      <c r="DM11" s="679"/>
      <c r="DN11" s="679"/>
      <c r="DO11" s="679"/>
      <c r="DP11" s="680"/>
      <c r="DQ11" s="684">
        <v>229944</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231</v>
      </c>
      <c r="AA12" s="715"/>
      <c r="AB12" s="715"/>
      <c r="AC12" s="715"/>
      <c r="AD12" s="716" t="s">
        <v>137</v>
      </c>
      <c r="AE12" s="716"/>
      <c r="AF12" s="716"/>
      <c r="AG12" s="716"/>
      <c r="AH12" s="716"/>
      <c r="AI12" s="716"/>
      <c r="AJ12" s="716"/>
      <c r="AK12" s="716"/>
      <c r="AL12" s="681" t="s">
        <v>231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401846</v>
      </c>
      <c r="BH12" s="679"/>
      <c r="BI12" s="679"/>
      <c r="BJ12" s="679"/>
      <c r="BK12" s="679"/>
      <c r="BL12" s="679"/>
      <c r="BM12" s="679"/>
      <c r="BN12" s="680"/>
      <c r="BO12" s="715">
        <v>59.2</v>
      </c>
      <c r="BP12" s="715"/>
      <c r="BQ12" s="715"/>
      <c r="BR12" s="715"/>
      <c r="BS12" s="684" t="s">
        <v>137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295162</v>
      </c>
      <c r="CS12" s="679"/>
      <c r="CT12" s="679"/>
      <c r="CU12" s="679"/>
      <c r="CV12" s="679"/>
      <c r="CW12" s="679"/>
      <c r="CX12" s="679"/>
      <c r="CY12" s="680"/>
      <c r="CZ12" s="715">
        <v>4.0999999999999996</v>
      </c>
      <c r="DA12" s="715"/>
      <c r="DB12" s="715"/>
      <c r="DC12" s="715"/>
      <c r="DD12" s="684">
        <v>84506</v>
      </c>
      <c r="DE12" s="679"/>
      <c r="DF12" s="679"/>
      <c r="DG12" s="679"/>
      <c r="DH12" s="679"/>
      <c r="DI12" s="679"/>
      <c r="DJ12" s="679"/>
      <c r="DK12" s="679"/>
      <c r="DL12" s="679"/>
      <c r="DM12" s="679"/>
      <c r="DN12" s="679"/>
      <c r="DO12" s="679"/>
      <c r="DP12" s="680"/>
      <c r="DQ12" s="684">
        <v>214947</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231</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231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345423</v>
      </c>
      <c r="BH13" s="679"/>
      <c r="BI13" s="679"/>
      <c r="BJ13" s="679"/>
      <c r="BK13" s="679"/>
      <c r="BL13" s="679"/>
      <c r="BM13" s="679"/>
      <c r="BN13" s="680"/>
      <c r="BO13" s="715">
        <v>50.9</v>
      </c>
      <c r="BP13" s="715"/>
      <c r="BQ13" s="715"/>
      <c r="BR13" s="715"/>
      <c r="BS13" s="684" t="s">
        <v>137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650268</v>
      </c>
      <c r="CS13" s="679"/>
      <c r="CT13" s="679"/>
      <c r="CU13" s="679"/>
      <c r="CV13" s="679"/>
      <c r="CW13" s="679"/>
      <c r="CX13" s="679"/>
      <c r="CY13" s="680"/>
      <c r="CZ13" s="715">
        <v>9</v>
      </c>
      <c r="DA13" s="715"/>
      <c r="DB13" s="715"/>
      <c r="DC13" s="715"/>
      <c r="DD13" s="684">
        <v>384916</v>
      </c>
      <c r="DE13" s="679"/>
      <c r="DF13" s="679"/>
      <c r="DG13" s="679"/>
      <c r="DH13" s="679"/>
      <c r="DI13" s="679"/>
      <c r="DJ13" s="679"/>
      <c r="DK13" s="679"/>
      <c r="DL13" s="679"/>
      <c r="DM13" s="679"/>
      <c r="DN13" s="679"/>
      <c r="DO13" s="679"/>
      <c r="DP13" s="680"/>
      <c r="DQ13" s="684">
        <v>307018</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6789</v>
      </c>
      <c r="S14" s="679"/>
      <c r="T14" s="679"/>
      <c r="U14" s="679"/>
      <c r="V14" s="679"/>
      <c r="W14" s="679"/>
      <c r="X14" s="679"/>
      <c r="Y14" s="680"/>
      <c r="Z14" s="715">
        <v>0.1</v>
      </c>
      <c r="AA14" s="715"/>
      <c r="AB14" s="715"/>
      <c r="AC14" s="715"/>
      <c r="AD14" s="716">
        <v>6789</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25218</v>
      </c>
      <c r="BH14" s="679"/>
      <c r="BI14" s="679"/>
      <c r="BJ14" s="679"/>
      <c r="BK14" s="679"/>
      <c r="BL14" s="679"/>
      <c r="BM14" s="679"/>
      <c r="BN14" s="680"/>
      <c r="BO14" s="715">
        <v>3.7</v>
      </c>
      <c r="BP14" s="715"/>
      <c r="BQ14" s="715"/>
      <c r="BR14" s="715"/>
      <c r="BS14" s="684" t="s">
        <v>128</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596055</v>
      </c>
      <c r="CS14" s="679"/>
      <c r="CT14" s="679"/>
      <c r="CU14" s="679"/>
      <c r="CV14" s="679"/>
      <c r="CW14" s="679"/>
      <c r="CX14" s="679"/>
      <c r="CY14" s="680"/>
      <c r="CZ14" s="715">
        <v>8.3000000000000007</v>
      </c>
      <c r="DA14" s="715"/>
      <c r="DB14" s="715"/>
      <c r="DC14" s="715"/>
      <c r="DD14" s="684">
        <v>76281</v>
      </c>
      <c r="DE14" s="679"/>
      <c r="DF14" s="679"/>
      <c r="DG14" s="679"/>
      <c r="DH14" s="679"/>
      <c r="DI14" s="679"/>
      <c r="DJ14" s="679"/>
      <c r="DK14" s="679"/>
      <c r="DL14" s="679"/>
      <c r="DM14" s="679"/>
      <c r="DN14" s="679"/>
      <c r="DO14" s="679"/>
      <c r="DP14" s="680"/>
      <c r="DQ14" s="684">
        <v>472055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128</v>
      </c>
      <c r="AA15" s="715"/>
      <c r="AB15" s="715"/>
      <c r="AC15" s="715"/>
      <c r="AD15" s="716" t="s">
        <v>137</v>
      </c>
      <c r="AE15" s="716"/>
      <c r="AF15" s="716"/>
      <c r="AG15" s="716"/>
      <c r="AH15" s="716"/>
      <c r="AI15" s="716"/>
      <c r="AJ15" s="716"/>
      <c r="AK15" s="716"/>
      <c r="AL15" s="681" t="s">
        <v>231</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47659</v>
      </c>
      <c r="BH15" s="679"/>
      <c r="BI15" s="679"/>
      <c r="BJ15" s="679"/>
      <c r="BK15" s="679"/>
      <c r="BL15" s="679"/>
      <c r="BM15" s="679"/>
      <c r="BN15" s="680"/>
      <c r="BO15" s="715">
        <v>7</v>
      </c>
      <c r="BP15" s="715"/>
      <c r="BQ15" s="715"/>
      <c r="BR15" s="715"/>
      <c r="BS15" s="684" t="s">
        <v>137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498376</v>
      </c>
      <c r="CS15" s="679"/>
      <c r="CT15" s="679"/>
      <c r="CU15" s="679"/>
      <c r="CV15" s="679"/>
      <c r="CW15" s="679"/>
      <c r="CX15" s="679"/>
      <c r="CY15" s="680"/>
      <c r="CZ15" s="715">
        <v>6.9</v>
      </c>
      <c r="DA15" s="715"/>
      <c r="DB15" s="715"/>
      <c r="DC15" s="715"/>
      <c r="DD15" s="684">
        <v>11612</v>
      </c>
      <c r="DE15" s="679"/>
      <c r="DF15" s="679"/>
      <c r="DG15" s="679"/>
      <c r="DH15" s="679"/>
      <c r="DI15" s="679"/>
      <c r="DJ15" s="679"/>
      <c r="DK15" s="679"/>
      <c r="DL15" s="679"/>
      <c r="DM15" s="679"/>
      <c r="DN15" s="679"/>
      <c r="DO15" s="679"/>
      <c r="DP15" s="680"/>
      <c r="DQ15" s="684">
        <v>330556</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1431</v>
      </c>
      <c r="S16" s="679"/>
      <c r="T16" s="679"/>
      <c r="U16" s="679"/>
      <c r="V16" s="679"/>
      <c r="W16" s="679"/>
      <c r="X16" s="679"/>
      <c r="Y16" s="680"/>
      <c r="Z16" s="715">
        <v>0</v>
      </c>
      <c r="AA16" s="715"/>
      <c r="AB16" s="715"/>
      <c r="AC16" s="715"/>
      <c r="AD16" s="716">
        <v>1431</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231</v>
      </c>
      <c r="BP16" s="715"/>
      <c r="BQ16" s="715"/>
      <c r="BR16" s="715"/>
      <c r="BS16" s="684" t="s">
        <v>231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2932</v>
      </c>
      <c r="CS16" s="679"/>
      <c r="CT16" s="679"/>
      <c r="CU16" s="679"/>
      <c r="CV16" s="679"/>
      <c r="CW16" s="679"/>
      <c r="CX16" s="679"/>
      <c r="CY16" s="680"/>
      <c r="CZ16" s="715">
        <v>0</v>
      </c>
      <c r="DA16" s="715"/>
      <c r="DB16" s="715"/>
      <c r="DC16" s="715"/>
      <c r="DD16" s="684" t="s">
        <v>231</v>
      </c>
      <c r="DE16" s="679"/>
      <c r="DF16" s="679"/>
      <c r="DG16" s="679"/>
      <c r="DH16" s="679"/>
      <c r="DI16" s="679"/>
      <c r="DJ16" s="679"/>
      <c r="DK16" s="679"/>
      <c r="DL16" s="679"/>
      <c r="DM16" s="679"/>
      <c r="DN16" s="679"/>
      <c r="DO16" s="679"/>
      <c r="DP16" s="680"/>
      <c r="DQ16" s="684">
        <v>1730</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4869</v>
      </c>
      <c r="S17" s="679"/>
      <c r="T17" s="679"/>
      <c r="U17" s="679"/>
      <c r="V17" s="679"/>
      <c r="W17" s="679"/>
      <c r="X17" s="679"/>
      <c r="Y17" s="680"/>
      <c r="Z17" s="715">
        <v>0.1</v>
      </c>
      <c r="AA17" s="715"/>
      <c r="AB17" s="715"/>
      <c r="AC17" s="715"/>
      <c r="AD17" s="716">
        <v>4869</v>
      </c>
      <c r="AE17" s="716"/>
      <c r="AF17" s="716"/>
      <c r="AG17" s="716"/>
      <c r="AH17" s="716"/>
      <c r="AI17" s="716"/>
      <c r="AJ17" s="716"/>
      <c r="AK17" s="716"/>
      <c r="AL17" s="681">
        <v>0.1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137</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1188437</v>
      </c>
      <c r="CS17" s="679"/>
      <c r="CT17" s="679"/>
      <c r="CU17" s="679"/>
      <c r="CV17" s="679"/>
      <c r="CW17" s="679"/>
      <c r="CX17" s="679"/>
      <c r="CY17" s="680"/>
      <c r="CZ17" s="715">
        <v>16.5</v>
      </c>
      <c r="DA17" s="715"/>
      <c r="DB17" s="715"/>
      <c r="DC17" s="715"/>
      <c r="DD17" s="684" t="s">
        <v>128</v>
      </c>
      <c r="DE17" s="679"/>
      <c r="DF17" s="679"/>
      <c r="DG17" s="679"/>
      <c r="DH17" s="679"/>
      <c r="DI17" s="679"/>
      <c r="DJ17" s="679"/>
      <c r="DK17" s="679"/>
      <c r="DL17" s="679"/>
      <c r="DM17" s="679"/>
      <c r="DN17" s="679"/>
      <c r="DO17" s="679"/>
      <c r="DP17" s="680"/>
      <c r="DQ17" s="684">
        <v>1182345</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1410</v>
      </c>
      <c r="S18" s="679"/>
      <c r="T18" s="679"/>
      <c r="U18" s="679"/>
      <c r="V18" s="679"/>
      <c r="W18" s="679"/>
      <c r="X18" s="679"/>
      <c r="Y18" s="680"/>
      <c r="Z18" s="715">
        <v>0</v>
      </c>
      <c r="AA18" s="715"/>
      <c r="AB18" s="715"/>
      <c r="AC18" s="715"/>
      <c r="AD18" s="716">
        <v>1410</v>
      </c>
      <c r="AE18" s="716"/>
      <c r="AF18" s="716"/>
      <c r="AG18" s="716"/>
      <c r="AH18" s="716"/>
      <c r="AI18" s="716"/>
      <c r="AJ18" s="716"/>
      <c r="AK18" s="716"/>
      <c r="AL18" s="681">
        <v>0</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231</v>
      </c>
      <c r="BP18" s="715"/>
      <c r="BQ18" s="715"/>
      <c r="BR18" s="715"/>
      <c r="BS18" s="684" t="s">
        <v>137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231</v>
      </c>
      <c r="CS18" s="679"/>
      <c r="CT18" s="679"/>
      <c r="CU18" s="679"/>
      <c r="CV18" s="679"/>
      <c r="CW18" s="679"/>
      <c r="CX18" s="679"/>
      <c r="CY18" s="680"/>
      <c r="CZ18" s="715" t="s">
        <v>231</v>
      </c>
      <c r="DA18" s="715"/>
      <c r="DB18" s="715"/>
      <c r="DC18" s="715"/>
      <c r="DD18" s="684" t="s">
        <v>137</v>
      </c>
      <c r="DE18" s="679"/>
      <c r="DF18" s="679"/>
      <c r="DG18" s="679"/>
      <c r="DH18" s="679"/>
      <c r="DI18" s="679"/>
      <c r="DJ18" s="679"/>
      <c r="DK18" s="679"/>
      <c r="DL18" s="679"/>
      <c r="DM18" s="679"/>
      <c r="DN18" s="679"/>
      <c r="DO18" s="679"/>
      <c r="DP18" s="680"/>
      <c r="DQ18" s="684" t="s">
        <v>231</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731</v>
      </c>
      <c r="S19" s="679"/>
      <c r="T19" s="679"/>
      <c r="U19" s="679"/>
      <c r="V19" s="679"/>
      <c r="W19" s="679"/>
      <c r="X19" s="679"/>
      <c r="Y19" s="680"/>
      <c r="Z19" s="715">
        <v>0</v>
      </c>
      <c r="AA19" s="715"/>
      <c r="AB19" s="715"/>
      <c r="AC19" s="715"/>
      <c r="AD19" s="716">
        <v>731</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10631</v>
      </c>
      <c r="BH19" s="679"/>
      <c r="BI19" s="679"/>
      <c r="BJ19" s="679"/>
      <c r="BK19" s="679"/>
      <c r="BL19" s="679"/>
      <c r="BM19" s="679"/>
      <c r="BN19" s="680"/>
      <c r="BO19" s="715">
        <v>1.6</v>
      </c>
      <c r="BP19" s="715"/>
      <c r="BQ19" s="715"/>
      <c r="BR19" s="715"/>
      <c r="BS19" s="684" t="s">
        <v>137</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137</v>
      </c>
      <c r="DA19" s="715"/>
      <c r="DB19" s="715"/>
      <c r="DC19" s="715"/>
      <c r="DD19" s="684" t="s">
        <v>137</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196</v>
      </c>
      <c r="S20" s="679"/>
      <c r="T20" s="679"/>
      <c r="U20" s="679"/>
      <c r="V20" s="679"/>
      <c r="W20" s="679"/>
      <c r="X20" s="679"/>
      <c r="Y20" s="680"/>
      <c r="Z20" s="715">
        <v>0</v>
      </c>
      <c r="AA20" s="715"/>
      <c r="AB20" s="715"/>
      <c r="AC20" s="715"/>
      <c r="AD20" s="716">
        <v>196</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10631</v>
      </c>
      <c r="BH20" s="679"/>
      <c r="BI20" s="679"/>
      <c r="BJ20" s="679"/>
      <c r="BK20" s="679"/>
      <c r="BL20" s="679"/>
      <c r="BM20" s="679"/>
      <c r="BN20" s="680"/>
      <c r="BO20" s="715">
        <v>1.6</v>
      </c>
      <c r="BP20" s="715"/>
      <c r="BQ20" s="715"/>
      <c r="BR20" s="715"/>
      <c r="BS20" s="684" t="s">
        <v>128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7189748</v>
      </c>
      <c r="CS20" s="679"/>
      <c r="CT20" s="679"/>
      <c r="CU20" s="679"/>
      <c r="CV20" s="679"/>
      <c r="CW20" s="679"/>
      <c r="CX20" s="679"/>
      <c r="CY20" s="680"/>
      <c r="CZ20" s="715">
        <v>100</v>
      </c>
      <c r="DA20" s="715"/>
      <c r="DB20" s="715"/>
      <c r="DC20" s="715"/>
      <c r="DD20" s="684">
        <v>1042289</v>
      </c>
      <c r="DE20" s="679"/>
      <c r="DF20" s="679"/>
      <c r="DG20" s="679"/>
      <c r="DH20" s="679"/>
      <c r="DI20" s="679"/>
      <c r="DJ20" s="679"/>
      <c r="DK20" s="679"/>
      <c r="DL20" s="679"/>
      <c r="DM20" s="679"/>
      <c r="DN20" s="679"/>
      <c r="DO20" s="679"/>
      <c r="DP20" s="680"/>
      <c r="DQ20" s="684">
        <v>5155119</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2532</v>
      </c>
      <c r="S21" s="679"/>
      <c r="T21" s="679"/>
      <c r="U21" s="679"/>
      <c r="V21" s="679"/>
      <c r="W21" s="679"/>
      <c r="X21" s="679"/>
      <c r="Y21" s="680"/>
      <c r="Z21" s="715">
        <v>0</v>
      </c>
      <c r="AA21" s="715"/>
      <c r="AB21" s="715"/>
      <c r="AC21" s="715"/>
      <c r="AD21" s="716">
        <v>2532</v>
      </c>
      <c r="AE21" s="716"/>
      <c r="AF21" s="716"/>
      <c r="AG21" s="716"/>
      <c r="AH21" s="716"/>
      <c r="AI21" s="716"/>
      <c r="AJ21" s="716"/>
      <c r="AK21" s="716"/>
      <c r="AL21" s="681">
        <v>0.1</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10631</v>
      </c>
      <c r="BH21" s="679"/>
      <c r="BI21" s="679"/>
      <c r="BJ21" s="679"/>
      <c r="BK21" s="679"/>
      <c r="BL21" s="679"/>
      <c r="BM21" s="679"/>
      <c r="BN21" s="680"/>
      <c r="BO21" s="715">
        <v>1.6</v>
      </c>
      <c r="BP21" s="715"/>
      <c r="BQ21" s="715"/>
      <c r="BR21" s="715"/>
      <c r="BS21" s="684" t="s">
        <v>231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3823588</v>
      </c>
      <c r="S22" s="679"/>
      <c r="T22" s="679"/>
      <c r="U22" s="679"/>
      <c r="V22" s="679"/>
      <c r="W22" s="679"/>
      <c r="X22" s="679"/>
      <c r="Y22" s="680"/>
      <c r="Z22" s="715">
        <v>52.4</v>
      </c>
      <c r="AA22" s="715"/>
      <c r="AB22" s="715"/>
      <c r="AC22" s="715"/>
      <c r="AD22" s="716">
        <v>3407435</v>
      </c>
      <c r="AE22" s="716"/>
      <c r="AF22" s="716"/>
      <c r="AG22" s="716"/>
      <c r="AH22" s="716"/>
      <c r="AI22" s="716"/>
      <c r="AJ22" s="716"/>
      <c r="AK22" s="716"/>
      <c r="AL22" s="681">
        <v>79</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231</v>
      </c>
      <c r="BH22" s="679"/>
      <c r="BI22" s="679"/>
      <c r="BJ22" s="679"/>
      <c r="BK22" s="679"/>
      <c r="BL22" s="679"/>
      <c r="BM22" s="679"/>
      <c r="BN22" s="680"/>
      <c r="BO22" s="715" t="s">
        <v>128</v>
      </c>
      <c r="BP22" s="715"/>
      <c r="BQ22" s="715"/>
      <c r="BR22" s="715"/>
      <c r="BS22" s="684" t="s">
        <v>137</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3407435</v>
      </c>
      <c r="S23" s="679"/>
      <c r="T23" s="679"/>
      <c r="U23" s="679"/>
      <c r="V23" s="679"/>
      <c r="W23" s="679"/>
      <c r="X23" s="679"/>
      <c r="Y23" s="680"/>
      <c r="Z23" s="715">
        <v>46.7</v>
      </c>
      <c r="AA23" s="715"/>
      <c r="AB23" s="715"/>
      <c r="AC23" s="715"/>
      <c r="AD23" s="716">
        <v>3407435</v>
      </c>
      <c r="AE23" s="716"/>
      <c r="AF23" s="716"/>
      <c r="AG23" s="716"/>
      <c r="AH23" s="716"/>
      <c r="AI23" s="716"/>
      <c r="AJ23" s="716"/>
      <c r="AK23" s="716"/>
      <c r="AL23" s="681">
        <v>79</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231</v>
      </c>
      <c r="BH23" s="679"/>
      <c r="BI23" s="679"/>
      <c r="BJ23" s="679"/>
      <c r="BK23" s="679"/>
      <c r="BL23" s="679"/>
      <c r="BM23" s="679"/>
      <c r="BN23" s="680"/>
      <c r="BO23" s="715" t="s">
        <v>137</v>
      </c>
      <c r="BP23" s="715"/>
      <c r="BQ23" s="715"/>
      <c r="BR23" s="715"/>
      <c r="BS23" s="684" t="s">
        <v>231</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415553</v>
      </c>
      <c r="S24" s="679"/>
      <c r="T24" s="679"/>
      <c r="U24" s="679"/>
      <c r="V24" s="679"/>
      <c r="W24" s="679"/>
      <c r="X24" s="679"/>
      <c r="Y24" s="680"/>
      <c r="Z24" s="715">
        <v>5.7</v>
      </c>
      <c r="AA24" s="715"/>
      <c r="AB24" s="715"/>
      <c r="AC24" s="715"/>
      <c r="AD24" s="716" t="s">
        <v>231</v>
      </c>
      <c r="AE24" s="716"/>
      <c r="AF24" s="716"/>
      <c r="AG24" s="716"/>
      <c r="AH24" s="716"/>
      <c r="AI24" s="716"/>
      <c r="AJ24" s="716"/>
      <c r="AK24" s="716"/>
      <c r="AL24" s="681" t="s">
        <v>137</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231</v>
      </c>
      <c r="BH24" s="679"/>
      <c r="BI24" s="679"/>
      <c r="BJ24" s="679"/>
      <c r="BK24" s="679"/>
      <c r="BL24" s="679"/>
      <c r="BM24" s="679"/>
      <c r="BN24" s="680"/>
      <c r="BO24" s="715" t="s">
        <v>128</v>
      </c>
      <c r="BP24" s="715"/>
      <c r="BQ24" s="715"/>
      <c r="BR24" s="715"/>
      <c r="BS24" s="684" t="s">
        <v>231</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2847992</v>
      </c>
      <c r="CS24" s="734"/>
      <c r="CT24" s="734"/>
      <c r="CU24" s="734"/>
      <c r="CV24" s="734"/>
      <c r="CW24" s="734"/>
      <c r="CX24" s="734"/>
      <c r="CY24" s="777"/>
      <c r="CZ24" s="778">
        <v>39.6</v>
      </c>
      <c r="DA24" s="751"/>
      <c r="DB24" s="751"/>
      <c r="DC24" s="781"/>
      <c r="DD24" s="776">
        <v>2323505</v>
      </c>
      <c r="DE24" s="734"/>
      <c r="DF24" s="734"/>
      <c r="DG24" s="734"/>
      <c r="DH24" s="734"/>
      <c r="DI24" s="734"/>
      <c r="DJ24" s="734"/>
      <c r="DK24" s="777"/>
      <c r="DL24" s="776">
        <v>2131554</v>
      </c>
      <c r="DM24" s="734"/>
      <c r="DN24" s="734"/>
      <c r="DO24" s="734"/>
      <c r="DP24" s="734"/>
      <c r="DQ24" s="734"/>
      <c r="DR24" s="734"/>
      <c r="DS24" s="734"/>
      <c r="DT24" s="734"/>
      <c r="DU24" s="734"/>
      <c r="DV24" s="777"/>
      <c r="DW24" s="778">
        <v>48.1</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600</v>
      </c>
      <c r="S25" s="679"/>
      <c r="T25" s="679"/>
      <c r="U25" s="679"/>
      <c r="V25" s="679"/>
      <c r="W25" s="679"/>
      <c r="X25" s="679"/>
      <c r="Y25" s="680"/>
      <c r="Z25" s="715">
        <v>0</v>
      </c>
      <c r="AA25" s="715"/>
      <c r="AB25" s="715"/>
      <c r="AC25" s="715"/>
      <c r="AD25" s="716" t="s">
        <v>231</v>
      </c>
      <c r="AE25" s="716"/>
      <c r="AF25" s="716"/>
      <c r="AG25" s="716"/>
      <c r="AH25" s="716"/>
      <c r="AI25" s="716"/>
      <c r="AJ25" s="716"/>
      <c r="AK25" s="716"/>
      <c r="AL25" s="681" t="s">
        <v>231</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231</v>
      </c>
      <c r="BP25" s="715"/>
      <c r="BQ25" s="715"/>
      <c r="BR25" s="715"/>
      <c r="BS25" s="684" t="s">
        <v>128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974282</v>
      </c>
      <c r="CS25" s="697"/>
      <c r="CT25" s="697"/>
      <c r="CU25" s="697"/>
      <c r="CV25" s="697"/>
      <c r="CW25" s="697"/>
      <c r="CX25" s="697"/>
      <c r="CY25" s="698"/>
      <c r="CZ25" s="681">
        <v>13.6</v>
      </c>
      <c r="DA25" s="699"/>
      <c r="DB25" s="699"/>
      <c r="DC25" s="700"/>
      <c r="DD25" s="684">
        <v>940349</v>
      </c>
      <c r="DE25" s="697"/>
      <c r="DF25" s="697"/>
      <c r="DG25" s="697"/>
      <c r="DH25" s="697"/>
      <c r="DI25" s="697"/>
      <c r="DJ25" s="697"/>
      <c r="DK25" s="698"/>
      <c r="DL25" s="684">
        <v>930588</v>
      </c>
      <c r="DM25" s="697"/>
      <c r="DN25" s="697"/>
      <c r="DO25" s="697"/>
      <c r="DP25" s="697"/>
      <c r="DQ25" s="697"/>
      <c r="DR25" s="697"/>
      <c r="DS25" s="697"/>
      <c r="DT25" s="697"/>
      <c r="DU25" s="697"/>
      <c r="DV25" s="698"/>
      <c r="DW25" s="681">
        <v>21</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4713103</v>
      </c>
      <c r="S26" s="679"/>
      <c r="T26" s="679"/>
      <c r="U26" s="679"/>
      <c r="V26" s="679"/>
      <c r="W26" s="679"/>
      <c r="X26" s="679"/>
      <c r="Y26" s="680"/>
      <c r="Z26" s="715">
        <v>64.599999999999994</v>
      </c>
      <c r="AA26" s="715"/>
      <c r="AB26" s="715"/>
      <c r="AC26" s="715"/>
      <c r="AD26" s="716">
        <v>4296950</v>
      </c>
      <c r="AE26" s="716"/>
      <c r="AF26" s="716"/>
      <c r="AG26" s="716"/>
      <c r="AH26" s="716"/>
      <c r="AI26" s="716"/>
      <c r="AJ26" s="716"/>
      <c r="AK26" s="716"/>
      <c r="AL26" s="681">
        <v>99.7</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137</v>
      </c>
      <c r="BH26" s="679"/>
      <c r="BI26" s="679"/>
      <c r="BJ26" s="679"/>
      <c r="BK26" s="679"/>
      <c r="BL26" s="679"/>
      <c r="BM26" s="679"/>
      <c r="BN26" s="680"/>
      <c r="BO26" s="715" t="s">
        <v>231</v>
      </c>
      <c r="BP26" s="715"/>
      <c r="BQ26" s="715"/>
      <c r="BR26" s="715"/>
      <c r="BS26" s="684" t="s">
        <v>137</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619902</v>
      </c>
      <c r="CS26" s="679"/>
      <c r="CT26" s="679"/>
      <c r="CU26" s="679"/>
      <c r="CV26" s="679"/>
      <c r="CW26" s="679"/>
      <c r="CX26" s="679"/>
      <c r="CY26" s="680"/>
      <c r="CZ26" s="681">
        <v>8.6</v>
      </c>
      <c r="DA26" s="699"/>
      <c r="DB26" s="699"/>
      <c r="DC26" s="700"/>
      <c r="DD26" s="684">
        <v>595064</v>
      </c>
      <c r="DE26" s="679"/>
      <c r="DF26" s="679"/>
      <c r="DG26" s="679"/>
      <c r="DH26" s="679"/>
      <c r="DI26" s="679"/>
      <c r="DJ26" s="679"/>
      <c r="DK26" s="680"/>
      <c r="DL26" s="684" t="s">
        <v>128</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826</v>
      </c>
      <c r="S27" s="679"/>
      <c r="T27" s="679"/>
      <c r="U27" s="679"/>
      <c r="V27" s="679"/>
      <c r="W27" s="679"/>
      <c r="X27" s="679"/>
      <c r="Y27" s="680"/>
      <c r="Z27" s="715">
        <v>0</v>
      </c>
      <c r="AA27" s="715"/>
      <c r="AB27" s="715"/>
      <c r="AC27" s="715"/>
      <c r="AD27" s="716">
        <v>826</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678754</v>
      </c>
      <c r="BH27" s="679"/>
      <c r="BI27" s="679"/>
      <c r="BJ27" s="679"/>
      <c r="BK27" s="679"/>
      <c r="BL27" s="679"/>
      <c r="BM27" s="679"/>
      <c r="BN27" s="680"/>
      <c r="BO27" s="715">
        <v>100</v>
      </c>
      <c r="BP27" s="715"/>
      <c r="BQ27" s="715"/>
      <c r="BR27" s="715"/>
      <c r="BS27" s="684" t="s">
        <v>137</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685273</v>
      </c>
      <c r="CS27" s="697"/>
      <c r="CT27" s="697"/>
      <c r="CU27" s="697"/>
      <c r="CV27" s="697"/>
      <c r="CW27" s="697"/>
      <c r="CX27" s="697"/>
      <c r="CY27" s="698"/>
      <c r="CZ27" s="681">
        <v>9.5</v>
      </c>
      <c r="DA27" s="699"/>
      <c r="DB27" s="699"/>
      <c r="DC27" s="700"/>
      <c r="DD27" s="684">
        <v>200811</v>
      </c>
      <c r="DE27" s="697"/>
      <c r="DF27" s="697"/>
      <c r="DG27" s="697"/>
      <c r="DH27" s="697"/>
      <c r="DI27" s="697"/>
      <c r="DJ27" s="697"/>
      <c r="DK27" s="698"/>
      <c r="DL27" s="684">
        <v>200741</v>
      </c>
      <c r="DM27" s="697"/>
      <c r="DN27" s="697"/>
      <c r="DO27" s="697"/>
      <c r="DP27" s="697"/>
      <c r="DQ27" s="697"/>
      <c r="DR27" s="697"/>
      <c r="DS27" s="697"/>
      <c r="DT27" s="697"/>
      <c r="DU27" s="697"/>
      <c r="DV27" s="698"/>
      <c r="DW27" s="681">
        <v>4.5</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24215</v>
      </c>
      <c r="S28" s="679"/>
      <c r="T28" s="679"/>
      <c r="U28" s="679"/>
      <c r="V28" s="679"/>
      <c r="W28" s="679"/>
      <c r="X28" s="679"/>
      <c r="Y28" s="680"/>
      <c r="Z28" s="715">
        <v>0.3</v>
      </c>
      <c r="AA28" s="715"/>
      <c r="AB28" s="715"/>
      <c r="AC28" s="715"/>
      <c r="AD28" s="716" t="s">
        <v>137</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1188437</v>
      </c>
      <c r="CS28" s="679"/>
      <c r="CT28" s="679"/>
      <c r="CU28" s="679"/>
      <c r="CV28" s="679"/>
      <c r="CW28" s="679"/>
      <c r="CX28" s="679"/>
      <c r="CY28" s="680"/>
      <c r="CZ28" s="681">
        <v>16.5</v>
      </c>
      <c r="DA28" s="699"/>
      <c r="DB28" s="699"/>
      <c r="DC28" s="700"/>
      <c r="DD28" s="684">
        <v>1182345</v>
      </c>
      <c r="DE28" s="679"/>
      <c r="DF28" s="679"/>
      <c r="DG28" s="679"/>
      <c r="DH28" s="679"/>
      <c r="DI28" s="679"/>
      <c r="DJ28" s="679"/>
      <c r="DK28" s="680"/>
      <c r="DL28" s="684">
        <v>1000225</v>
      </c>
      <c r="DM28" s="679"/>
      <c r="DN28" s="679"/>
      <c r="DO28" s="679"/>
      <c r="DP28" s="679"/>
      <c r="DQ28" s="679"/>
      <c r="DR28" s="679"/>
      <c r="DS28" s="679"/>
      <c r="DT28" s="679"/>
      <c r="DU28" s="679"/>
      <c r="DV28" s="680"/>
      <c r="DW28" s="681">
        <v>22.6</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8063</v>
      </c>
      <c r="S29" s="679"/>
      <c r="T29" s="679"/>
      <c r="U29" s="679"/>
      <c r="V29" s="679"/>
      <c r="W29" s="679"/>
      <c r="X29" s="679"/>
      <c r="Y29" s="680"/>
      <c r="Z29" s="715">
        <v>0.1</v>
      </c>
      <c r="AA29" s="715"/>
      <c r="AB29" s="715"/>
      <c r="AC29" s="715"/>
      <c r="AD29" s="716">
        <v>4649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1186739</v>
      </c>
      <c r="CS29" s="697"/>
      <c r="CT29" s="697"/>
      <c r="CU29" s="697"/>
      <c r="CV29" s="697"/>
      <c r="CW29" s="697"/>
      <c r="CX29" s="697"/>
      <c r="CY29" s="698"/>
      <c r="CZ29" s="681">
        <v>16.5</v>
      </c>
      <c r="DA29" s="699"/>
      <c r="DB29" s="699"/>
      <c r="DC29" s="700"/>
      <c r="DD29" s="684">
        <v>1180647</v>
      </c>
      <c r="DE29" s="697"/>
      <c r="DF29" s="697"/>
      <c r="DG29" s="697"/>
      <c r="DH29" s="697"/>
      <c r="DI29" s="697"/>
      <c r="DJ29" s="697"/>
      <c r="DK29" s="698"/>
      <c r="DL29" s="684">
        <v>998527</v>
      </c>
      <c r="DM29" s="697"/>
      <c r="DN29" s="697"/>
      <c r="DO29" s="697"/>
      <c r="DP29" s="697"/>
      <c r="DQ29" s="697"/>
      <c r="DR29" s="697"/>
      <c r="DS29" s="697"/>
      <c r="DT29" s="697"/>
      <c r="DU29" s="697"/>
      <c r="DV29" s="698"/>
      <c r="DW29" s="681">
        <v>22.5</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11013</v>
      </c>
      <c r="S30" s="679"/>
      <c r="T30" s="679"/>
      <c r="U30" s="679"/>
      <c r="V30" s="679"/>
      <c r="W30" s="679"/>
      <c r="X30" s="679"/>
      <c r="Y30" s="680"/>
      <c r="Z30" s="715">
        <v>0.2</v>
      </c>
      <c r="AA30" s="715"/>
      <c r="AB30" s="715"/>
      <c r="AC30" s="715"/>
      <c r="AD30" s="716" t="s">
        <v>137</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1145723</v>
      </c>
      <c r="CS30" s="679"/>
      <c r="CT30" s="679"/>
      <c r="CU30" s="679"/>
      <c r="CV30" s="679"/>
      <c r="CW30" s="679"/>
      <c r="CX30" s="679"/>
      <c r="CY30" s="680"/>
      <c r="CZ30" s="681">
        <v>15.9</v>
      </c>
      <c r="DA30" s="699"/>
      <c r="DB30" s="699"/>
      <c r="DC30" s="700"/>
      <c r="DD30" s="684">
        <v>1139704</v>
      </c>
      <c r="DE30" s="679"/>
      <c r="DF30" s="679"/>
      <c r="DG30" s="679"/>
      <c r="DH30" s="679"/>
      <c r="DI30" s="679"/>
      <c r="DJ30" s="679"/>
      <c r="DK30" s="680"/>
      <c r="DL30" s="684">
        <v>957584</v>
      </c>
      <c r="DM30" s="679"/>
      <c r="DN30" s="679"/>
      <c r="DO30" s="679"/>
      <c r="DP30" s="679"/>
      <c r="DQ30" s="679"/>
      <c r="DR30" s="679"/>
      <c r="DS30" s="679"/>
      <c r="DT30" s="679"/>
      <c r="DU30" s="679"/>
      <c r="DV30" s="680"/>
      <c r="DW30" s="681">
        <v>21.6</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553286</v>
      </c>
      <c r="S31" s="679"/>
      <c r="T31" s="679"/>
      <c r="U31" s="679"/>
      <c r="V31" s="679"/>
      <c r="W31" s="679"/>
      <c r="X31" s="679"/>
      <c r="Y31" s="680"/>
      <c r="Z31" s="715">
        <v>7.6</v>
      </c>
      <c r="AA31" s="715"/>
      <c r="AB31" s="715"/>
      <c r="AC31" s="715"/>
      <c r="AD31" s="716" t="s">
        <v>128</v>
      </c>
      <c r="AE31" s="716"/>
      <c r="AF31" s="716"/>
      <c r="AG31" s="716"/>
      <c r="AH31" s="716"/>
      <c r="AI31" s="716"/>
      <c r="AJ31" s="716"/>
      <c r="AK31" s="716"/>
      <c r="AL31" s="681" t="s">
        <v>128</v>
      </c>
      <c r="AM31" s="682"/>
      <c r="AN31" s="682"/>
      <c r="AO31" s="717"/>
      <c r="AP31" s="753" t="s">
        <v>308</v>
      </c>
      <c r="AQ31" s="754"/>
      <c r="AR31" s="754"/>
      <c r="AS31" s="754"/>
      <c r="AT31" s="759" t="s">
        <v>309</v>
      </c>
      <c r="AU31" s="231"/>
      <c r="AV31" s="231"/>
      <c r="AW31" s="231"/>
      <c r="AX31" s="746" t="s">
        <v>186</v>
      </c>
      <c r="AY31" s="747"/>
      <c r="AZ31" s="747"/>
      <c r="BA31" s="747"/>
      <c r="BB31" s="747"/>
      <c r="BC31" s="747"/>
      <c r="BD31" s="747"/>
      <c r="BE31" s="747"/>
      <c r="BF31" s="748"/>
      <c r="BG31" s="749">
        <v>98.8</v>
      </c>
      <c r="BH31" s="750"/>
      <c r="BI31" s="750"/>
      <c r="BJ31" s="750"/>
      <c r="BK31" s="750"/>
      <c r="BL31" s="750"/>
      <c r="BM31" s="751">
        <v>95.3</v>
      </c>
      <c r="BN31" s="750"/>
      <c r="BO31" s="750"/>
      <c r="BP31" s="750"/>
      <c r="BQ31" s="752"/>
      <c r="BR31" s="749">
        <v>99</v>
      </c>
      <c r="BS31" s="750"/>
      <c r="BT31" s="750"/>
      <c r="BU31" s="750"/>
      <c r="BV31" s="750"/>
      <c r="BW31" s="750"/>
      <c r="BX31" s="751">
        <v>95.5</v>
      </c>
      <c r="BY31" s="750"/>
      <c r="BZ31" s="750"/>
      <c r="CA31" s="750"/>
      <c r="CB31" s="752"/>
      <c r="CD31" s="769"/>
      <c r="CE31" s="770"/>
      <c r="CF31" s="711" t="s">
        <v>310</v>
      </c>
      <c r="CG31" s="712"/>
      <c r="CH31" s="712"/>
      <c r="CI31" s="712"/>
      <c r="CJ31" s="712"/>
      <c r="CK31" s="712"/>
      <c r="CL31" s="712"/>
      <c r="CM31" s="712"/>
      <c r="CN31" s="712"/>
      <c r="CO31" s="712"/>
      <c r="CP31" s="712"/>
      <c r="CQ31" s="713"/>
      <c r="CR31" s="678">
        <v>41016</v>
      </c>
      <c r="CS31" s="697"/>
      <c r="CT31" s="697"/>
      <c r="CU31" s="697"/>
      <c r="CV31" s="697"/>
      <c r="CW31" s="697"/>
      <c r="CX31" s="697"/>
      <c r="CY31" s="698"/>
      <c r="CZ31" s="681">
        <v>0.6</v>
      </c>
      <c r="DA31" s="699"/>
      <c r="DB31" s="699"/>
      <c r="DC31" s="700"/>
      <c r="DD31" s="684">
        <v>40943</v>
      </c>
      <c r="DE31" s="697"/>
      <c r="DF31" s="697"/>
      <c r="DG31" s="697"/>
      <c r="DH31" s="697"/>
      <c r="DI31" s="697"/>
      <c r="DJ31" s="697"/>
      <c r="DK31" s="698"/>
      <c r="DL31" s="684">
        <v>40943</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231</v>
      </c>
      <c r="S32" s="679"/>
      <c r="T32" s="679"/>
      <c r="U32" s="679"/>
      <c r="V32" s="679"/>
      <c r="W32" s="679"/>
      <c r="X32" s="679"/>
      <c r="Y32" s="680"/>
      <c r="Z32" s="715" t="s">
        <v>137</v>
      </c>
      <c r="AA32" s="715"/>
      <c r="AB32" s="715"/>
      <c r="AC32" s="715"/>
      <c r="AD32" s="716" t="s">
        <v>231</v>
      </c>
      <c r="AE32" s="716"/>
      <c r="AF32" s="716"/>
      <c r="AG32" s="716"/>
      <c r="AH32" s="716"/>
      <c r="AI32" s="716"/>
      <c r="AJ32" s="716"/>
      <c r="AK32" s="716"/>
      <c r="AL32" s="681" t="s">
        <v>137</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99.1</v>
      </c>
      <c r="BH32" s="697"/>
      <c r="BI32" s="697"/>
      <c r="BJ32" s="697"/>
      <c r="BK32" s="697"/>
      <c r="BL32" s="697"/>
      <c r="BM32" s="682">
        <v>98.4</v>
      </c>
      <c r="BN32" s="763"/>
      <c r="BO32" s="763"/>
      <c r="BP32" s="763"/>
      <c r="BQ32" s="721"/>
      <c r="BR32" s="762">
        <v>99.4</v>
      </c>
      <c r="BS32" s="697"/>
      <c r="BT32" s="697"/>
      <c r="BU32" s="697"/>
      <c r="BV32" s="697"/>
      <c r="BW32" s="697"/>
      <c r="BX32" s="682">
        <v>98.8</v>
      </c>
      <c r="BY32" s="763"/>
      <c r="BZ32" s="763"/>
      <c r="CA32" s="763"/>
      <c r="CB32" s="721"/>
      <c r="CD32" s="771"/>
      <c r="CE32" s="772"/>
      <c r="CF32" s="711" t="s">
        <v>314</v>
      </c>
      <c r="CG32" s="712"/>
      <c r="CH32" s="712"/>
      <c r="CI32" s="712"/>
      <c r="CJ32" s="712"/>
      <c r="CK32" s="712"/>
      <c r="CL32" s="712"/>
      <c r="CM32" s="712"/>
      <c r="CN32" s="712"/>
      <c r="CO32" s="712"/>
      <c r="CP32" s="712"/>
      <c r="CQ32" s="713"/>
      <c r="CR32" s="678">
        <v>1698</v>
      </c>
      <c r="CS32" s="679"/>
      <c r="CT32" s="679"/>
      <c r="CU32" s="679"/>
      <c r="CV32" s="679"/>
      <c r="CW32" s="679"/>
      <c r="CX32" s="679"/>
      <c r="CY32" s="680"/>
      <c r="CZ32" s="681">
        <v>0</v>
      </c>
      <c r="DA32" s="699"/>
      <c r="DB32" s="699"/>
      <c r="DC32" s="700"/>
      <c r="DD32" s="684">
        <v>1698</v>
      </c>
      <c r="DE32" s="679"/>
      <c r="DF32" s="679"/>
      <c r="DG32" s="679"/>
      <c r="DH32" s="679"/>
      <c r="DI32" s="679"/>
      <c r="DJ32" s="679"/>
      <c r="DK32" s="680"/>
      <c r="DL32" s="684">
        <v>1698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601900</v>
      </c>
      <c r="S33" s="679"/>
      <c r="T33" s="679"/>
      <c r="U33" s="679"/>
      <c r="V33" s="679"/>
      <c r="W33" s="679"/>
      <c r="X33" s="679"/>
      <c r="Y33" s="680"/>
      <c r="Z33" s="715">
        <v>8.1999999999999993</v>
      </c>
      <c r="AA33" s="715"/>
      <c r="AB33" s="715"/>
      <c r="AC33" s="715"/>
      <c r="AD33" s="716" t="s">
        <v>128</v>
      </c>
      <c r="AE33" s="716"/>
      <c r="AF33" s="716"/>
      <c r="AG33" s="716"/>
      <c r="AH33" s="716"/>
      <c r="AI33" s="716"/>
      <c r="AJ33" s="716"/>
      <c r="AK33" s="716"/>
      <c r="AL33" s="681" t="s">
        <v>231</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98.3</v>
      </c>
      <c r="BH33" s="663"/>
      <c r="BI33" s="663"/>
      <c r="BJ33" s="663"/>
      <c r="BK33" s="663"/>
      <c r="BL33" s="663"/>
      <c r="BM33" s="706">
        <v>92</v>
      </c>
      <c r="BN33" s="663"/>
      <c r="BO33" s="663"/>
      <c r="BP33" s="663"/>
      <c r="BQ33" s="727"/>
      <c r="BR33" s="745">
        <v>98.4</v>
      </c>
      <c r="BS33" s="663"/>
      <c r="BT33" s="663"/>
      <c r="BU33" s="663"/>
      <c r="BV33" s="663"/>
      <c r="BW33" s="663"/>
      <c r="BX33" s="706">
        <v>92.3</v>
      </c>
      <c r="BY33" s="663"/>
      <c r="BZ33" s="663"/>
      <c r="CA33" s="663"/>
      <c r="CB33" s="727"/>
      <c r="CD33" s="711" t="s">
        <v>317</v>
      </c>
      <c r="CE33" s="712"/>
      <c r="CF33" s="712"/>
      <c r="CG33" s="712"/>
      <c r="CH33" s="712"/>
      <c r="CI33" s="712"/>
      <c r="CJ33" s="712"/>
      <c r="CK33" s="712"/>
      <c r="CL33" s="712"/>
      <c r="CM33" s="712"/>
      <c r="CN33" s="712"/>
      <c r="CO33" s="712"/>
      <c r="CP33" s="712"/>
      <c r="CQ33" s="713"/>
      <c r="CR33" s="678">
        <v>3296535</v>
      </c>
      <c r="CS33" s="697"/>
      <c r="CT33" s="697"/>
      <c r="CU33" s="697"/>
      <c r="CV33" s="697"/>
      <c r="CW33" s="697"/>
      <c r="CX33" s="697"/>
      <c r="CY33" s="698"/>
      <c r="CZ33" s="681">
        <v>45.9</v>
      </c>
      <c r="DA33" s="699"/>
      <c r="DB33" s="699"/>
      <c r="DC33" s="700"/>
      <c r="DD33" s="684">
        <v>2690178</v>
      </c>
      <c r="DE33" s="697"/>
      <c r="DF33" s="697"/>
      <c r="DG33" s="697"/>
      <c r="DH33" s="697"/>
      <c r="DI33" s="697"/>
      <c r="DJ33" s="697"/>
      <c r="DK33" s="698"/>
      <c r="DL33" s="684">
        <v>2259356</v>
      </c>
      <c r="DM33" s="697"/>
      <c r="DN33" s="697"/>
      <c r="DO33" s="697"/>
      <c r="DP33" s="697"/>
      <c r="DQ33" s="697"/>
      <c r="DR33" s="697"/>
      <c r="DS33" s="697"/>
      <c r="DT33" s="697"/>
      <c r="DU33" s="697"/>
      <c r="DV33" s="698"/>
      <c r="DW33" s="681">
        <v>51</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26050</v>
      </c>
      <c r="S34" s="679"/>
      <c r="T34" s="679"/>
      <c r="U34" s="679"/>
      <c r="V34" s="679"/>
      <c r="W34" s="679"/>
      <c r="X34" s="679"/>
      <c r="Y34" s="680"/>
      <c r="Z34" s="715">
        <v>0.4</v>
      </c>
      <c r="AA34" s="715"/>
      <c r="AB34" s="715"/>
      <c r="AC34" s="715"/>
      <c r="AD34" s="716">
        <v>8731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1094281</v>
      </c>
      <c r="CS34" s="679"/>
      <c r="CT34" s="679"/>
      <c r="CU34" s="679"/>
      <c r="CV34" s="679"/>
      <c r="CW34" s="679"/>
      <c r="CX34" s="679"/>
      <c r="CY34" s="680"/>
      <c r="CZ34" s="681">
        <v>15.2</v>
      </c>
      <c r="DA34" s="699"/>
      <c r="DB34" s="699"/>
      <c r="DC34" s="700"/>
      <c r="DD34" s="684">
        <v>767457</v>
      </c>
      <c r="DE34" s="679"/>
      <c r="DF34" s="679"/>
      <c r="DG34" s="679"/>
      <c r="DH34" s="679"/>
      <c r="DI34" s="679"/>
      <c r="DJ34" s="679"/>
      <c r="DK34" s="680"/>
      <c r="DL34" s="684">
        <v>553946</v>
      </c>
      <c r="DM34" s="679"/>
      <c r="DN34" s="679"/>
      <c r="DO34" s="679"/>
      <c r="DP34" s="679"/>
      <c r="DQ34" s="679"/>
      <c r="DR34" s="679"/>
      <c r="DS34" s="679"/>
      <c r="DT34" s="679"/>
      <c r="DU34" s="679"/>
      <c r="DV34" s="680"/>
      <c r="DW34" s="681">
        <v>12.5</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39019</v>
      </c>
      <c r="S35" s="679"/>
      <c r="T35" s="679"/>
      <c r="U35" s="679"/>
      <c r="V35" s="679"/>
      <c r="W35" s="679"/>
      <c r="X35" s="679"/>
      <c r="Y35" s="680"/>
      <c r="Z35" s="715">
        <v>0.5</v>
      </c>
      <c r="AA35" s="715"/>
      <c r="AB35" s="715"/>
      <c r="AC35" s="715"/>
      <c r="AD35" s="716" t="s">
        <v>231</v>
      </c>
      <c r="AE35" s="716"/>
      <c r="AF35" s="716"/>
      <c r="AG35" s="716"/>
      <c r="AH35" s="716"/>
      <c r="AI35" s="716"/>
      <c r="AJ35" s="716"/>
      <c r="AK35" s="716"/>
      <c r="AL35" s="681" t="s">
        <v>128</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147580</v>
      </c>
      <c r="CS35" s="697"/>
      <c r="CT35" s="697"/>
      <c r="CU35" s="697"/>
      <c r="CV35" s="697"/>
      <c r="CW35" s="697"/>
      <c r="CX35" s="697"/>
      <c r="CY35" s="698"/>
      <c r="CZ35" s="681">
        <v>2.1</v>
      </c>
      <c r="DA35" s="699"/>
      <c r="DB35" s="699"/>
      <c r="DC35" s="700"/>
      <c r="DD35" s="684">
        <v>142113</v>
      </c>
      <c r="DE35" s="697"/>
      <c r="DF35" s="697"/>
      <c r="DG35" s="697"/>
      <c r="DH35" s="697"/>
      <c r="DI35" s="697"/>
      <c r="DJ35" s="697"/>
      <c r="DK35" s="698"/>
      <c r="DL35" s="684">
        <v>138585</v>
      </c>
      <c r="DM35" s="697"/>
      <c r="DN35" s="697"/>
      <c r="DO35" s="697"/>
      <c r="DP35" s="697"/>
      <c r="DQ35" s="697"/>
      <c r="DR35" s="697"/>
      <c r="DS35" s="697"/>
      <c r="DT35" s="697"/>
      <c r="DU35" s="697"/>
      <c r="DV35" s="698"/>
      <c r="DW35" s="681">
        <v>3.1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385823</v>
      </c>
      <c r="S36" s="679"/>
      <c r="T36" s="679"/>
      <c r="U36" s="679"/>
      <c r="V36" s="679"/>
      <c r="W36" s="679"/>
      <c r="X36" s="679"/>
      <c r="Y36" s="680"/>
      <c r="Z36" s="715">
        <v>5.3</v>
      </c>
      <c r="AA36" s="715"/>
      <c r="AB36" s="715"/>
      <c r="AC36" s="715"/>
      <c r="AD36" s="716" t="s">
        <v>231</v>
      </c>
      <c r="AE36" s="716"/>
      <c r="AF36" s="716"/>
      <c r="AG36" s="716"/>
      <c r="AH36" s="716"/>
      <c r="AI36" s="716"/>
      <c r="AJ36" s="716"/>
      <c r="AK36" s="716"/>
      <c r="AL36" s="681" t="s">
        <v>231</v>
      </c>
      <c r="AM36" s="682"/>
      <c r="AN36" s="682"/>
      <c r="AO36" s="717"/>
      <c r="AP36" s="235"/>
      <c r="AQ36" s="730" t="s">
        <v>325</v>
      </c>
      <c r="AR36" s="731"/>
      <c r="AS36" s="731"/>
      <c r="AT36" s="731"/>
      <c r="AU36" s="731"/>
      <c r="AV36" s="731"/>
      <c r="AW36" s="731"/>
      <c r="AX36" s="731"/>
      <c r="AY36" s="732"/>
      <c r="AZ36" s="733">
        <v>1056927</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29771</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1172609</v>
      </c>
      <c r="CS36" s="679"/>
      <c r="CT36" s="679"/>
      <c r="CU36" s="679"/>
      <c r="CV36" s="679"/>
      <c r="CW36" s="679"/>
      <c r="CX36" s="679"/>
      <c r="CY36" s="680"/>
      <c r="CZ36" s="681">
        <v>16.3</v>
      </c>
      <c r="DA36" s="699"/>
      <c r="DB36" s="699"/>
      <c r="DC36" s="700"/>
      <c r="DD36" s="684">
        <v>1015128</v>
      </c>
      <c r="DE36" s="679"/>
      <c r="DF36" s="679"/>
      <c r="DG36" s="679"/>
      <c r="DH36" s="679"/>
      <c r="DI36" s="679"/>
      <c r="DJ36" s="679"/>
      <c r="DK36" s="680"/>
      <c r="DL36" s="684">
        <v>971130</v>
      </c>
      <c r="DM36" s="679"/>
      <c r="DN36" s="679"/>
      <c r="DO36" s="679"/>
      <c r="DP36" s="679"/>
      <c r="DQ36" s="679"/>
      <c r="DR36" s="679"/>
      <c r="DS36" s="679"/>
      <c r="DT36" s="679"/>
      <c r="DU36" s="679"/>
      <c r="DV36" s="680"/>
      <c r="DW36" s="681">
        <v>21.9</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49433</v>
      </c>
      <c r="S37" s="679"/>
      <c r="T37" s="679"/>
      <c r="U37" s="679"/>
      <c r="V37" s="679"/>
      <c r="W37" s="679"/>
      <c r="X37" s="679"/>
      <c r="Y37" s="680"/>
      <c r="Z37" s="715">
        <v>0.7</v>
      </c>
      <c r="AA37" s="715"/>
      <c r="AB37" s="715"/>
      <c r="AC37" s="715"/>
      <c r="AD37" s="716" t="s">
        <v>231</v>
      </c>
      <c r="AE37" s="716"/>
      <c r="AF37" s="716"/>
      <c r="AG37" s="716"/>
      <c r="AH37" s="716"/>
      <c r="AI37" s="716"/>
      <c r="AJ37" s="716"/>
      <c r="AK37" s="716"/>
      <c r="AL37" s="681" t="s">
        <v>231</v>
      </c>
      <c r="AM37" s="682"/>
      <c r="AN37" s="682"/>
      <c r="AO37" s="717"/>
      <c r="AQ37" s="718" t="s">
        <v>329</v>
      </c>
      <c r="AR37" s="719"/>
      <c r="AS37" s="719"/>
      <c r="AT37" s="719"/>
      <c r="AU37" s="719"/>
      <c r="AV37" s="719"/>
      <c r="AW37" s="719"/>
      <c r="AX37" s="719"/>
      <c r="AY37" s="720"/>
      <c r="AZ37" s="678">
        <v>175993</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29771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661455</v>
      </c>
      <c r="CS37" s="697"/>
      <c r="CT37" s="697"/>
      <c r="CU37" s="697"/>
      <c r="CV37" s="697"/>
      <c r="CW37" s="697"/>
      <c r="CX37" s="697"/>
      <c r="CY37" s="698"/>
      <c r="CZ37" s="681">
        <v>9.1999999999999993</v>
      </c>
      <c r="DA37" s="699"/>
      <c r="DB37" s="699"/>
      <c r="DC37" s="700"/>
      <c r="DD37" s="684">
        <v>610555</v>
      </c>
      <c r="DE37" s="697"/>
      <c r="DF37" s="697"/>
      <c r="DG37" s="697"/>
      <c r="DH37" s="697"/>
      <c r="DI37" s="697"/>
      <c r="DJ37" s="697"/>
      <c r="DK37" s="698"/>
      <c r="DL37" s="684">
        <v>601718</v>
      </c>
      <c r="DM37" s="697"/>
      <c r="DN37" s="697"/>
      <c r="DO37" s="697"/>
      <c r="DP37" s="697"/>
      <c r="DQ37" s="697"/>
      <c r="DR37" s="697"/>
      <c r="DS37" s="697"/>
      <c r="DT37" s="697"/>
      <c r="DU37" s="697"/>
      <c r="DV37" s="698"/>
      <c r="DW37" s="681">
        <v>13.6</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93879</v>
      </c>
      <c r="S38" s="679"/>
      <c r="T38" s="679"/>
      <c r="U38" s="679"/>
      <c r="V38" s="679"/>
      <c r="W38" s="679"/>
      <c r="X38" s="679"/>
      <c r="Y38" s="680"/>
      <c r="Z38" s="715">
        <v>1.3</v>
      </c>
      <c r="AA38" s="715"/>
      <c r="AB38" s="715"/>
      <c r="AC38" s="715"/>
      <c r="AD38" s="716">
        <v>9</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120151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1589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811995</v>
      </c>
      <c r="CS38" s="679"/>
      <c r="CT38" s="679"/>
      <c r="CU38" s="679"/>
      <c r="CV38" s="679"/>
      <c r="CW38" s="679"/>
      <c r="CX38" s="679"/>
      <c r="CY38" s="680"/>
      <c r="CZ38" s="681">
        <v>11.3</v>
      </c>
      <c r="DA38" s="699"/>
      <c r="DB38" s="699"/>
      <c r="DC38" s="700"/>
      <c r="DD38" s="684">
        <v>701463</v>
      </c>
      <c r="DE38" s="679"/>
      <c r="DF38" s="679"/>
      <c r="DG38" s="679"/>
      <c r="DH38" s="679"/>
      <c r="DI38" s="679"/>
      <c r="DJ38" s="679"/>
      <c r="DK38" s="680"/>
      <c r="DL38" s="684">
        <v>595695</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791900</v>
      </c>
      <c r="S39" s="679"/>
      <c r="T39" s="679"/>
      <c r="U39" s="679"/>
      <c r="V39" s="679"/>
      <c r="W39" s="679"/>
      <c r="X39" s="679"/>
      <c r="Y39" s="680"/>
      <c r="Z39" s="715">
        <v>10.9</v>
      </c>
      <c r="AA39" s="715"/>
      <c r="AB39" s="715"/>
      <c r="AC39" s="715"/>
      <c r="AD39" s="716" t="s">
        <v>137</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68939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2551</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32530</v>
      </c>
      <c r="CS39" s="697"/>
      <c r="CT39" s="697"/>
      <c r="CU39" s="697"/>
      <c r="CV39" s="697"/>
      <c r="CW39" s="697"/>
      <c r="CX39" s="697"/>
      <c r="CY39" s="698"/>
      <c r="CZ39" s="681">
        <v>0.5</v>
      </c>
      <c r="DA39" s="699"/>
      <c r="DB39" s="699"/>
      <c r="DC39" s="700"/>
      <c r="DD39" s="684">
        <v>32176</v>
      </c>
      <c r="DE39" s="697"/>
      <c r="DF39" s="697"/>
      <c r="DG39" s="697"/>
      <c r="DH39" s="697"/>
      <c r="DI39" s="697"/>
      <c r="DJ39" s="697"/>
      <c r="DK39" s="698"/>
      <c r="DL39" s="684" t="s">
        <v>128</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128</v>
      </c>
      <c r="AM40" s="682"/>
      <c r="AN40" s="682"/>
      <c r="AO40" s="717"/>
      <c r="AQ40" s="718" t="s">
        <v>341</v>
      </c>
      <c r="AR40" s="719"/>
      <c r="AS40" s="719"/>
      <c r="AT40" s="719"/>
      <c r="AU40" s="719"/>
      <c r="AV40" s="719"/>
      <c r="AW40" s="719"/>
      <c r="AX40" s="719"/>
      <c r="AY40" s="720"/>
      <c r="AZ40" s="678">
        <v>2380</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84</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37540</v>
      </c>
      <c r="CS40" s="679"/>
      <c r="CT40" s="679"/>
      <c r="CU40" s="679"/>
      <c r="CV40" s="679"/>
      <c r="CW40" s="679"/>
      <c r="CX40" s="679"/>
      <c r="CY40" s="680"/>
      <c r="CZ40" s="681">
        <v>0.5</v>
      </c>
      <c r="DA40" s="699"/>
      <c r="DB40" s="699"/>
      <c r="DC40" s="700"/>
      <c r="DD40" s="684">
        <v>31841</v>
      </c>
      <c r="DE40" s="679"/>
      <c r="DF40" s="679"/>
      <c r="DG40" s="679"/>
      <c r="DH40" s="679"/>
      <c r="DI40" s="679"/>
      <c r="DJ40" s="679"/>
      <c r="DK40" s="680"/>
      <c r="DL40" s="684" t="s">
        <v>137</v>
      </c>
      <c r="DM40" s="679"/>
      <c r="DN40" s="679"/>
      <c r="DO40" s="679"/>
      <c r="DP40" s="679"/>
      <c r="DQ40" s="679"/>
      <c r="DR40" s="679"/>
      <c r="DS40" s="679"/>
      <c r="DT40" s="679"/>
      <c r="DU40" s="679"/>
      <c r="DV40" s="680"/>
      <c r="DW40" s="681" t="s">
        <v>137</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120800</v>
      </c>
      <c r="S41" s="679"/>
      <c r="T41" s="679"/>
      <c r="U41" s="679"/>
      <c r="V41" s="679"/>
      <c r="W41" s="679"/>
      <c r="X41" s="679"/>
      <c r="Y41" s="680"/>
      <c r="Z41" s="715">
        <v>1.7</v>
      </c>
      <c r="AA41" s="715"/>
      <c r="AB41" s="715"/>
      <c r="AC41" s="715"/>
      <c r="AD41" s="716" t="s">
        <v>128</v>
      </c>
      <c r="AE41" s="716"/>
      <c r="AF41" s="716"/>
      <c r="AG41" s="716"/>
      <c r="AH41" s="716"/>
      <c r="AI41" s="716"/>
      <c r="AJ41" s="716"/>
      <c r="AK41" s="716"/>
      <c r="AL41" s="681" t="s">
        <v>137</v>
      </c>
      <c r="AM41" s="682"/>
      <c r="AN41" s="682"/>
      <c r="AO41" s="717"/>
      <c r="AQ41" s="718" t="s">
        <v>346</v>
      </c>
      <c r="AR41" s="719"/>
      <c r="AS41" s="719"/>
      <c r="AT41" s="719"/>
      <c r="AU41" s="719"/>
      <c r="AV41" s="719"/>
      <c r="AW41" s="719"/>
      <c r="AX41" s="719"/>
      <c r="AY41" s="720"/>
      <c r="AZ41" s="678">
        <v>242617</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137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231</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7298510</v>
      </c>
      <c r="S42" s="701"/>
      <c r="T42" s="701"/>
      <c r="U42" s="701"/>
      <c r="V42" s="701"/>
      <c r="W42" s="701"/>
      <c r="X42" s="701"/>
      <c r="Y42" s="703"/>
      <c r="Z42" s="704">
        <v>100</v>
      </c>
      <c r="AA42" s="704"/>
      <c r="AB42" s="704"/>
      <c r="AC42" s="704"/>
      <c r="AD42" s="705">
        <v>4311165</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446847</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306</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1045221</v>
      </c>
      <c r="CS42" s="679"/>
      <c r="CT42" s="679"/>
      <c r="CU42" s="679"/>
      <c r="CV42" s="679"/>
      <c r="CW42" s="679"/>
      <c r="CX42" s="679"/>
      <c r="CY42" s="680"/>
      <c r="CZ42" s="681">
        <v>14.5</v>
      </c>
      <c r="DA42" s="682"/>
      <c r="DB42" s="682"/>
      <c r="DC42" s="683"/>
      <c r="DD42" s="684">
        <v>141436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11445</v>
      </c>
      <c r="CS43" s="697"/>
      <c r="CT43" s="697"/>
      <c r="CU43" s="697"/>
      <c r="CV43" s="697"/>
      <c r="CW43" s="697"/>
      <c r="CX43" s="697"/>
      <c r="CY43" s="698"/>
      <c r="CZ43" s="681">
        <v>0.2</v>
      </c>
      <c r="DA43" s="699"/>
      <c r="DB43" s="699"/>
      <c r="DC43" s="700"/>
      <c r="DD43" s="684">
        <v>11445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1042289</v>
      </c>
      <c r="CS44" s="679"/>
      <c r="CT44" s="679"/>
      <c r="CU44" s="679"/>
      <c r="CV44" s="679"/>
      <c r="CW44" s="679"/>
      <c r="CX44" s="679"/>
      <c r="CY44" s="680"/>
      <c r="CZ44" s="681">
        <v>14.5</v>
      </c>
      <c r="DA44" s="682"/>
      <c r="DB44" s="682"/>
      <c r="DC44" s="683"/>
      <c r="DD44" s="684">
        <v>139706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560258</v>
      </c>
      <c r="CS45" s="697"/>
      <c r="CT45" s="697"/>
      <c r="CU45" s="697"/>
      <c r="CV45" s="697"/>
      <c r="CW45" s="697"/>
      <c r="CX45" s="697"/>
      <c r="CY45" s="698"/>
      <c r="CZ45" s="681">
        <v>7.8</v>
      </c>
      <c r="DA45" s="699"/>
      <c r="DB45" s="699"/>
      <c r="DC45" s="700"/>
      <c r="DD45" s="684">
        <v>11674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378362</v>
      </c>
      <c r="CS46" s="679"/>
      <c r="CT46" s="679"/>
      <c r="CU46" s="679"/>
      <c r="CV46" s="679"/>
      <c r="CW46" s="679"/>
      <c r="CX46" s="679"/>
      <c r="CY46" s="680"/>
      <c r="CZ46" s="681">
        <v>5.3</v>
      </c>
      <c r="DA46" s="682"/>
      <c r="DB46" s="682"/>
      <c r="DC46" s="683"/>
      <c r="DD46" s="684">
        <v>112063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2932</v>
      </c>
      <c r="CS47" s="697"/>
      <c r="CT47" s="697"/>
      <c r="CU47" s="697"/>
      <c r="CV47" s="697"/>
      <c r="CW47" s="697"/>
      <c r="CX47" s="697"/>
      <c r="CY47" s="698"/>
      <c r="CZ47" s="681">
        <v>0</v>
      </c>
      <c r="DA47" s="699"/>
      <c r="DB47" s="699"/>
      <c r="DC47" s="700"/>
      <c r="DD47" s="684">
        <v>1730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7189748</v>
      </c>
      <c r="CS49" s="663"/>
      <c r="CT49" s="663"/>
      <c r="CU49" s="663"/>
      <c r="CV49" s="663"/>
      <c r="CW49" s="663"/>
      <c r="CX49" s="663"/>
      <c r="CY49" s="664"/>
      <c r="CZ49" s="665">
        <v>100</v>
      </c>
      <c r="DA49" s="666"/>
      <c r="DB49" s="666"/>
      <c r="DC49" s="667"/>
      <c r="DD49" s="668">
        <v>5155119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vEVSgMIdi89AiMJF2pxhP95D7mFPDnmPLfEu01RhErYeNWg6o2/zs5eCvzJUQt/9R5NtYiI/Wbo0y9NN3INtQ==" saltValue="ayzfkF5JiwKAdTJMzoRv6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7299</v>
      </c>
      <c r="R7" s="1198"/>
      <c r="S7" s="1198"/>
      <c r="T7" s="1198"/>
      <c r="U7" s="1198"/>
      <c r="V7" s="1198">
        <v>7190</v>
      </c>
      <c r="W7" s="1198"/>
      <c r="X7" s="1198"/>
      <c r="Y7" s="1198"/>
      <c r="Z7" s="1198"/>
      <c r="AA7" s="1198">
        <v>109</v>
      </c>
      <c r="AB7" s="1198"/>
      <c r="AC7" s="1198"/>
      <c r="AD7" s="1198"/>
      <c r="AE7" s="1199"/>
      <c r="AF7" s="1200">
        <v>105</v>
      </c>
      <c r="AG7" s="1201"/>
      <c r="AH7" s="1201"/>
      <c r="AI7" s="1201"/>
      <c r="AJ7" s="1202"/>
      <c r="AK7" s="1184">
        <v>376</v>
      </c>
      <c r="AL7" s="1185"/>
      <c r="AM7" s="1185"/>
      <c r="AN7" s="1185"/>
      <c r="AO7" s="1185"/>
      <c r="AP7" s="1185">
        <v>8325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589</v>
      </c>
      <c r="BS7" s="1188" t="s">
        <v>590</v>
      </c>
      <c r="BT7" s="1189"/>
      <c r="BU7" s="1189"/>
      <c r="BV7" s="1189"/>
      <c r="BW7" s="1189"/>
      <c r="BX7" s="1189"/>
      <c r="BY7" s="1189"/>
      <c r="BZ7" s="1189"/>
      <c r="CA7" s="1189"/>
      <c r="CB7" s="1189"/>
      <c r="CC7" s="1189"/>
      <c r="CD7" s="1189"/>
      <c r="CE7" s="1189"/>
      <c r="CF7" s="1189"/>
      <c r="CG7" s="1190"/>
      <c r="CH7" s="1181">
        <v>-8</v>
      </c>
      <c r="CI7" s="1182"/>
      <c r="CJ7" s="1182"/>
      <c r="CK7" s="1182"/>
      <c r="CL7" s="1183"/>
      <c r="CM7" s="1181">
        <v>-25</v>
      </c>
      <c r="CN7" s="1182"/>
      <c r="CO7" s="1182"/>
      <c r="CP7" s="1182"/>
      <c r="CQ7" s="1183"/>
      <c r="CR7" s="1181">
        <v>51</v>
      </c>
      <c r="CS7" s="1182"/>
      <c r="CT7" s="1182"/>
      <c r="CU7" s="1182"/>
      <c r="CV7" s="1183"/>
      <c r="CW7" s="1181" t="s">
        <v>508</v>
      </c>
      <c r="CX7" s="1182"/>
      <c r="CY7" s="1182"/>
      <c r="CZ7" s="1182"/>
      <c r="DA7" s="1183"/>
      <c r="DB7" s="1181">
        <v>30</v>
      </c>
      <c r="DC7" s="1182"/>
      <c r="DD7" s="1182"/>
      <c r="DE7" s="1182"/>
      <c r="DF7" s="1183"/>
      <c r="DG7" s="1181" t="s">
        <v>508</v>
      </c>
      <c r="DH7" s="1182"/>
      <c r="DI7" s="1182"/>
      <c r="DJ7" s="1182"/>
      <c r="DK7" s="1183"/>
      <c r="DL7" s="1181">
        <v>71</v>
      </c>
      <c r="DM7" s="1182"/>
      <c r="DN7" s="1182"/>
      <c r="DO7" s="1182"/>
      <c r="DP7" s="1183"/>
      <c r="DQ7" s="1181">
        <v>21</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2</v>
      </c>
      <c r="CI8" s="1083"/>
      <c r="CJ8" s="1083"/>
      <c r="CK8" s="1083"/>
      <c r="CL8" s="1084"/>
      <c r="CM8" s="1082">
        <v>-72</v>
      </c>
      <c r="CN8" s="1083"/>
      <c r="CO8" s="1083"/>
      <c r="CP8" s="1083"/>
      <c r="CQ8" s="1084"/>
      <c r="CR8" s="1082">
        <v>42</v>
      </c>
      <c r="CS8" s="1083"/>
      <c r="CT8" s="1083"/>
      <c r="CU8" s="1083"/>
      <c r="CV8" s="1084"/>
      <c r="CW8" s="1082" t="s">
        <v>508</v>
      </c>
      <c r="CX8" s="1083"/>
      <c r="CY8" s="1083"/>
      <c r="CZ8" s="1083"/>
      <c r="DA8" s="1084"/>
      <c r="DB8" s="1082" t="s">
        <v>508</v>
      </c>
      <c r="DC8" s="1083"/>
      <c r="DD8" s="1083"/>
      <c r="DE8" s="1083"/>
      <c r="DF8" s="1084"/>
      <c r="DG8" s="1082" t="s">
        <v>508</v>
      </c>
      <c r="DH8" s="1083"/>
      <c r="DI8" s="1083"/>
      <c r="DJ8" s="1083"/>
      <c r="DK8" s="1084"/>
      <c r="DL8" s="1082" t="s">
        <v>508</v>
      </c>
      <c r="DM8" s="1083"/>
      <c r="DN8" s="1083"/>
      <c r="DO8" s="1083"/>
      <c r="DP8" s="1084"/>
      <c r="DQ8" s="1082" t="s">
        <v>508</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592</v>
      </c>
      <c r="BT9" s="1108"/>
      <c r="BU9" s="1108"/>
      <c r="BV9" s="1108"/>
      <c r="BW9" s="1108"/>
      <c r="BX9" s="1108"/>
      <c r="BY9" s="1108"/>
      <c r="BZ9" s="1108"/>
      <c r="CA9" s="1108"/>
      <c r="CB9" s="1108"/>
      <c r="CC9" s="1108"/>
      <c r="CD9" s="1108"/>
      <c r="CE9" s="1108"/>
      <c r="CF9" s="1108"/>
      <c r="CG9" s="1109"/>
      <c r="CH9" s="1082">
        <v>0</v>
      </c>
      <c r="CI9" s="1083"/>
      <c r="CJ9" s="1083"/>
      <c r="CK9" s="1083"/>
      <c r="CL9" s="1084"/>
      <c r="CM9" s="1082">
        <v>26</v>
      </c>
      <c r="CN9" s="1083"/>
      <c r="CO9" s="1083"/>
      <c r="CP9" s="1083"/>
      <c r="CQ9" s="1084"/>
      <c r="CR9" s="1082">
        <v>30</v>
      </c>
      <c r="CS9" s="1083"/>
      <c r="CT9" s="1083"/>
      <c r="CU9" s="1083"/>
      <c r="CV9" s="1084"/>
      <c r="CW9" s="1082" t="s">
        <v>508</v>
      </c>
      <c r="CX9" s="1083"/>
      <c r="CY9" s="1083"/>
      <c r="CZ9" s="1083"/>
      <c r="DA9" s="1084"/>
      <c r="DB9" s="1082" t="s">
        <v>508</v>
      </c>
      <c r="DC9" s="1083"/>
      <c r="DD9" s="1083"/>
      <c r="DE9" s="1083"/>
      <c r="DF9" s="1084"/>
      <c r="DG9" s="1082" t="s">
        <v>508</v>
      </c>
      <c r="DH9" s="1083"/>
      <c r="DI9" s="1083"/>
      <c r="DJ9" s="1083"/>
      <c r="DK9" s="1084"/>
      <c r="DL9" s="1082" t="s">
        <v>508</v>
      </c>
      <c r="DM9" s="1083"/>
      <c r="DN9" s="1083"/>
      <c r="DO9" s="1083"/>
      <c r="DP9" s="1084"/>
      <c r="DQ9" s="1082" t="s">
        <v>508</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7299</v>
      </c>
      <c r="R23" s="1162"/>
      <c r="S23" s="1162"/>
      <c r="T23" s="1162"/>
      <c r="U23" s="1162"/>
      <c r="V23" s="1162">
        <v>7190</v>
      </c>
      <c r="W23" s="1162"/>
      <c r="X23" s="1162"/>
      <c r="Y23" s="1162"/>
      <c r="Z23" s="1162"/>
      <c r="AA23" s="1162">
        <v>109</v>
      </c>
      <c r="AB23" s="1162"/>
      <c r="AC23" s="1162"/>
      <c r="AD23" s="1162"/>
      <c r="AE23" s="1163"/>
      <c r="AF23" s="1164">
        <v>105</v>
      </c>
      <c r="AG23" s="1162"/>
      <c r="AH23" s="1162"/>
      <c r="AI23" s="1162"/>
      <c r="AJ23" s="1165"/>
      <c r="AK23" s="1166"/>
      <c r="AL23" s="1167"/>
      <c r="AM23" s="1167"/>
      <c r="AN23" s="1167"/>
      <c r="AO23" s="1167"/>
      <c r="AP23" s="1162">
        <v>8325</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1257</v>
      </c>
      <c r="R28" s="1147"/>
      <c r="S28" s="1147"/>
      <c r="T28" s="1147"/>
      <c r="U28" s="1147"/>
      <c r="V28" s="1147">
        <v>1223</v>
      </c>
      <c r="W28" s="1147"/>
      <c r="X28" s="1147"/>
      <c r="Y28" s="1147"/>
      <c r="Z28" s="1147"/>
      <c r="AA28" s="1147">
        <v>35</v>
      </c>
      <c r="AB28" s="1147"/>
      <c r="AC28" s="1147"/>
      <c r="AD28" s="1147"/>
      <c r="AE28" s="1148"/>
      <c r="AF28" s="1149">
        <v>35</v>
      </c>
      <c r="AG28" s="1147"/>
      <c r="AH28" s="1147"/>
      <c r="AI28" s="1147"/>
      <c r="AJ28" s="1150"/>
      <c r="AK28" s="1151">
        <v>170</v>
      </c>
      <c r="AL28" s="1139"/>
      <c r="AM28" s="1139"/>
      <c r="AN28" s="1139"/>
      <c r="AO28" s="1139"/>
      <c r="AP28" s="1139" t="s">
        <v>508</v>
      </c>
      <c r="AQ28" s="1139"/>
      <c r="AR28" s="1139"/>
      <c r="AS28" s="1139"/>
      <c r="AT28" s="1139"/>
      <c r="AU28" s="1139" t="s">
        <v>508</v>
      </c>
      <c r="AV28" s="1139"/>
      <c r="AW28" s="1139"/>
      <c r="AX28" s="1139"/>
      <c r="AY28" s="1139"/>
      <c r="AZ28" s="1140" t="s">
        <v>508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400</v>
      </c>
      <c r="C29" s="1125"/>
      <c r="D29" s="1125"/>
      <c r="E29" s="1125"/>
      <c r="F29" s="1125"/>
      <c r="G29" s="1125"/>
      <c r="H29" s="1125"/>
      <c r="I29" s="1125"/>
      <c r="J29" s="1125"/>
      <c r="K29" s="1125"/>
      <c r="L29" s="1125"/>
      <c r="M29" s="1125"/>
      <c r="N29" s="1125"/>
      <c r="O29" s="1125"/>
      <c r="P29" s="1126"/>
      <c r="Q29" s="1136">
        <v>241</v>
      </c>
      <c r="R29" s="1137"/>
      <c r="S29" s="1137"/>
      <c r="T29" s="1137"/>
      <c r="U29" s="1137"/>
      <c r="V29" s="1137">
        <v>232</v>
      </c>
      <c r="W29" s="1137"/>
      <c r="X29" s="1137"/>
      <c r="Y29" s="1137"/>
      <c r="Z29" s="1137"/>
      <c r="AA29" s="1137">
        <v>9</v>
      </c>
      <c r="AB29" s="1137"/>
      <c r="AC29" s="1137"/>
      <c r="AD29" s="1137"/>
      <c r="AE29" s="1138"/>
      <c r="AF29" s="1130">
        <v>9</v>
      </c>
      <c r="AG29" s="1131"/>
      <c r="AH29" s="1131"/>
      <c r="AI29" s="1131"/>
      <c r="AJ29" s="1132"/>
      <c r="AK29" s="1073">
        <v>91</v>
      </c>
      <c r="AL29" s="1064"/>
      <c r="AM29" s="1064"/>
      <c r="AN29" s="1064"/>
      <c r="AO29" s="1064"/>
      <c r="AP29" s="1064">
        <v>670</v>
      </c>
      <c r="AQ29" s="1064"/>
      <c r="AR29" s="1064"/>
      <c r="AS29" s="1064"/>
      <c r="AT29" s="1064"/>
      <c r="AU29" s="1064">
        <v>165</v>
      </c>
      <c r="AV29" s="1064"/>
      <c r="AW29" s="1064"/>
      <c r="AX29" s="1064"/>
      <c r="AY29" s="1064"/>
      <c r="AZ29" s="1135" t="s">
        <v>508</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401</v>
      </c>
      <c r="C30" s="1125"/>
      <c r="D30" s="1125"/>
      <c r="E30" s="1125"/>
      <c r="F30" s="1125"/>
      <c r="G30" s="1125"/>
      <c r="H30" s="1125"/>
      <c r="I30" s="1125"/>
      <c r="J30" s="1125"/>
      <c r="K30" s="1125"/>
      <c r="L30" s="1125"/>
      <c r="M30" s="1125"/>
      <c r="N30" s="1125"/>
      <c r="O30" s="1125"/>
      <c r="P30" s="1126"/>
      <c r="Q30" s="1136">
        <v>130</v>
      </c>
      <c r="R30" s="1137"/>
      <c r="S30" s="1137"/>
      <c r="T30" s="1137"/>
      <c r="U30" s="1137"/>
      <c r="V30" s="1137">
        <v>128</v>
      </c>
      <c r="W30" s="1137"/>
      <c r="X30" s="1137"/>
      <c r="Y30" s="1137"/>
      <c r="Z30" s="1137"/>
      <c r="AA30" s="1137">
        <v>2</v>
      </c>
      <c r="AB30" s="1137"/>
      <c r="AC30" s="1137"/>
      <c r="AD30" s="1137"/>
      <c r="AE30" s="1138"/>
      <c r="AF30" s="1130">
        <v>2</v>
      </c>
      <c r="AG30" s="1131"/>
      <c r="AH30" s="1131"/>
      <c r="AI30" s="1131"/>
      <c r="AJ30" s="1132"/>
      <c r="AK30" s="1073">
        <v>56</v>
      </c>
      <c r="AL30" s="1064"/>
      <c r="AM30" s="1064"/>
      <c r="AN30" s="1064"/>
      <c r="AO30" s="1064"/>
      <c r="AP30" s="1064" t="s">
        <v>508</v>
      </c>
      <c r="AQ30" s="1064"/>
      <c r="AR30" s="1064"/>
      <c r="AS30" s="1064"/>
      <c r="AT30" s="1064"/>
      <c r="AU30" s="1064" t="s">
        <v>508</v>
      </c>
      <c r="AV30" s="1064"/>
      <c r="AW30" s="1064"/>
      <c r="AX30" s="1064"/>
      <c r="AY30" s="1064"/>
      <c r="AZ30" s="1135" t="s">
        <v>508</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402</v>
      </c>
      <c r="C31" s="1125"/>
      <c r="D31" s="1125"/>
      <c r="E31" s="1125"/>
      <c r="F31" s="1125"/>
      <c r="G31" s="1125"/>
      <c r="H31" s="1125"/>
      <c r="I31" s="1125"/>
      <c r="J31" s="1125"/>
      <c r="K31" s="1125"/>
      <c r="L31" s="1125"/>
      <c r="M31" s="1125"/>
      <c r="N31" s="1125"/>
      <c r="O31" s="1125"/>
      <c r="P31" s="1126"/>
      <c r="Q31" s="1136">
        <v>1524</v>
      </c>
      <c r="R31" s="1137"/>
      <c r="S31" s="1137"/>
      <c r="T31" s="1137"/>
      <c r="U31" s="1137"/>
      <c r="V31" s="1137">
        <v>1480</v>
      </c>
      <c r="W31" s="1137"/>
      <c r="X31" s="1137"/>
      <c r="Y31" s="1137"/>
      <c r="Z31" s="1137"/>
      <c r="AA31" s="1137">
        <v>44</v>
      </c>
      <c r="AB31" s="1137"/>
      <c r="AC31" s="1137"/>
      <c r="AD31" s="1137"/>
      <c r="AE31" s="1138"/>
      <c r="AF31" s="1130">
        <v>44</v>
      </c>
      <c r="AG31" s="1131"/>
      <c r="AH31" s="1131"/>
      <c r="AI31" s="1131"/>
      <c r="AJ31" s="1132"/>
      <c r="AK31" s="1073">
        <v>271</v>
      </c>
      <c r="AL31" s="1064"/>
      <c r="AM31" s="1064"/>
      <c r="AN31" s="1064"/>
      <c r="AO31" s="1064"/>
      <c r="AP31" s="1064" t="s">
        <v>508</v>
      </c>
      <c r="AQ31" s="1064"/>
      <c r="AR31" s="1064"/>
      <c r="AS31" s="1064"/>
      <c r="AT31" s="1064"/>
      <c r="AU31" s="1064" t="s">
        <v>508</v>
      </c>
      <c r="AV31" s="1064"/>
      <c r="AW31" s="1064"/>
      <c r="AX31" s="1064"/>
      <c r="AY31" s="1064"/>
      <c r="AZ31" s="1135" t="s">
        <v>508</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403</v>
      </c>
      <c r="C32" s="1125"/>
      <c r="D32" s="1125"/>
      <c r="E32" s="1125"/>
      <c r="F32" s="1125"/>
      <c r="G32" s="1125"/>
      <c r="H32" s="1125"/>
      <c r="I32" s="1125"/>
      <c r="J32" s="1125"/>
      <c r="K32" s="1125"/>
      <c r="L32" s="1125"/>
      <c r="M32" s="1125"/>
      <c r="N32" s="1125"/>
      <c r="O32" s="1125"/>
      <c r="P32" s="1126"/>
      <c r="Q32" s="1136">
        <v>13</v>
      </c>
      <c r="R32" s="1137"/>
      <c r="S32" s="1137"/>
      <c r="T32" s="1137"/>
      <c r="U32" s="1137"/>
      <c r="V32" s="1137">
        <v>12</v>
      </c>
      <c r="W32" s="1137"/>
      <c r="X32" s="1137"/>
      <c r="Y32" s="1137"/>
      <c r="Z32" s="1137"/>
      <c r="AA32" s="1137">
        <v>1</v>
      </c>
      <c r="AB32" s="1137"/>
      <c r="AC32" s="1137"/>
      <c r="AD32" s="1137"/>
      <c r="AE32" s="1138"/>
      <c r="AF32" s="1130">
        <v>1</v>
      </c>
      <c r="AG32" s="1131"/>
      <c r="AH32" s="1131"/>
      <c r="AI32" s="1131"/>
      <c r="AJ32" s="1132"/>
      <c r="AK32" s="1073">
        <v>2</v>
      </c>
      <c r="AL32" s="1064"/>
      <c r="AM32" s="1064"/>
      <c r="AN32" s="1064"/>
      <c r="AO32" s="1064"/>
      <c r="AP32" s="1064" t="s">
        <v>508</v>
      </c>
      <c r="AQ32" s="1064"/>
      <c r="AR32" s="1064"/>
      <c r="AS32" s="1064"/>
      <c r="AT32" s="1064"/>
      <c r="AU32" s="1064" t="s">
        <v>508</v>
      </c>
      <c r="AV32" s="1064"/>
      <c r="AW32" s="1064"/>
      <c r="AX32" s="1064"/>
      <c r="AY32" s="1064"/>
      <c r="AZ32" s="1135" t="s">
        <v>508</v>
      </c>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404</v>
      </c>
      <c r="C33" s="1125"/>
      <c r="D33" s="1125"/>
      <c r="E33" s="1125"/>
      <c r="F33" s="1125"/>
      <c r="G33" s="1125"/>
      <c r="H33" s="1125"/>
      <c r="I33" s="1125"/>
      <c r="J33" s="1125"/>
      <c r="K33" s="1125"/>
      <c r="L33" s="1125"/>
      <c r="M33" s="1125"/>
      <c r="N33" s="1125"/>
      <c r="O33" s="1125"/>
      <c r="P33" s="1126"/>
      <c r="Q33" s="1136">
        <v>422</v>
      </c>
      <c r="R33" s="1137"/>
      <c r="S33" s="1137"/>
      <c r="T33" s="1137"/>
      <c r="U33" s="1137"/>
      <c r="V33" s="1137">
        <v>436</v>
      </c>
      <c r="W33" s="1137"/>
      <c r="X33" s="1137"/>
      <c r="Y33" s="1137"/>
      <c r="Z33" s="1137"/>
      <c r="AA33" s="1137">
        <v>-14</v>
      </c>
      <c r="AB33" s="1137"/>
      <c r="AC33" s="1137"/>
      <c r="AD33" s="1137"/>
      <c r="AE33" s="1138"/>
      <c r="AF33" s="1130">
        <v>105</v>
      </c>
      <c r="AG33" s="1131"/>
      <c r="AH33" s="1131"/>
      <c r="AI33" s="1131"/>
      <c r="AJ33" s="1132"/>
      <c r="AK33" s="1073">
        <v>176</v>
      </c>
      <c r="AL33" s="1064"/>
      <c r="AM33" s="1064"/>
      <c r="AN33" s="1064"/>
      <c r="AO33" s="1064"/>
      <c r="AP33" s="1064">
        <v>2462</v>
      </c>
      <c r="AQ33" s="1064"/>
      <c r="AR33" s="1064"/>
      <c r="AS33" s="1064"/>
      <c r="AT33" s="1064"/>
      <c r="AU33" s="1064">
        <v>2070</v>
      </c>
      <c r="AV33" s="1064"/>
      <c r="AW33" s="1064"/>
      <c r="AX33" s="1064"/>
      <c r="AY33" s="1064"/>
      <c r="AZ33" s="1135" t="s">
        <v>508</v>
      </c>
      <c r="BA33" s="1135"/>
      <c r="BB33" s="1135"/>
      <c r="BC33" s="1135"/>
      <c r="BD33" s="1135"/>
      <c r="BE33" s="1119" t="s">
        <v>577</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405</v>
      </c>
      <c r="C34" s="1125"/>
      <c r="D34" s="1125"/>
      <c r="E34" s="1125"/>
      <c r="F34" s="1125"/>
      <c r="G34" s="1125"/>
      <c r="H34" s="1125"/>
      <c r="I34" s="1125"/>
      <c r="J34" s="1125"/>
      <c r="K34" s="1125"/>
      <c r="L34" s="1125"/>
      <c r="M34" s="1125"/>
      <c r="N34" s="1125"/>
      <c r="O34" s="1125"/>
      <c r="P34" s="1126"/>
      <c r="Q34" s="1136">
        <v>331</v>
      </c>
      <c r="R34" s="1137"/>
      <c r="S34" s="1137"/>
      <c r="T34" s="1137"/>
      <c r="U34" s="1137"/>
      <c r="V34" s="1137">
        <v>328</v>
      </c>
      <c r="W34" s="1137"/>
      <c r="X34" s="1137"/>
      <c r="Y34" s="1137"/>
      <c r="Z34" s="1137"/>
      <c r="AA34" s="1137">
        <v>3</v>
      </c>
      <c r="AB34" s="1137"/>
      <c r="AC34" s="1137"/>
      <c r="AD34" s="1137"/>
      <c r="AE34" s="1138"/>
      <c r="AF34" s="1130">
        <v>3</v>
      </c>
      <c r="AG34" s="1131"/>
      <c r="AH34" s="1131"/>
      <c r="AI34" s="1131"/>
      <c r="AJ34" s="1132"/>
      <c r="AK34" s="1073">
        <v>120</v>
      </c>
      <c r="AL34" s="1064"/>
      <c r="AM34" s="1064"/>
      <c r="AN34" s="1064"/>
      <c r="AO34" s="1064"/>
      <c r="AP34" s="1064">
        <v>1521</v>
      </c>
      <c r="AQ34" s="1064"/>
      <c r="AR34" s="1064"/>
      <c r="AS34" s="1064"/>
      <c r="AT34" s="1064"/>
      <c r="AU34" s="1064">
        <v>1521</v>
      </c>
      <c r="AV34" s="1064"/>
      <c r="AW34" s="1064"/>
      <c r="AX34" s="1064"/>
      <c r="AY34" s="1064"/>
      <c r="AZ34" s="1135" t="s">
        <v>508</v>
      </c>
      <c r="BA34" s="1135"/>
      <c r="BB34" s="1135"/>
      <c r="BC34" s="1135"/>
      <c r="BD34" s="1135"/>
      <c r="BE34" s="1119" t="s">
        <v>578</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406</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198</v>
      </c>
      <c r="AG63" s="1052"/>
      <c r="AH63" s="1052"/>
      <c r="AI63" s="1052"/>
      <c r="AJ63" s="1117"/>
      <c r="AK63" s="1118"/>
      <c r="AL63" s="1056"/>
      <c r="AM63" s="1056"/>
      <c r="AN63" s="1056"/>
      <c r="AO63" s="1056"/>
      <c r="AP63" s="1052">
        <v>4652</v>
      </c>
      <c r="AQ63" s="1052"/>
      <c r="AR63" s="1052"/>
      <c r="AS63" s="1052"/>
      <c r="AT63" s="1052"/>
      <c r="AU63" s="1052">
        <v>3756</v>
      </c>
      <c r="AV63" s="1052"/>
      <c r="AW63" s="1052"/>
      <c r="AX63" s="1052"/>
      <c r="AY63" s="1052"/>
      <c r="AZ63" s="1112"/>
      <c r="BA63" s="1112"/>
      <c r="BB63" s="1112"/>
      <c r="BC63" s="1112"/>
      <c r="BD63" s="1112"/>
      <c r="BE63" s="1053"/>
      <c r="BF63" s="1053"/>
      <c r="BG63" s="1053"/>
      <c r="BH63" s="1053"/>
      <c r="BI63" s="1054"/>
      <c r="BJ63" s="1113" t="s">
        <v>128</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392</v>
      </c>
      <c r="W66" s="1095"/>
      <c r="X66" s="1095"/>
      <c r="Y66" s="1095"/>
      <c r="Z66" s="1096"/>
      <c r="AA66" s="1094" t="s">
        <v>411</v>
      </c>
      <c r="AB66" s="1095"/>
      <c r="AC66" s="1095"/>
      <c r="AD66" s="1095"/>
      <c r="AE66" s="1096"/>
      <c r="AF66" s="1100" t="s">
        <v>412</v>
      </c>
      <c r="AG66" s="1101"/>
      <c r="AH66" s="1101"/>
      <c r="AI66" s="1101"/>
      <c r="AJ66" s="1102"/>
      <c r="AK66" s="1094" t="s">
        <v>395</v>
      </c>
      <c r="AL66" s="1089"/>
      <c r="AM66" s="1089"/>
      <c r="AN66" s="1089"/>
      <c r="AO66" s="1090"/>
      <c r="AP66" s="1094" t="s">
        <v>413</v>
      </c>
      <c r="AQ66" s="1095"/>
      <c r="AR66" s="1095"/>
      <c r="AS66" s="1095"/>
      <c r="AT66" s="1096"/>
      <c r="AU66" s="1094" t="s">
        <v>414</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849</v>
      </c>
      <c r="R68" s="1075"/>
      <c r="S68" s="1075"/>
      <c r="T68" s="1075"/>
      <c r="U68" s="1075"/>
      <c r="V68" s="1075">
        <v>824</v>
      </c>
      <c r="W68" s="1075"/>
      <c r="X68" s="1075"/>
      <c r="Y68" s="1075"/>
      <c r="Z68" s="1075"/>
      <c r="AA68" s="1075">
        <v>25</v>
      </c>
      <c r="AB68" s="1075"/>
      <c r="AC68" s="1075"/>
      <c r="AD68" s="1075"/>
      <c r="AE68" s="1075"/>
      <c r="AF68" s="1075">
        <v>25</v>
      </c>
      <c r="AG68" s="1075"/>
      <c r="AH68" s="1075"/>
      <c r="AI68" s="1075"/>
      <c r="AJ68" s="1075"/>
      <c r="AK68" s="1075">
        <v>22</v>
      </c>
      <c r="AL68" s="1075"/>
      <c r="AM68" s="1075"/>
      <c r="AN68" s="1075"/>
      <c r="AO68" s="1075"/>
      <c r="AP68" s="1075" t="s">
        <v>508</v>
      </c>
      <c r="AQ68" s="1075"/>
      <c r="AR68" s="1075"/>
      <c r="AS68" s="1075"/>
      <c r="AT68" s="1075"/>
      <c r="AU68" s="1075" t="s">
        <v>508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9567</v>
      </c>
      <c r="R69" s="1064"/>
      <c r="S69" s="1064"/>
      <c r="T69" s="1064"/>
      <c r="U69" s="1064"/>
      <c r="V69" s="1064">
        <v>7806</v>
      </c>
      <c r="W69" s="1064"/>
      <c r="X69" s="1064"/>
      <c r="Y69" s="1064"/>
      <c r="Z69" s="1064"/>
      <c r="AA69" s="1064">
        <v>1761</v>
      </c>
      <c r="AB69" s="1064"/>
      <c r="AC69" s="1064"/>
      <c r="AD69" s="1064"/>
      <c r="AE69" s="1064"/>
      <c r="AF69" s="1064">
        <v>1761</v>
      </c>
      <c r="AG69" s="1064"/>
      <c r="AH69" s="1064"/>
      <c r="AI69" s="1064"/>
      <c r="AJ69" s="1064"/>
      <c r="AK69" s="1064" t="s">
        <v>508</v>
      </c>
      <c r="AL69" s="1064"/>
      <c r="AM69" s="1064"/>
      <c r="AN69" s="1064"/>
      <c r="AO69" s="1064"/>
      <c r="AP69" s="1064" t="s">
        <v>508</v>
      </c>
      <c r="AQ69" s="1064"/>
      <c r="AR69" s="1064"/>
      <c r="AS69" s="1064"/>
      <c r="AT69" s="1064"/>
      <c r="AU69" s="1064" t="s">
        <v>508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371</v>
      </c>
      <c r="R70" s="1064"/>
      <c r="S70" s="1064"/>
      <c r="T70" s="1064"/>
      <c r="U70" s="1064"/>
      <c r="V70" s="1064">
        <v>352</v>
      </c>
      <c r="W70" s="1064"/>
      <c r="X70" s="1064"/>
      <c r="Y70" s="1064"/>
      <c r="Z70" s="1064"/>
      <c r="AA70" s="1064">
        <v>18</v>
      </c>
      <c r="AB70" s="1064"/>
      <c r="AC70" s="1064"/>
      <c r="AD70" s="1064"/>
      <c r="AE70" s="1064"/>
      <c r="AF70" s="1064">
        <v>18</v>
      </c>
      <c r="AG70" s="1064"/>
      <c r="AH70" s="1064"/>
      <c r="AI70" s="1064"/>
      <c r="AJ70" s="1064"/>
      <c r="AK70" s="1064" t="s">
        <v>508</v>
      </c>
      <c r="AL70" s="1064"/>
      <c r="AM70" s="1064"/>
      <c r="AN70" s="1064"/>
      <c r="AO70" s="1064"/>
      <c r="AP70" s="1064">
        <v>367</v>
      </c>
      <c r="AQ70" s="1064"/>
      <c r="AR70" s="1064"/>
      <c r="AS70" s="1064"/>
      <c r="AT70" s="1064"/>
      <c r="AU70" s="1064">
        <v>184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281</v>
      </c>
      <c r="R71" s="1064"/>
      <c r="S71" s="1064"/>
      <c r="T71" s="1064"/>
      <c r="U71" s="1064"/>
      <c r="V71" s="1064">
        <v>278</v>
      </c>
      <c r="W71" s="1064"/>
      <c r="X71" s="1064"/>
      <c r="Y71" s="1064"/>
      <c r="Z71" s="1064"/>
      <c r="AA71" s="1064">
        <v>3</v>
      </c>
      <c r="AB71" s="1064"/>
      <c r="AC71" s="1064"/>
      <c r="AD71" s="1064"/>
      <c r="AE71" s="1064"/>
      <c r="AF71" s="1064">
        <v>3</v>
      </c>
      <c r="AG71" s="1064"/>
      <c r="AH71" s="1064"/>
      <c r="AI71" s="1064"/>
      <c r="AJ71" s="1064"/>
      <c r="AK71" s="1064">
        <v>21</v>
      </c>
      <c r="AL71" s="1064"/>
      <c r="AM71" s="1064"/>
      <c r="AN71" s="1064"/>
      <c r="AO71" s="1064"/>
      <c r="AP71" s="1064" t="s">
        <v>508</v>
      </c>
      <c r="AQ71" s="1064"/>
      <c r="AR71" s="1064"/>
      <c r="AS71" s="1064"/>
      <c r="AT71" s="1064"/>
      <c r="AU71" s="1064" t="s">
        <v>508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160</v>
      </c>
      <c r="R72" s="1064"/>
      <c r="S72" s="1064"/>
      <c r="T72" s="1064"/>
      <c r="U72" s="1064"/>
      <c r="V72" s="1064">
        <v>159</v>
      </c>
      <c r="W72" s="1064"/>
      <c r="X72" s="1064"/>
      <c r="Y72" s="1064"/>
      <c r="Z72" s="1064"/>
      <c r="AA72" s="1064">
        <v>1</v>
      </c>
      <c r="AB72" s="1064"/>
      <c r="AC72" s="1064"/>
      <c r="AD72" s="1064"/>
      <c r="AE72" s="1064"/>
      <c r="AF72" s="1064">
        <v>1</v>
      </c>
      <c r="AG72" s="1064"/>
      <c r="AH72" s="1064"/>
      <c r="AI72" s="1064"/>
      <c r="AJ72" s="1064"/>
      <c r="AK72" s="1064">
        <v>14</v>
      </c>
      <c r="AL72" s="1064"/>
      <c r="AM72" s="1064"/>
      <c r="AN72" s="1064"/>
      <c r="AO72" s="1064"/>
      <c r="AP72" s="1064" t="s">
        <v>508</v>
      </c>
      <c r="AQ72" s="1064"/>
      <c r="AR72" s="1064"/>
      <c r="AS72" s="1064"/>
      <c r="AT72" s="1064"/>
      <c r="AU72" s="1064" t="s">
        <v>508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837</v>
      </c>
      <c r="R73" s="1064"/>
      <c r="S73" s="1064"/>
      <c r="T73" s="1064"/>
      <c r="U73" s="1064"/>
      <c r="V73" s="1064">
        <v>819</v>
      </c>
      <c r="W73" s="1064"/>
      <c r="X73" s="1064"/>
      <c r="Y73" s="1064"/>
      <c r="Z73" s="1064"/>
      <c r="AA73" s="1064">
        <v>18</v>
      </c>
      <c r="AB73" s="1064"/>
      <c r="AC73" s="1064"/>
      <c r="AD73" s="1064"/>
      <c r="AE73" s="1064"/>
      <c r="AF73" s="1064">
        <v>18</v>
      </c>
      <c r="AG73" s="1064"/>
      <c r="AH73" s="1064"/>
      <c r="AI73" s="1064"/>
      <c r="AJ73" s="1064"/>
      <c r="AK73" s="1064">
        <v>26</v>
      </c>
      <c r="AL73" s="1064"/>
      <c r="AM73" s="1064"/>
      <c r="AN73" s="1064"/>
      <c r="AO73" s="1064"/>
      <c r="AP73" s="1064" t="s">
        <v>508</v>
      </c>
      <c r="AQ73" s="1064"/>
      <c r="AR73" s="1064"/>
      <c r="AS73" s="1064"/>
      <c r="AT73" s="1064"/>
      <c r="AU73" s="1064" t="s">
        <v>508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109</v>
      </c>
      <c r="R74" s="1064"/>
      <c r="S74" s="1064"/>
      <c r="T74" s="1064"/>
      <c r="U74" s="1064"/>
      <c r="V74" s="1064">
        <v>99</v>
      </c>
      <c r="W74" s="1064"/>
      <c r="X74" s="1064"/>
      <c r="Y74" s="1064"/>
      <c r="Z74" s="1064"/>
      <c r="AA74" s="1064">
        <v>9</v>
      </c>
      <c r="AB74" s="1064"/>
      <c r="AC74" s="1064"/>
      <c r="AD74" s="1064"/>
      <c r="AE74" s="1064"/>
      <c r="AF74" s="1064">
        <v>9</v>
      </c>
      <c r="AG74" s="1064"/>
      <c r="AH74" s="1064"/>
      <c r="AI74" s="1064"/>
      <c r="AJ74" s="1064"/>
      <c r="AK74" s="1064">
        <v>16</v>
      </c>
      <c r="AL74" s="1064"/>
      <c r="AM74" s="1064"/>
      <c r="AN74" s="1064"/>
      <c r="AO74" s="1064"/>
      <c r="AP74" s="1064" t="s">
        <v>508</v>
      </c>
      <c r="AQ74" s="1064"/>
      <c r="AR74" s="1064"/>
      <c r="AS74" s="1064"/>
      <c r="AT74" s="1064"/>
      <c r="AU74" s="1064" t="s">
        <v>508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14585</v>
      </c>
      <c r="R75" s="1072"/>
      <c r="S75" s="1072"/>
      <c r="T75" s="1072"/>
      <c r="U75" s="1073"/>
      <c r="V75" s="1074">
        <v>14970</v>
      </c>
      <c r="W75" s="1072"/>
      <c r="X75" s="1072"/>
      <c r="Y75" s="1072"/>
      <c r="Z75" s="1073"/>
      <c r="AA75" s="1074">
        <v>-384</v>
      </c>
      <c r="AB75" s="1072"/>
      <c r="AC75" s="1072"/>
      <c r="AD75" s="1072"/>
      <c r="AE75" s="1073"/>
      <c r="AF75" s="1074">
        <v>2309</v>
      </c>
      <c r="AG75" s="1072"/>
      <c r="AH75" s="1072"/>
      <c r="AI75" s="1072"/>
      <c r="AJ75" s="1073"/>
      <c r="AK75" s="1074">
        <v>2339</v>
      </c>
      <c r="AL75" s="1072"/>
      <c r="AM75" s="1072"/>
      <c r="AN75" s="1072"/>
      <c r="AO75" s="1073"/>
      <c r="AP75" s="1074">
        <v>5836</v>
      </c>
      <c r="AQ75" s="1072"/>
      <c r="AR75" s="1072"/>
      <c r="AS75" s="1072"/>
      <c r="AT75" s="1073"/>
      <c r="AU75" s="1074">
        <v>61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587</v>
      </c>
      <c r="C76" s="1068"/>
      <c r="D76" s="1068"/>
      <c r="E76" s="1068"/>
      <c r="F76" s="1068"/>
      <c r="G76" s="1068"/>
      <c r="H76" s="1068"/>
      <c r="I76" s="1068"/>
      <c r="J76" s="1068"/>
      <c r="K76" s="1068"/>
      <c r="L76" s="1068"/>
      <c r="M76" s="1068"/>
      <c r="N76" s="1068"/>
      <c r="O76" s="1068"/>
      <c r="P76" s="1069"/>
      <c r="Q76" s="1071">
        <v>565</v>
      </c>
      <c r="R76" s="1072"/>
      <c r="S76" s="1072"/>
      <c r="T76" s="1072"/>
      <c r="U76" s="1073"/>
      <c r="V76" s="1074">
        <v>535</v>
      </c>
      <c r="W76" s="1072"/>
      <c r="X76" s="1072"/>
      <c r="Y76" s="1072"/>
      <c r="Z76" s="1073"/>
      <c r="AA76" s="1074">
        <v>30</v>
      </c>
      <c r="AB76" s="1072"/>
      <c r="AC76" s="1072"/>
      <c r="AD76" s="1072"/>
      <c r="AE76" s="1073"/>
      <c r="AF76" s="1074">
        <v>30</v>
      </c>
      <c r="AG76" s="1072"/>
      <c r="AH76" s="1072"/>
      <c r="AI76" s="1072"/>
      <c r="AJ76" s="1073"/>
      <c r="AK76" s="1074">
        <v>24</v>
      </c>
      <c r="AL76" s="1072"/>
      <c r="AM76" s="1072"/>
      <c r="AN76" s="1072"/>
      <c r="AO76" s="1073"/>
      <c r="AP76" s="1074" t="s">
        <v>508</v>
      </c>
      <c r="AQ76" s="1072"/>
      <c r="AR76" s="1072"/>
      <c r="AS76" s="1072"/>
      <c r="AT76" s="1073"/>
      <c r="AU76" s="1074" t="s">
        <v>508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588</v>
      </c>
      <c r="C77" s="1068"/>
      <c r="D77" s="1068"/>
      <c r="E77" s="1068"/>
      <c r="F77" s="1068"/>
      <c r="G77" s="1068"/>
      <c r="H77" s="1068"/>
      <c r="I77" s="1068"/>
      <c r="J77" s="1068"/>
      <c r="K77" s="1068"/>
      <c r="L77" s="1068"/>
      <c r="M77" s="1068"/>
      <c r="N77" s="1068"/>
      <c r="O77" s="1068"/>
      <c r="P77" s="1069"/>
      <c r="Q77" s="1071">
        <v>171813</v>
      </c>
      <c r="R77" s="1072"/>
      <c r="S77" s="1072"/>
      <c r="T77" s="1072"/>
      <c r="U77" s="1073"/>
      <c r="V77" s="1074">
        <v>167384</v>
      </c>
      <c r="W77" s="1072"/>
      <c r="X77" s="1072"/>
      <c r="Y77" s="1072"/>
      <c r="Z77" s="1073"/>
      <c r="AA77" s="1074">
        <v>4429</v>
      </c>
      <c r="AB77" s="1072"/>
      <c r="AC77" s="1072"/>
      <c r="AD77" s="1072"/>
      <c r="AE77" s="1073"/>
      <c r="AF77" s="1074">
        <v>4426</v>
      </c>
      <c r="AG77" s="1072"/>
      <c r="AH77" s="1072"/>
      <c r="AI77" s="1072"/>
      <c r="AJ77" s="1073"/>
      <c r="AK77" s="1074">
        <v>6995</v>
      </c>
      <c r="AL77" s="1072"/>
      <c r="AM77" s="1072"/>
      <c r="AN77" s="1072"/>
      <c r="AO77" s="1073"/>
      <c r="AP77" s="1074" t="s">
        <v>508</v>
      </c>
      <c r="AQ77" s="1072"/>
      <c r="AR77" s="1072"/>
      <c r="AS77" s="1072"/>
      <c r="AT77" s="1073"/>
      <c r="AU77" s="1074" t="s">
        <v>508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8601</v>
      </c>
      <c r="AG88" s="1052"/>
      <c r="AH88" s="1052"/>
      <c r="AI88" s="1052"/>
      <c r="AJ88" s="1052"/>
      <c r="AK88" s="1056"/>
      <c r="AL88" s="1056"/>
      <c r="AM88" s="1056"/>
      <c r="AN88" s="1056"/>
      <c r="AO88" s="1056"/>
      <c r="AP88" s="1052">
        <v>6203</v>
      </c>
      <c r="AQ88" s="1052"/>
      <c r="AR88" s="1052"/>
      <c r="AS88" s="1052"/>
      <c r="AT88" s="1052"/>
      <c r="AU88" s="1052">
        <v>245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123</v>
      </c>
      <c r="CS102" s="1044"/>
      <c r="CT102" s="1044"/>
      <c r="CU102" s="1044"/>
      <c r="CV102" s="1045"/>
      <c r="CW102" s="1043" t="s">
        <v>508</v>
      </c>
      <c r="CX102" s="1044"/>
      <c r="CY102" s="1044"/>
      <c r="CZ102" s="1044"/>
      <c r="DA102" s="1045"/>
      <c r="DB102" s="1043">
        <v>30</v>
      </c>
      <c r="DC102" s="1044"/>
      <c r="DD102" s="1044"/>
      <c r="DE102" s="1044"/>
      <c r="DF102" s="1045"/>
      <c r="DG102" s="1043" t="s">
        <v>508</v>
      </c>
      <c r="DH102" s="1044"/>
      <c r="DI102" s="1044"/>
      <c r="DJ102" s="1044"/>
      <c r="DK102" s="1045"/>
      <c r="DL102" s="1043">
        <v>71</v>
      </c>
      <c r="DM102" s="1044"/>
      <c r="DN102" s="1044"/>
      <c r="DO102" s="1044"/>
      <c r="DP102" s="1045"/>
      <c r="DQ102" s="1043">
        <v>21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305</v>
      </c>
      <c r="AG109" s="987"/>
      <c r="AH109" s="987"/>
      <c r="AI109" s="987"/>
      <c r="AJ109" s="988"/>
      <c r="AK109" s="989" t="s">
        <v>304</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305</v>
      </c>
      <c r="BW109" s="987"/>
      <c r="BX109" s="987"/>
      <c r="BY109" s="987"/>
      <c r="BZ109" s="988"/>
      <c r="CA109" s="989" t="s">
        <v>304</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305</v>
      </c>
      <c r="DM109" s="987"/>
      <c r="DN109" s="987"/>
      <c r="DO109" s="987"/>
      <c r="DP109" s="988"/>
      <c r="DQ109" s="989" t="s">
        <v>304</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1165766</v>
      </c>
      <c r="AB110" s="980"/>
      <c r="AC110" s="980"/>
      <c r="AD110" s="980"/>
      <c r="AE110" s="981"/>
      <c r="AF110" s="982">
        <v>1082980</v>
      </c>
      <c r="AG110" s="980"/>
      <c r="AH110" s="980"/>
      <c r="AI110" s="980"/>
      <c r="AJ110" s="981"/>
      <c r="AK110" s="982">
        <v>1004619</v>
      </c>
      <c r="AL110" s="980"/>
      <c r="AM110" s="980"/>
      <c r="AN110" s="980"/>
      <c r="AO110" s="981"/>
      <c r="AP110" s="983">
        <v>28.8</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9143010</v>
      </c>
      <c r="BR110" s="927"/>
      <c r="BS110" s="927"/>
      <c r="BT110" s="927"/>
      <c r="BU110" s="927"/>
      <c r="BV110" s="927">
        <v>8678507</v>
      </c>
      <c r="BW110" s="927"/>
      <c r="BX110" s="927"/>
      <c r="BY110" s="927"/>
      <c r="BZ110" s="927"/>
      <c r="CA110" s="927">
        <v>8324684</v>
      </c>
      <c r="CB110" s="927"/>
      <c r="CC110" s="927"/>
      <c r="CD110" s="927"/>
      <c r="CE110" s="927"/>
      <c r="CF110" s="951">
        <v>238.9</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432</v>
      </c>
      <c r="DM110" s="927"/>
      <c r="DN110" s="927"/>
      <c r="DO110" s="927"/>
      <c r="DP110" s="927"/>
      <c r="DQ110" s="927" t="s">
        <v>432</v>
      </c>
      <c r="DR110" s="927"/>
      <c r="DS110" s="927"/>
      <c r="DT110" s="927"/>
      <c r="DU110" s="927"/>
      <c r="DV110" s="928" t="s">
        <v>128</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432</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128</v>
      </c>
      <c r="BW111" s="899"/>
      <c r="BX111" s="899"/>
      <c r="BY111" s="899"/>
      <c r="BZ111" s="899"/>
      <c r="CA111" s="899" t="s">
        <v>128</v>
      </c>
      <c r="CB111" s="899"/>
      <c r="CC111" s="899"/>
      <c r="CD111" s="899"/>
      <c r="CE111" s="899"/>
      <c r="CF111" s="960" t="s">
        <v>128</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432</v>
      </c>
      <c r="DH111" s="899"/>
      <c r="DI111" s="899"/>
      <c r="DJ111" s="899"/>
      <c r="DK111" s="899"/>
      <c r="DL111" s="899" t="s">
        <v>128</v>
      </c>
      <c r="DM111" s="899"/>
      <c r="DN111" s="899"/>
      <c r="DO111" s="899"/>
      <c r="DP111" s="899"/>
      <c r="DQ111" s="899" t="s">
        <v>432</v>
      </c>
      <c r="DR111" s="899"/>
      <c r="DS111" s="899"/>
      <c r="DT111" s="899"/>
      <c r="DU111" s="899"/>
      <c r="DV111" s="876" t="s">
        <v>128</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3842929</v>
      </c>
      <c r="BR112" s="899"/>
      <c r="BS112" s="899"/>
      <c r="BT112" s="899"/>
      <c r="BU112" s="899"/>
      <c r="BV112" s="899">
        <v>3823443</v>
      </c>
      <c r="BW112" s="899"/>
      <c r="BX112" s="899"/>
      <c r="BY112" s="899"/>
      <c r="BZ112" s="899"/>
      <c r="CA112" s="899">
        <v>3755620</v>
      </c>
      <c r="CB112" s="899"/>
      <c r="CC112" s="899"/>
      <c r="CD112" s="899"/>
      <c r="CE112" s="899"/>
      <c r="CF112" s="960">
        <v>107.8</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438</v>
      </c>
      <c r="DM112" s="899"/>
      <c r="DN112" s="899"/>
      <c r="DO112" s="899"/>
      <c r="DP112" s="899"/>
      <c r="DQ112" s="899" t="s">
        <v>438</v>
      </c>
      <c r="DR112" s="899"/>
      <c r="DS112" s="899"/>
      <c r="DT112" s="899"/>
      <c r="DU112" s="899"/>
      <c r="DV112" s="876" t="s">
        <v>128</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253233</v>
      </c>
      <c r="AB113" s="1008"/>
      <c r="AC113" s="1008"/>
      <c r="AD113" s="1008"/>
      <c r="AE113" s="1009"/>
      <c r="AF113" s="1010">
        <v>265344</v>
      </c>
      <c r="AG113" s="1008"/>
      <c r="AH113" s="1008"/>
      <c r="AI113" s="1008"/>
      <c r="AJ113" s="1009"/>
      <c r="AK113" s="1010">
        <v>254529</v>
      </c>
      <c r="AL113" s="1008"/>
      <c r="AM113" s="1008"/>
      <c r="AN113" s="1008"/>
      <c r="AO113" s="1009"/>
      <c r="AP113" s="1011">
        <v>7.3</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275390</v>
      </c>
      <c r="BR113" s="899"/>
      <c r="BS113" s="899"/>
      <c r="BT113" s="899"/>
      <c r="BU113" s="899"/>
      <c r="BV113" s="899">
        <v>254246</v>
      </c>
      <c r="BW113" s="899"/>
      <c r="BX113" s="899"/>
      <c r="BY113" s="899"/>
      <c r="BZ113" s="899"/>
      <c r="CA113" s="899">
        <v>244697</v>
      </c>
      <c r="CB113" s="899"/>
      <c r="CC113" s="899"/>
      <c r="CD113" s="899"/>
      <c r="CE113" s="899"/>
      <c r="CF113" s="960">
        <v>7</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30375</v>
      </c>
      <c r="AB114" s="862"/>
      <c r="AC114" s="862"/>
      <c r="AD114" s="862"/>
      <c r="AE114" s="863"/>
      <c r="AF114" s="864">
        <v>30656</v>
      </c>
      <c r="AG114" s="862"/>
      <c r="AH114" s="862"/>
      <c r="AI114" s="862"/>
      <c r="AJ114" s="863"/>
      <c r="AK114" s="864">
        <v>29692</v>
      </c>
      <c r="AL114" s="862"/>
      <c r="AM114" s="862"/>
      <c r="AN114" s="862"/>
      <c r="AO114" s="863"/>
      <c r="AP114" s="909">
        <v>0.9</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988876</v>
      </c>
      <c r="BR114" s="899"/>
      <c r="BS114" s="899"/>
      <c r="BT114" s="899"/>
      <c r="BU114" s="899"/>
      <c r="BV114" s="899">
        <v>880570</v>
      </c>
      <c r="BW114" s="899"/>
      <c r="BX114" s="899"/>
      <c r="BY114" s="899"/>
      <c r="BZ114" s="899"/>
      <c r="CA114" s="899">
        <v>853841</v>
      </c>
      <c r="CB114" s="899"/>
      <c r="CC114" s="899"/>
      <c r="CD114" s="899"/>
      <c r="CE114" s="899"/>
      <c r="CF114" s="960">
        <v>24.5</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299</v>
      </c>
      <c r="AB115" s="1008"/>
      <c r="AC115" s="1008"/>
      <c r="AD115" s="1008"/>
      <c r="AE115" s="1009"/>
      <c r="AF115" s="1010">
        <v>370</v>
      </c>
      <c r="AG115" s="1008"/>
      <c r="AH115" s="1008"/>
      <c r="AI115" s="1008"/>
      <c r="AJ115" s="1009"/>
      <c r="AK115" s="1010">
        <v>311</v>
      </c>
      <c r="AL115" s="1008"/>
      <c r="AM115" s="1008"/>
      <c r="AN115" s="1008"/>
      <c r="AO115" s="1009"/>
      <c r="AP115" s="1011">
        <v>0</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v>28480</v>
      </c>
      <c r="BR115" s="899"/>
      <c r="BS115" s="899"/>
      <c r="BT115" s="899"/>
      <c r="BU115" s="899"/>
      <c r="BV115" s="899">
        <v>56626</v>
      </c>
      <c r="BW115" s="899"/>
      <c r="BX115" s="899"/>
      <c r="BY115" s="899"/>
      <c r="BZ115" s="899"/>
      <c r="CA115" s="899">
        <v>21371</v>
      </c>
      <c r="CB115" s="899"/>
      <c r="CC115" s="899"/>
      <c r="CD115" s="899"/>
      <c r="CE115" s="899"/>
      <c r="CF115" s="960">
        <v>0.6</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438</v>
      </c>
      <c r="DR115" s="862"/>
      <c r="DS115" s="862"/>
      <c r="DT115" s="862"/>
      <c r="DU115" s="863"/>
      <c r="DV115" s="909" t="s">
        <v>128</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402</v>
      </c>
      <c r="AB116" s="862"/>
      <c r="AC116" s="862"/>
      <c r="AD116" s="862"/>
      <c r="AE116" s="863"/>
      <c r="AF116" s="864">
        <v>396</v>
      </c>
      <c r="AG116" s="862"/>
      <c r="AH116" s="862"/>
      <c r="AI116" s="862"/>
      <c r="AJ116" s="863"/>
      <c r="AK116" s="864">
        <v>1698</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438</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128</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1450075</v>
      </c>
      <c r="AB117" s="994"/>
      <c r="AC117" s="994"/>
      <c r="AD117" s="994"/>
      <c r="AE117" s="995"/>
      <c r="AF117" s="996">
        <v>1379746</v>
      </c>
      <c r="AG117" s="994"/>
      <c r="AH117" s="994"/>
      <c r="AI117" s="994"/>
      <c r="AJ117" s="995"/>
      <c r="AK117" s="996">
        <v>1290849</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305</v>
      </c>
      <c r="AG118" s="987"/>
      <c r="AH118" s="987"/>
      <c r="AI118" s="987"/>
      <c r="AJ118" s="988"/>
      <c r="AK118" s="989" t="s">
        <v>304</v>
      </c>
      <c r="AL118" s="987"/>
      <c r="AM118" s="987"/>
      <c r="AN118" s="987"/>
      <c r="AO118" s="988"/>
      <c r="AP118" s="990" t="s">
        <v>425</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438</v>
      </c>
      <c r="CB118" s="930"/>
      <c r="CC118" s="930"/>
      <c r="CD118" s="930"/>
      <c r="CE118" s="930"/>
      <c r="CF118" s="960" t="s">
        <v>438</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438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438</v>
      </c>
      <c r="AB119" s="980"/>
      <c r="AC119" s="980"/>
      <c r="AD119" s="980"/>
      <c r="AE119" s="981"/>
      <c r="AF119" s="982" t="s">
        <v>128</v>
      </c>
      <c r="AG119" s="980"/>
      <c r="AH119" s="980"/>
      <c r="AI119" s="980"/>
      <c r="AJ119" s="981"/>
      <c r="AK119" s="982" t="s">
        <v>438</v>
      </c>
      <c r="AL119" s="980"/>
      <c r="AM119" s="980"/>
      <c r="AN119" s="980"/>
      <c r="AO119" s="981"/>
      <c r="AP119" s="983" t="s">
        <v>438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458</v>
      </c>
      <c r="BP119" s="963"/>
      <c r="BQ119" s="967">
        <v>14278685</v>
      </c>
      <c r="BR119" s="930"/>
      <c r="BS119" s="930"/>
      <c r="BT119" s="930"/>
      <c r="BU119" s="930"/>
      <c r="BV119" s="930">
        <v>13693392</v>
      </c>
      <c r="BW119" s="930"/>
      <c r="BX119" s="930"/>
      <c r="BY119" s="930"/>
      <c r="BZ119" s="930"/>
      <c r="CA119" s="930">
        <v>13200213</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460</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128</v>
      </c>
      <c r="AG120" s="862"/>
      <c r="AH120" s="862"/>
      <c r="AI120" s="862"/>
      <c r="AJ120" s="863"/>
      <c r="AK120" s="864" t="s">
        <v>438</v>
      </c>
      <c r="AL120" s="862"/>
      <c r="AM120" s="862"/>
      <c r="AN120" s="862"/>
      <c r="AO120" s="863"/>
      <c r="AP120" s="909" t="s">
        <v>128</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3287842</v>
      </c>
      <c r="BR120" s="927"/>
      <c r="BS120" s="927"/>
      <c r="BT120" s="927"/>
      <c r="BU120" s="927"/>
      <c r="BV120" s="927">
        <v>2964905</v>
      </c>
      <c r="BW120" s="927"/>
      <c r="BX120" s="927"/>
      <c r="BY120" s="927"/>
      <c r="BZ120" s="927"/>
      <c r="CA120" s="927">
        <v>2761934</v>
      </c>
      <c r="CB120" s="927"/>
      <c r="CC120" s="927"/>
      <c r="CD120" s="927"/>
      <c r="CE120" s="927"/>
      <c r="CF120" s="951">
        <v>79.3</v>
      </c>
      <c r="CG120" s="952"/>
      <c r="CH120" s="952"/>
      <c r="CI120" s="952"/>
      <c r="CJ120" s="952"/>
      <c r="CK120" s="953" t="s">
        <v>463</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2186525</v>
      </c>
      <c r="DH120" s="927"/>
      <c r="DI120" s="927"/>
      <c r="DJ120" s="927"/>
      <c r="DK120" s="927"/>
      <c r="DL120" s="927">
        <v>2175342</v>
      </c>
      <c r="DM120" s="927"/>
      <c r="DN120" s="927"/>
      <c r="DO120" s="927"/>
      <c r="DP120" s="927"/>
      <c r="DQ120" s="927">
        <v>2070165</v>
      </c>
      <c r="DR120" s="927"/>
      <c r="DS120" s="927"/>
      <c r="DT120" s="927"/>
      <c r="DU120" s="927"/>
      <c r="DV120" s="928">
        <v>59.4</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v>42580</v>
      </c>
      <c r="BR121" s="899"/>
      <c r="BS121" s="899"/>
      <c r="BT121" s="899"/>
      <c r="BU121" s="899"/>
      <c r="BV121" s="899">
        <v>37890</v>
      </c>
      <c r="BW121" s="899"/>
      <c r="BX121" s="899"/>
      <c r="BY121" s="899"/>
      <c r="BZ121" s="899"/>
      <c r="CA121" s="899">
        <v>33200</v>
      </c>
      <c r="CB121" s="899"/>
      <c r="CC121" s="899"/>
      <c r="CD121" s="899"/>
      <c r="CE121" s="899"/>
      <c r="CF121" s="960">
        <v>1</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v>1516626</v>
      </c>
      <c r="DH121" s="899"/>
      <c r="DI121" s="899"/>
      <c r="DJ121" s="899"/>
      <c r="DK121" s="899"/>
      <c r="DL121" s="899">
        <v>1501686</v>
      </c>
      <c r="DM121" s="899"/>
      <c r="DN121" s="899"/>
      <c r="DO121" s="899"/>
      <c r="DP121" s="899"/>
      <c r="DQ121" s="899">
        <v>1520687</v>
      </c>
      <c r="DR121" s="899"/>
      <c r="DS121" s="899"/>
      <c r="DT121" s="899"/>
      <c r="DU121" s="899"/>
      <c r="DV121" s="876">
        <v>43.6</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438</v>
      </c>
      <c r="AB122" s="862"/>
      <c r="AC122" s="862"/>
      <c r="AD122" s="862"/>
      <c r="AE122" s="863"/>
      <c r="AF122" s="864" t="s">
        <v>438</v>
      </c>
      <c r="AG122" s="862"/>
      <c r="AH122" s="862"/>
      <c r="AI122" s="862"/>
      <c r="AJ122" s="863"/>
      <c r="AK122" s="864" t="s">
        <v>438</v>
      </c>
      <c r="AL122" s="862"/>
      <c r="AM122" s="862"/>
      <c r="AN122" s="862"/>
      <c r="AO122" s="863"/>
      <c r="AP122" s="909" t="s">
        <v>438</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8980918</v>
      </c>
      <c r="BR122" s="930"/>
      <c r="BS122" s="930"/>
      <c r="BT122" s="930"/>
      <c r="BU122" s="930"/>
      <c r="BV122" s="930">
        <v>8825742</v>
      </c>
      <c r="BW122" s="930"/>
      <c r="BX122" s="930"/>
      <c r="BY122" s="930"/>
      <c r="BZ122" s="930"/>
      <c r="CA122" s="930">
        <v>8551272</v>
      </c>
      <c r="CB122" s="930"/>
      <c r="CC122" s="930"/>
      <c r="CD122" s="930"/>
      <c r="CE122" s="930"/>
      <c r="CF122" s="931">
        <v>245.4</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v>139778</v>
      </c>
      <c r="DH122" s="899"/>
      <c r="DI122" s="899"/>
      <c r="DJ122" s="899"/>
      <c r="DK122" s="899"/>
      <c r="DL122" s="899">
        <v>146415</v>
      </c>
      <c r="DM122" s="899"/>
      <c r="DN122" s="899"/>
      <c r="DO122" s="899"/>
      <c r="DP122" s="899"/>
      <c r="DQ122" s="899">
        <v>164768</v>
      </c>
      <c r="DR122" s="899"/>
      <c r="DS122" s="899"/>
      <c r="DT122" s="899"/>
      <c r="DU122" s="899"/>
      <c r="DV122" s="876">
        <v>4.7</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469</v>
      </c>
      <c r="BP123" s="963"/>
      <c r="BQ123" s="917">
        <v>12311340</v>
      </c>
      <c r="BR123" s="918"/>
      <c r="BS123" s="918"/>
      <c r="BT123" s="918"/>
      <c r="BU123" s="918"/>
      <c r="BV123" s="918">
        <v>11828537</v>
      </c>
      <c r="BW123" s="918"/>
      <c r="BX123" s="918"/>
      <c r="BY123" s="918"/>
      <c r="BZ123" s="918"/>
      <c r="CA123" s="918">
        <v>11346406</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438</v>
      </c>
      <c r="DR123" s="862"/>
      <c r="DS123" s="862"/>
      <c r="DT123" s="862"/>
      <c r="DU123" s="863"/>
      <c r="DV123" s="909" t="s">
        <v>438</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54.1</v>
      </c>
      <c r="BR124" s="916"/>
      <c r="BS124" s="916"/>
      <c r="BT124" s="916"/>
      <c r="BU124" s="916"/>
      <c r="BV124" s="916">
        <v>52.5</v>
      </c>
      <c r="BW124" s="916"/>
      <c r="BX124" s="916"/>
      <c r="BY124" s="916"/>
      <c r="BZ124" s="916"/>
      <c r="CA124" s="916">
        <v>53.2</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438</v>
      </c>
      <c r="DH124" s="845"/>
      <c r="DI124" s="845"/>
      <c r="DJ124" s="845"/>
      <c r="DK124" s="846"/>
      <c r="DL124" s="847" t="s">
        <v>438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438</v>
      </c>
      <c r="AB125" s="862"/>
      <c r="AC125" s="862"/>
      <c r="AD125" s="862"/>
      <c r="AE125" s="863"/>
      <c r="AF125" s="864" t="s">
        <v>438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438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438</v>
      </c>
      <c r="AL126" s="862"/>
      <c r="AM126" s="862"/>
      <c r="AN126" s="862"/>
      <c r="AO126" s="863"/>
      <c r="AP126" s="909" t="s">
        <v>438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438</v>
      </c>
      <c r="DM126" s="899"/>
      <c r="DN126" s="899"/>
      <c r="DO126" s="899"/>
      <c r="DP126" s="899"/>
      <c r="DQ126" s="899" t="s">
        <v>438</v>
      </c>
      <c r="DR126" s="899"/>
      <c r="DS126" s="899"/>
      <c r="DT126" s="899"/>
      <c r="DU126" s="899"/>
      <c r="DV126" s="876" t="s">
        <v>128</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299</v>
      </c>
      <c r="AB127" s="862"/>
      <c r="AC127" s="862"/>
      <c r="AD127" s="862"/>
      <c r="AE127" s="863"/>
      <c r="AF127" s="864">
        <v>370</v>
      </c>
      <c r="AG127" s="862"/>
      <c r="AH127" s="862"/>
      <c r="AI127" s="862"/>
      <c r="AJ127" s="863"/>
      <c r="AK127" s="864">
        <v>311</v>
      </c>
      <c r="AL127" s="862"/>
      <c r="AM127" s="862"/>
      <c r="AN127" s="862"/>
      <c r="AO127" s="863"/>
      <c r="AP127" s="909">
        <v>0</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5024</v>
      </c>
      <c r="AB128" s="883"/>
      <c r="AC128" s="883"/>
      <c r="AD128" s="883"/>
      <c r="AE128" s="884"/>
      <c r="AF128" s="885">
        <v>6133</v>
      </c>
      <c r="AG128" s="883"/>
      <c r="AH128" s="883"/>
      <c r="AI128" s="883"/>
      <c r="AJ128" s="884"/>
      <c r="AK128" s="885">
        <v>6092</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438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v>28480</v>
      </c>
      <c r="DH128" s="873"/>
      <c r="DI128" s="873"/>
      <c r="DJ128" s="873"/>
      <c r="DK128" s="873"/>
      <c r="DL128" s="873">
        <v>56626</v>
      </c>
      <c r="DM128" s="873"/>
      <c r="DN128" s="873"/>
      <c r="DO128" s="873"/>
      <c r="DP128" s="873"/>
      <c r="DQ128" s="873">
        <v>21371</v>
      </c>
      <c r="DR128" s="873"/>
      <c r="DS128" s="873"/>
      <c r="DT128" s="873"/>
      <c r="DU128" s="873"/>
      <c r="DV128" s="874">
        <v>0.6</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4608990</v>
      </c>
      <c r="AB129" s="862"/>
      <c r="AC129" s="862"/>
      <c r="AD129" s="862"/>
      <c r="AE129" s="863"/>
      <c r="AF129" s="864">
        <v>4474732</v>
      </c>
      <c r="AG129" s="862"/>
      <c r="AH129" s="862"/>
      <c r="AI129" s="862"/>
      <c r="AJ129" s="863"/>
      <c r="AK129" s="864">
        <v>4412315</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976733</v>
      </c>
      <c r="AB130" s="862"/>
      <c r="AC130" s="862"/>
      <c r="AD130" s="862"/>
      <c r="AE130" s="863"/>
      <c r="AF130" s="864">
        <v>927525</v>
      </c>
      <c r="AG130" s="862"/>
      <c r="AH130" s="862"/>
      <c r="AI130" s="862"/>
      <c r="AJ130" s="863"/>
      <c r="AK130" s="864">
        <v>928162</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11.9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3632257</v>
      </c>
      <c r="AB131" s="845"/>
      <c r="AC131" s="845"/>
      <c r="AD131" s="845"/>
      <c r="AE131" s="846"/>
      <c r="AF131" s="847">
        <v>3547207</v>
      </c>
      <c r="AG131" s="845"/>
      <c r="AH131" s="845"/>
      <c r="AI131" s="845"/>
      <c r="AJ131" s="846"/>
      <c r="AK131" s="847">
        <v>3484153</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v>53.2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12.89330573</v>
      </c>
      <c r="AB132" s="825"/>
      <c r="AC132" s="825"/>
      <c r="AD132" s="825"/>
      <c r="AE132" s="826"/>
      <c r="AF132" s="827">
        <v>12.575753260000001</v>
      </c>
      <c r="AG132" s="825"/>
      <c r="AH132" s="825"/>
      <c r="AI132" s="825"/>
      <c r="AJ132" s="826"/>
      <c r="AK132" s="827">
        <v>10.23476868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12.8</v>
      </c>
      <c r="AB133" s="804"/>
      <c r="AC133" s="804"/>
      <c r="AD133" s="804"/>
      <c r="AE133" s="805"/>
      <c r="AF133" s="803">
        <v>12.7</v>
      </c>
      <c r="AG133" s="804"/>
      <c r="AH133" s="804"/>
      <c r="AI133" s="804"/>
      <c r="AJ133" s="805"/>
      <c r="AK133" s="803">
        <v>11.9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5ET3v7fdTQRrEH/2RXtuDQ86vsJadF2wdQq+gH5xCsJoweFds4kF0LUq3ud7n/lLZ8yRwwlH0FhFHb/yhj0nA==" saltValue="zmbJ1csMeOJ/TRdwFxJu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LFi0vlqXYQjLzoN0vxsdTeUy0jRJZDrVDJ3ehtD6tRe8SNDxH23941XxsFOtOXoiMh+xrEHHnRjaHhrz2iDCw==" saltValue="20N/LnwxHfQ0W+w0gP0f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iTjbtS5l6CZAAruvwoyNO6yDzLu9fIU+5bTKqD1c+bK8xwPTSEG86IfAjL5FFAeLFI1zbw1s42Z/MQB/kUYig==" saltValue="A9U4iI007BwStzNHU/7cE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974282</v>
      </c>
      <c r="AP9" s="313">
        <v>121497</v>
      </c>
      <c r="AQ9" s="314">
        <v>140211</v>
      </c>
      <c r="AR9" s="315">
        <v>-13.3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122442</v>
      </c>
      <c r="AP10" s="316">
        <v>15269</v>
      </c>
      <c r="AQ10" s="317">
        <v>17469</v>
      </c>
      <c r="AR10" s="318">
        <v>-12.6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438500</v>
      </c>
      <c r="AP11" s="316">
        <v>54683</v>
      </c>
      <c r="AQ11" s="317">
        <v>23430</v>
      </c>
      <c r="AR11" s="318">
        <v>133.4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v>6690</v>
      </c>
      <c r="AP12" s="316">
        <v>834</v>
      </c>
      <c r="AQ12" s="317">
        <v>2927</v>
      </c>
      <c r="AR12" s="318">
        <v>-71.5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179971</v>
      </c>
      <c r="AP14" s="316">
        <v>22443</v>
      </c>
      <c r="AQ14" s="317">
        <v>6472</v>
      </c>
      <c r="AR14" s="318">
        <v>246.8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11445</v>
      </c>
      <c r="AP15" s="316">
        <v>1427</v>
      </c>
      <c r="AQ15" s="317">
        <v>3599</v>
      </c>
      <c r="AR15" s="318">
        <v>-60.4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-95856</v>
      </c>
      <c r="AP16" s="316">
        <v>-11954</v>
      </c>
      <c r="AQ16" s="317">
        <v>-14458</v>
      </c>
      <c r="AR16" s="318">
        <v>-17.3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1637474</v>
      </c>
      <c r="AP17" s="316">
        <v>204199</v>
      </c>
      <c r="AQ17" s="317">
        <v>179649</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13.09</v>
      </c>
      <c r="AP21" s="329">
        <v>16.079999999999998</v>
      </c>
      <c r="AQ21" s="330">
        <v>-2.99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94.5</v>
      </c>
      <c r="AP22" s="334">
        <v>96</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1004619</v>
      </c>
      <c r="AP32" s="343">
        <v>125280</v>
      </c>
      <c r="AQ32" s="344">
        <v>107391</v>
      </c>
      <c r="AR32" s="345">
        <v>16.7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508</v>
      </c>
      <c r="AP33" s="343" t="s">
        <v>508</v>
      </c>
      <c r="AQ33" s="344">
        <v>130</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508</v>
      </c>
      <c r="AP34" s="343" t="s">
        <v>508</v>
      </c>
      <c r="AQ34" s="344">
        <v>239</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254529</v>
      </c>
      <c r="AP35" s="343">
        <v>31741</v>
      </c>
      <c r="AQ35" s="344">
        <v>23019</v>
      </c>
      <c r="AR35" s="345">
        <v>37.9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29692</v>
      </c>
      <c r="AP36" s="343">
        <v>3703</v>
      </c>
      <c r="AQ36" s="344">
        <v>3575</v>
      </c>
      <c r="AR36" s="345">
        <v>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v>311</v>
      </c>
      <c r="AP37" s="343">
        <v>39</v>
      </c>
      <c r="AQ37" s="344">
        <v>750</v>
      </c>
      <c r="AR37" s="345">
        <v>-94.8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v>1698</v>
      </c>
      <c r="AP38" s="346">
        <v>212</v>
      </c>
      <c r="AQ38" s="347">
        <v>17</v>
      </c>
      <c r="AR38" s="335">
        <v>1147.0999999999999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-6092</v>
      </c>
      <c r="AP39" s="343">
        <v>-760</v>
      </c>
      <c r="AQ39" s="344">
        <v>-4961</v>
      </c>
      <c r="AR39" s="345">
        <v>-84.7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-928162</v>
      </c>
      <c r="AP40" s="343">
        <v>-115745</v>
      </c>
      <c r="AQ40" s="344">
        <v>-92273</v>
      </c>
      <c r="AR40" s="345">
        <v>25.4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356595</v>
      </c>
      <c r="AP41" s="343">
        <v>44469</v>
      </c>
      <c r="AQ41" s="344">
        <v>37889</v>
      </c>
      <c r="AR41" s="345">
        <v>17.399999999999999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803601</v>
      </c>
      <c r="AN51" s="365">
        <v>89939</v>
      </c>
      <c r="AO51" s="366">
        <v>50.1</v>
      </c>
      <c r="AP51" s="367">
        <v>162193</v>
      </c>
      <c r="AQ51" s="368">
        <v>-7.7</v>
      </c>
      <c r="AR51" s="369">
        <v>57.8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313379</v>
      </c>
      <c r="AN52" s="373">
        <v>35073</v>
      </c>
      <c r="AO52" s="374">
        <v>5.0999999999999996</v>
      </c>
      <c r="AP52" s="375">
        <v>79985</v>
      </c>
      <c r="AQ52" s="376">
        <v>-8.8000000000000007</v>
      </c>
      <c r="AR52" s="377">
        <v>13.9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886902</v>
      </c>
      <c r="AN53" s="365">
        <v>101662</v>
      </c>
      <c r="AO53" s="366">
        <v>13</v>
      </c>
      <c r="AP53" s="367">
        <v>168868</v>
      </c>
      <c r="AQ53" s="368">
        <v>4.0999999999999996</v>
      </c>
      <c r="AR53" s="369">
        <v>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520885</v>
      </c>
      <c r="AN54" s="373">
        <v>59707</v>
      </c>
      <c r="AO54" s="374">
        <v>70.2</v>
      </c>
      <c r="AP54" s="375">
        <v>79360</v>
      </c>
      <c r="AQ54" s="376">
        <v>-0.8</v>
      </c>
      <c r="AR54" s="377">
        <v>71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1172935</v>
      </c>
      <c r="AN55" s="365">
        <v>138596</v>
      </c>
      <c r="AO55" s="366">
        <v>36.299999999999997</v>
      </c>
      <c r="AP55" s="367">
        <v>202870</v>
      </c>
      <c r="AQ55" s="368">
        <v>20.100000000000001</v>
      </c>
      <c r="AR55" s="369">
        <v>16.2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698737</v>
      </c>
      <c r="AN56" s="373">
        <v>82564</v>
      </c>
      <c r="AO56" s="374">
        <v>38.299999999999997</v>
      </c>
      <c r="AP56" s="375">
        <v>79735</v>
      </c>
      <c r="AQ56" s="376">
        <v>0.5</v>
      </c>
      <c r="AR56" s="377">
        <v>37.799999999999997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1097589</v>
      </c>
      <c r="AN57" s="365">
        <v>133397</v>
      </c>
      <c r="AO57" s="366">
        <v>-3.8</v>
      </c>
      <c r="AP57" s="367">
        <v>167497</v>
      </c>
      <c r="AQ57" s="368">
        <v>-17.399999999999999</v>
      </c>
      <c r="AR57" s="369">
        <v>13.6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558071</v>
      </c>
      <c r="AN58" s="373">
        <v>67826</v>
      </c>
      <c r="AO58" s="374">
        <v>-17.899999999999999</v>
      </c>
      <c r="AP58" s="375">
        <v>82571</v>
      </c>
      <c r="AQ58" s="376">
        <v>3.6</v>
      </c>
      <c r="AR58" s="377">
        <v>-21.5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1042289</v>
      </c>
      <c r="AN59" s="365">
        <v>129977</v>
      </c>
      <c r="AO59" s="366">
        <v>-2.6</v>
      </c>
      <c r="AP59" s="367">
        <v>190274</v>
      </c>
      <c r="AQ59" s="368">
        <v>13.6</v>
      </c>
      <c r="AR59" s="369">
        <v>-16.2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378362</v>
      </c>
      <c r="AN60" s="373">
        <v>47183</v>
      </c>
      <c r="AO60" s="374">
        <v>-30.4</v>
      </c>
      <c r="AP60" s="375">
        <v>88584</v>
      </c>
      <c r="AQ60" s="376">
        <v>7.3</v>
      </c>
      <c r="AR60" s="377">
        <v>-37.700000000000003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1000663</v>
      </c>
      <c r="AN61" s="380">
        <v>118714</v>
      </c>
      <c r="AO61" s="381">
        <v>18.600000000000001</v>
      </c>
      <c r="AP61" s="382">
        <v>178340</v>
      </c>
      <c r="AQ61" s="383">
        <v>2.5</v>
      </c>
      <c r="AR61" s="369">
        <v>16.100000000000001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493887</v>
      </c>
      <c r="AN62" s="373">
        <v>58471</v>
      </c>
      <c r="AO62" s="374">
        <v>13.1</v>
      </c>
      <c r="AP62" s="375">
        <v>82047</v>
      </c>
      <c r="AQ62" s="376">
        <v>0.4</v>
      </c>
      <c r="AR62" s="377">
        <v>12.7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M/u2ADL2GAXBRrfPPuxbYWvnF2klVkVQW/ubt2g63MCgMpwvZpu8+pfHYxOruojfVYpIFDIbvU7IxbaaEzsFw==" saltValue="em+XHdshVyAfBiEWZPr1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F35N8s8erfaDdMTi60Jtnh5LRjfWO7Vg/u0oyfYc0wKvpBs9XVKomkp2Hd9GovcyyTsCEJejM+w+M/QcZ7GfhA==" saltValue="ghHfZilRk78shuBiGmYZ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7kn2qUWhSgC5YHqSc3EALp58rlKtBYXhB1IBmyKT/7Xmgm0+zf+FzHO8bWyGMqg49iCfq3qKJ/zCT4eBQsM4ew==" saltValue="re3q3YttqzsefUhwYPPP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42.9</v>
      </c>
      <c r="G47" s="12">
        <v>47.36</v>
      </c>
      <c r="H47" s="12">
        <v>46.93</v>
      </c>
      <c r="I47" s="12">
        <v>45.23</v>
      </c>
      <c r="J47" s="13">
        <v>43.3</v>
      </c>
    </row>
    <row r="48" spans="2:10" ht="57.75" customHeight="1" x14ac:dyDescent="0.15">
      <c r="B48" s="14"/>
      <c r="C48" s="1238" t="s">
        <v>4</v>
      </c>
      <c r="D48" s="1238"/>
      <c r="E48" s="1239"/>
      <c r="F48" s="15">
        <v>5.34</v>
      </c>
      <c r="G48" s="16">
        <v>4.26</v>
      </c>
      <c r="H48" s="16">
        <v>2.2200000000000002</v>
      </c>
      <c r="I48" s="16">
        <v>2.0499999999999998</v>
      </c>
      <c r="J48" s="17">
        <v>2.38</v>
      </c>
    </row>
    <row r="49" spans="2:10" ht="57.75" customHeight="1" thickBot="1" x14ac:dyDescent="0.2">
      <c r="B49" s="18"/>
      <c r="C49" s="1240" t="s">
        <v>5</v>
      </c>
      <c r="D49" s="1240"/>
      <c r="E49" s="1241"/>
      <c r="F49" s="19">
        <v>0.03</v>
      </c>
      <c r="G49" s="20" t="s">
        <v>554</v>
      </c>
      <c r="H49" s="20" t="s">
        <v>555</v>
      </c>
      <c r="I49" s="20">
        <v>1.84</v>
      </c>
      <c r="J49" s="21">
        <v>0.72</v>
      </c>
    </row>
    <row r="50" spans="2:10" ht="13.5" customHeight="1" x14ac:dyDescent="0.15"/>
  </sheetData>
  <sheetProtection algorithmName="SHA-512" hashValue="TULqoOaEEa+xaPuzQtEbeDZB36fWmNMA/YM++NtrVG8WA06yODGQccyrtQXE624lxc2P3aMySEYIJFTVEW5Okw==" saltValue="lNFwhVyj07ulka3rRR8M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兼平 光将</dc:creator>
  <cp:lastModifiedBy> </cp:lastModifiedBy>
  <dcterms:created xsi:type="dcterms:W3CDTF">2021-09-27T06:13:08Z</dcterms:created>
  <dcterms:modified xsi:type="dcterms:W3CDTF">2021-10-14T02:45:27Z</dcterms:modified>
</cp:coreProperties>
</file>