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tabRatio="7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<sst xmlns="http://schemas.openxmlformats.org/spreadsheetml/2006/main" count="973" uniqueCount="552">
  <si>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</si>
  <si>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</si>
  <si>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</si>
  <si>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</si>
  <si>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</si>
  <si>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</si>
  <si>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</si>
  <si>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</si>
  <si>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</si>
  <si>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</si>
  <si>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</si>
  <si>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</si>
  <si>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</si>
  <si>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</si>
  <si>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</si>
  <si>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</si>
  <si>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</si>
  <si>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</si>
  <si>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</si>
  <si>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</si>
  <si>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</si>
  <si>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</si>
  <si>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</si>
  <si>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</si>
  <si>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</si>
  <si>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</si>
  <si>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</si>
  <si>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</si>
  <si>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</si>
  <si>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</si>
  <si>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</si>
  <si>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</si>
  <si>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</si>
  <si>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</si>
  <si>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</si>
  <si>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</si>
  <si>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</si>
  <si>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</si>
  <si>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</si>
  <si>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</si>
  <si>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</si>
  <si>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</si>
  <si>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</si>
  <si>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</si>
  <si>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</si>
  <si>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</si>
  <si>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</si>
  <si>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</si>
  <si>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</si>
  <si>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</si>
  <si>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</si>
  <si>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</si>
  <si>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</si>
  <si>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</si>
  <si>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</si>
  <si>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</si>
  <si>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</si>
  <si>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</si>
  <si>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</si>
  <si>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</si>
  <si>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</si>
  <si>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</si>
  <si>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</si>
  <si>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</si>
  <si>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</si>
  <si>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</si>
  <si>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</si>
  <si>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</si>
  <si>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</si>
  <si>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</si>
  <si>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</si>
  <si>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</si>
  <si>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</si>
  <si>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</si>
  <si>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</si>
  <si>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</si>
  <si>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</si>
  <si>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</si>
  <si>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</si>
  <si>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</si>
  <si>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</si>
  <si>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</si>
  <si>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</si>
  <si>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</si>
  <si>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</si>
  <si>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</si>
  <si>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</si>
  <si>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</si>
  <si>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</si>
  <si>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</si>
  <si>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</si>
  <si>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</si>
  <si>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</si>
  <si>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</si>
  <si>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</si>
  <si>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</si>
  <si>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</si>
  <si>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</si>
  <si>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</si>
  <si>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</si>
  <si>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</si>
  <si>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</si>
  <si>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</si>
  <si>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</si>
  <si>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</si>
  <si>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</si>
  <si>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</si>
  <si>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</si>
  <si>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</si>
  <si>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</si>
  <si>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</si>
  <si>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</si>
  <si>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</si>
  <si>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</si>
  <si>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</si>
  <si>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</si>
  <si>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</si>
  <si>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</si>
  <si>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</si>
  <si>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</si>
  <si>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</si>
  <si>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</si>
  <si>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</si>
  <si>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</si>
  <si>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</si>
  <si>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</si>
  <si>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</si>
  <si>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</si>
  <si>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</si>
  <si>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</si>
  <si>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</si>
  <si>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</si>
  <si>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</si>
  <si>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</si>
  <si>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</si>
  <si>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</si>
  <si>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</si>
  <si>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</si>
  <si>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</si>
  <si>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</si>
  <si>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</si>
  <si>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</si>
  <si>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</si>
  <si>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</si>
  <si>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</si>
  <si>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</si>
  <si>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</si>
  <si>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</si>
  <si>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</si>
  <si>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</si>
  <si>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</si>
  <si>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</si>
  <si>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</si>
  <si>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</si>
  <si>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</si>
  <si>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</si>
  <si>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</si>
  <si>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</si>
  <si>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</si>
  <si>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</si>
  <si>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</si>
  <si>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</si>
  <si>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</si>
  <si>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</si>
  <si>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</si>
  <si>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</si>
  <si>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</si>
  <si>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</si>
  <si>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</si>
  <si>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</si>
  <si>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</si>
  <si>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</si>
  <si>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</si>
  <si>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</si>
  <si>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</si>
  <si>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</si>
  <si>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</si>
  <si>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</si>
  <si>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</si>
  <si>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</si>
  <si>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</si>
  <si>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</si>
  <si>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</si>
  <si>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</si>
  <si>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</si>
  <si>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</si>
  <si>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</si>
  <si>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</si>
  <si>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</si>
  <si>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</si>
  <si>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</si>
  <si>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</si>
  <si>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</si>
  <si>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</si>
  <si>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</si>
  <si>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青森県深浦町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</si>
  <si>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</si>
  <si>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</si>
  <si>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</si>
  <si>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</si>
  <si>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</si>
  <si>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</si>
  <si>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</si>
  <si>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</si>
  <si>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</si>
  <si>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</si>
  <si>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</si>
  <si>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</si>
  <si>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</si>
  <si>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</si>
  <si>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</si>
  <si>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</si>
  <si>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</si>
  <si>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</si>
  <si>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</si>
  <si>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</si>
  <si>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</si>
  <si>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</si>
  <si>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</si>
  <si>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</si>
  <si>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</si>
  <si>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</si>
  <si>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</si>
  <si>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</si>
  <si>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</si>
  <si>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</si>
  <si>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</si>
  <si>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</si>
  <si>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</si>
  <si>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</si>
  <si>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</si>
  <si>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</si>
  <si>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</si>
  <si>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</si>
  <si>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</si>
  <si>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</si>
  <si>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</si>
  <si>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</si>
  <si>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</si>
  <si>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</si>
  <si>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</si>
  <si>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</si>
  <si>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</si>
  <si>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</si>
  <si>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</si>
  <si>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</si>
  <si>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</si>
  <si>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</si>
  <si>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</si>
  <si>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</si>
  <si>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</si>
  <si>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</si>
  <si>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</si>
  <si>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</si>
  <si>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</si>
  <si>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</si>
  <si>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</si>
  <si>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</si>
  <si>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</si>
  <si>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</si>
  <si>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</si>
  <si>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</si>
  <si>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</si>
  <si>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</si>
  <si>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</si>
  <si>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</si>
  <si>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</si>
  <si>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</si>
  <si>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</si>
  <si>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</si>
  <si>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</si>
  <si>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</si>
  <si>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</si>
  <si>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</si>
  <si>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</si>
  <si>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</si>
  <si>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</si>
  <si>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</si>
  <si>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</si>
  <si>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</si>
  <si>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</si>
  <si>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</si>
  <si>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</si>
  <si>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</si>
  <si>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</si>
  <si>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</si>
  <si>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</si>
  <si>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</si>
  <si>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</si>
  <si>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</si>
  <si>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</si>
  <si>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</si>
  <si>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</si>
  <si>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</si>
  <si>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</si>
  <si>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</si>
  <si>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</si>
  <si>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</si>
  <si>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</si>
  <si>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</si>
  <si>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</si>
  <si>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</si>
  <si>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</si>
  <si>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</si>
  <si>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</si>
  <si>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</si>
  <si>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</si>
  <si>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</si>
  <si>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</si>
  <si>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</si>
  <si>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</si>
  <si>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</si>
  <si>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</si>
  <si>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</si>
  <si>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</si>
  <si>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</si>
  <si>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</si>
  <si>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</si>
  <si>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</si>
  <si>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</si>
  <si>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</si>
  <si>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</si>
  <si>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</si>
  <si>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</si>
  <si>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</si>
  <si>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</si>
  <si>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</si>
  <si>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</si>
  <si>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</si>
  <si>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</si>
  <si>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</si>
  <si>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</si>
  <si>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</si>
  <si>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</si>
  <si>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</si>
  <si>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</si>
  <si>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</si>
  <si>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</si>
  <si>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</si>
  <si>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</si>
  <si>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</si>
  <si>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</si>
  <si>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</si>
  <si>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</si>
  <si>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青森県深浦町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</si>
  <si>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</si>
  <si>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</si>
  <si>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</si>
  <si>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</si>
  <si>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</si>
  <si>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</si>
  <si>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</si>
  <si>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</si>
  <si>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</si>
  <si>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</si>
  <si>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</si>
  <si>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</si>
  <si>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</si>
  <si>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</si>
  <si>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</si>
  <si>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</si>
  <si>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</si>
  <si>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</si>
  <si>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</si>
  <si>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</si>
  <si>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</si>
  <si>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</si>
  <si>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</si>
  <si>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</si>
  <si>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</si>
  <si>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</si>
  <si>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</si>
  <si>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</si>
  <si>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</si>
  <si>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</si>
  <si>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</si>
  <si>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</si>
  <si>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</si>
  <si>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</si>
  <si>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</si>
  <si>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</si>
  <si>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</si>
  <si>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</si>
  <si>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</si>
  <si>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</si>
  <si>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</si>
  <si>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</si>
  <si>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</si>
  <si>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</si>
  <si>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</si>
  <si>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</si>
  <si>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</si>
  <si>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</si>
  <si>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</si>
  <si>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</si>
  <si>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</si>
  <si>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</si>
  <si>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</si>
  <si>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</si>
  <si>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</si>
  <si>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</si>
  <si>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</si>
  <si>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</si>
  <si>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</si>
  <si>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</si>
  <si>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</si>
  <si>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</si>
  <si>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</si>
  <si>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</si>
  <si>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</si>
  <si>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</si>
  <si>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</si>
  <si>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</si>
  <si>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</si>
  <si>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</si>
  <si>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</si>
  <si>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</si>
  <si>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</si>
  <si>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</si>
  <si>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</si>
  <si>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</si>
  <si>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</si>
  <si>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</si>
  <si>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</si>
  <si>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</si>
  <si>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</si>
  <si>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</si>
  <si>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</si>
  <si>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</si>
  <si>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</si>
  <si>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</si>
  <si>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</si>
  <si>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</si>
  <si>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</si>
  <si>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</si>
  <si>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</si>
  <si>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</si>
  <si>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</si>
  <si>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</si>
  <si>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</si>
  <si>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</si>
  <si>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</si>
  <si>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</si>
  <si>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</si>
  <si>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</si>
  <si>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</si>
  <si>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</si>
  <si>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</si>
  <si>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</si>
  <si>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</si>
  <si>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</si>
  <si>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</si>
  <si>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</si>
  <si>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</si>
  <si>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</si>
  <si>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</si>
  <si>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</si>
  <si>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</si>
  <si>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</si>
  <si>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</si>
  <si>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</si>
  <si>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</si>
  <si>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</si>
  <si>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</si>
  <si>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</si>
  <si>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</si>
  <si>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</si>
  <si>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</si>
  <si>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</si>
  <si>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</si>
  <si>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</si>
  <si>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</si>
  <si>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</si>
  <si>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</si>
  <si>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</si>
  <si>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</si>
  <si>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</si>
  <si>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</si>
  <si>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</si>
  <si>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</si>
  <si>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</si>
  <si>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</si>
  <si>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</si>
  <si>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</si>
  <si>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</si>
  <si>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</si>
  <si>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</si>
  <si>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</si>
  <si>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</si>
  <si>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</si>
  <si>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</si>
  <si>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</si>
  <si>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</si>
  <si>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</si>
  <si>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</si>
  <si>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</si>
  <si>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</si>
  <si>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</si>
  <si>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</si>
  <si>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</si>
  <si>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</si>
  <si>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</si>
  <si>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</si>
  <si>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</si>
  <si>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</si>
  <si>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</si>
  <si>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</si>
  <si>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</si>
  <si>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</si>
  <si>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</si>
  <si>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</si>
  <si>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</si>
  <si>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</si>
  <si>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</si>
  <si>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</si>
  <si>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</si>
  <si>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</si>
  <si>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</si>
  <si>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</si>
  <si>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</si>
  <si>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</si>
  <si>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国民健康保険事業特別会計(事業勘定)</t>
  </si>
  <si>
    <t>介護保険特別会計</t>
  </si>
  <si>
    <t>下水道事業特別会計</t>
  </si>
  <si>
    <t>国民健康保険事業特別会計(直診勘定)</t>
  </si>
  <si>
    <t>訪問看護ステーション特別会計</t>
  </si>
  <si>
    <t>後期高齢者医療特別会計</t>
  </si>
  <si>
    <t>その他会計（赤字）</t>
  </si>
  <si>
    <t>▲ 0.02</t>
  </si>
  <si>
    <t>その他会計（黒字）</t>
  </si>
  <si>
    <t>一般会計</t>
    <phoneticPr fontId="5"/>
  </si>
  <si>
    <t>-</t>
    <phoneticPr fontId="2"/>
  </si>
  <si>
    <t>法適用企業</t>
    <phoneticPr fontId="5"/>
  </si>
  <si>
    <t>法非適用企業</t>
    <phoneticPr fontId="5"/>
  </si>
  <si>
    <t>-</t>
    <phoneticPr fontId="5"/>
  </si>
  <si>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</si>
  <si>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</si>
  <si>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西海岸衛生処理組合</t>
    <rPh sb="0" eb="3">
      <t>ニシカイガン</t>
    </rPh>
    <rPh sb="3" eb="5">
      <t>エイセイ</t>
    </rPh>
    <rPh sb="5" eb="7">
      <t>ショリ</t>
    </rPh>
    <rPh sb="7" eb="9">
      <t>クミアイ</t>
    </rPh>
    <phoneticPr fontId="24"/>
  </si>
  <si>
    <t>西北五広域福祉事務組合</t>
    <rPh sb="0" eb="2">
      <t>セイホク</t>
    </rPh>
    <rPh sb="2" eb="3">
      <t>ゴ</t>
    </rPh>
    <rPh sb="3" eb="5">
      <t>コウイキ</t>
    </rPh>
    <rPh sb="5" eb="7">
      <t>フクシ</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</si>
  <si>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</si>
  <si>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鰺ヶ沢地区消防事務組合</t>
    <rPh sb="0" eb="3">
      <t>アジガサワ</t>
    </rPh>
    <rPh sb="3" eb="5">
      <t>チク</t>
    </rPh>
    <rPh sb="5" eb="7">
      <t>ショウボウ</t>
    </rPh>
    <rPh sb="7" eb="9">
      <t>ジム</t>
    </rPh>
    <rPh sb="9" eb="11">
      <t>クミアイ</t>
    </rPh>
    <phoneticPr fontId="24"/>
  </si>
  <si>
    <t>つがる西北五広域連合（一般会計）</t>
    <rPh sb="3" eb="5">
      <t>セイホク</t>
    </rPh>
    <rPh sb="5" eb="6">
      <t>ゴ</t>
    </rPh>
    <rPh sb="6" eb="8">
      <t>コウイキ</t>
    </rPh>
    <rPh sb="8" eb="10">
      <t>レンゴウ</t>
    </rPh>
    <rPh sb="11" eb="13">
      <t>イッパン</t>
    </rPh>
    <rPh sb="13" eb="15">
      <t>カイケイ</t>
    </rPh>
    <phoneticPr fontId="24"/>
  </si>
  <si>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</si>
  <si>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</si>
  <si>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</si>
  <si>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t>
    <phoneticPr fontId="2"/>
  </si>
  <si>
    <t>新深浦町漁業協同組合</t>
    <rPh sb="0" eb="1">
      <t>シン</t>
    </rPh>
    <rPh sb="1" eb="4">
      <t>フカウラマチ</t>
    </rPh>
    <rPh sb="4" eb="6">
      <t>ギョギョウ</t>
    </rPh>
    <rPh sb="6" eb="8">
      <t>キョウドウ</t>
    </rPh>
    <rPh sb="8" eb="10">
      <t>クミアイ</t>
    </rPh>
    <phoneticPr fontId="24"/>
  </si>
  <si>
    <t>-</t>
    <phoneticPr fontId="2"/>
  </si>
  <si>
    <t>○</t>
    <phoneticPr fontId="2"/>
  </si>
  <si>
    <t>株式会社ふかうら開発</t>
    <rPh sb="0" eb="2">
      <t>カブシキ</t>
    </rPh>
    <rPh sb="2" eb="4">
      <t>カイシャ</t>
    </rPh>
    <rPh sb="8" eb="10">
      <t>カイハツ</t>
    </rPh>
    <phoneticPr fontId="24"/>
  </si>
  <si>
    <t>しらかみ十二湖株式会社</t>
    <rPh sb="4" eb="7">
      <t>ジュウニコ</t>
    </rPh>
    <rPh sb="7" eb="9">
      <t>カブシキ</t>
    </rPh>
    <rPh sb="9" eb="11">
      <t>カイシャ</t>
    </rPh>
    <phoneticPr fontId="24"/>
  </si>
  <si>
    <t>一般財団法人深浦町食産業振興公社</t>
    <rPh sb="0" eb="2">
      <t>イッパン</t>
    </rPh>
    <rPh sb="2" eb="4">
      <t>ザイダン</t>
    </rPh>
    <rPh sb="4" eb="6">
      <t>ホウジン</t>
    </rPh>
    <rPh sb="6" eb="9">
      <t>フカウラマチ</t>
    </rPh>
    <rPh sb="9" eb="10">
      <t>ショク</t>
    </rPh>
    <rPh sb="10" eb="12">
      <t>サンギョウ</t>
    </rPh>
    <rPh sb="12" eb="14">
      <t>シンコウ</t>
    </rPh>
    <rPh sb="14" eb="16">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</si>
</sst>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124673</c:v>
                </c:pt>
                <c:pt idx="1">
                  <c:v>141471</c:v>
                </c:pt>
                <c:pt idx="2">
                  <c:v>108100</c:v>
                </c:pt>
                <c:pt idx="3">
                  <c:v>115205</c:v>
                </c:pt>
                <c:pt idx="4">
                  <c:v>84556</c:v>
                </c:pt>
              </c:numCache>
            </c:numRef>
          </c:val>
          <c:smooth val="0"/>
        </c:ser>
        <c:dLbls>
          <c:showLegendKey val="0"/>
          <c:showVal val="0"/>
          <c:showCatName val="0"/>
          <c:showSerName val="0"/>
          <c:showPercent val="0"/>
          <c:showBubbleSize val="0"/>
        </c:dLbls>
        <c:marker val="1"/>
        <c:smooth val="0"/>
        <c:axId val="207998960"/>
        <c:axId val="208000528"/>
      </c:lineChart>
      <c:catAx>
        <c:axId val="20799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000528"/>
        <c:crosses val="autoZero"/>
        <c:auto val="1"/>
        <c:lblAlgn val="ctr"/>
        <c:lblOffset val="100"/>
        <c:tickLblSkip val="1"/>
        <c:tickMarkSkip val="1"/>
        <c:noMultiLvlLbl val="0"/>
      </c:catAx>
      <c:valAx>
        <c:axId val="2080005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99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2.4700000000000002</c:v>
                </c:pt>
                <c:pt idx="1">
                  <c:v>3.29</c:v>
                </c:pt>
                <c:pt idx="2">
                  <c:v>6.34</c:v>
                </c:pt>
                <c:pt idx="3">
                  <c:v>5.14</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4.42</c:v>
                </c:pt>
                <c:pt idx="1">
                  <c:v>10.83</c:v>
                </c:pt>
                <c:pt idx="2">
                  <c:v>16.07</c:v>
                </c:pt>
                <c:pt idx="3">
                  <c:v>20.21</c:v>
                </c:pt>
                <c:pt idx="4">
                  <c:v>31.04</c:v>
                </c:pt>
              </c:numCache>
            </c:numRef>
          </c:val>
        </c:ser>
        <c:dLbls>
          <c:showLegendKey val="0"/>
          <c:showVal val="0"/>
          <c:showCatName val="0"/>
          <c:showSerName val="0"/>
          <c:showPercent val="0"/>
          <c:showBubbleSize val="0"/>
        </c:dLbls>
        <c:gapWidth val="250"/>
        <c:overlap val="100"/>
        <c:axId val="208000920"/>
        <c:axId val="20800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7.89</c:v>
                </c:pt>
                <c:pt idx="1">
                  <c:v>8.51</c:v>
                </c:pt>
                <c:pt idx="2">
                  <c:v>6.37</c:v>
                </c:pt>
                <c:pt idx="3">
                  <c:v>1.2</c:v>
                </c:pt>
                <c:pt idx="4">
                  <c:v>5.56</c:v>
                </c:pt>
              </c:numCache>
            </c:numRef>
          </c:val>
          <c:smooth val="0"/>
        </c:ser>
        <c:dLbls>
          <c:showLegendKey val="0"/>
          <c:showVal val="0"/>
          <c:showCatName val="0"/>
          <c:showSerName val="0"/>
          <c:showPercent val="0"/>
          <c:showBubbleSize val="0"/>
        </c:dLbls>
        <c:marker val="1"/>
        <c:smooth val="0"/>
        <c:axId val="208000920"/>
        <c:axId val="208001312"/>
      </c:lineChart>
      <c:catAx>
        <c:axId val="20800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001312"/>
        <c:crosses val="autoZero"/>
        <c:auto val="1"/>
        <c:lblAlgn val="ctr"/>
        <c:lblOffset val="100"/>
        <c:tickLblSkip val="1"/>
        <c:tickMarkSkip val="1"/>
        <c:noMultiLvlLbl val="0"/>
      </c:catAx>
      <c:valAx>
        <c:axId val="2080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00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0.74</c:v>
                </c:pt>
                <c:pt idx="2">
                  <c:v>#N/A</c:v>
                </c:pt>
                <c:pt idx="3">
                  <c:v>0.27</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0.03</c:v>
                </c:pt>
                <c:pt idx="4">
                  <c:v>#N/A</c:v>
                </c:pt>
                <c:pt idx="5">
                  <c:v>0.01</c:v>
                </c:pt>
                <c:pt idx="6">
                  <c:v>#N/A</c:v>
                </c:pt>
                <c:pt idx="7">
                  <c:v>0</c:v>
                </c:pt>
                <c:pt idx="8">
                  <c:v>#N/A</c:v>
                </c:pt>
                <c:pt idx="9">
                  <c:v>0</c:v>
                </c:pt>
              </c:numCache>
            </c:numRef>
          </c:val>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0.19</c:v>
                </c:pt>
                <c:pt idx="2">
                  <c:v>#N/A</c:v>
                </c:pt>
                <c:pt idx="3">
                  <c:v>0.21</c:v>
                </c:pt>
                <c:pt idx="4">
                  <c:v>#N/A</c:v>
                </c:pt>
                <c:pt idx="5">
                  <c:v>0.21</c:v>
                </c:pt>
                <c:pt idx="6">
                  <c:v>#N/A</c:v>
                </c:pt>
                <c:pt idx="7">
                  <c:v>0.12</c:v>
                </c:pt>
                <c:pt idx="8">
                  <c:v>#N/A</c:v>
                </c:pt>
                <c:pt idx="9">
                  <c:v>0.04</c:v>
                </c:pt>
              </c:numCache>
            </c:numRef>
          </c:val>
        </c:ser>
        <c:ser>
          <c:idx val="4"/>
          <c:order val="4"/>
          <c:tx>
            <c:strRef>
              <c:f>データシート!$A$31</c:f>
              <c:strCache>
                <c:ptCount val="1"/>
                <c:pt idx="0">
                  <c:v>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0.05</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0.09</c:v>
                </c:pt>
                <c:pt idx="4">
                  <c:v>#N/A</c:v>
                </c:pt>
                <c:pt idx="5">
                  <c:v>7.0000000000000007E-2</c:v>
                </c:pt>
                <c:pt idx="6">
                  <c:v>#N/A</c:v>
                </c:pt>
                <c:pt idx="7">
                  <c:v>0.11</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0.81</c:v>
                </c:pt>
                <c:pt idx="2">
                  <c:v>#N/A</c:v>
                </c:pt>
                <c:pt idx="3">
                  <c:v>0.57999999999999996</c:v>
                </c:pt>
                <c:pt idx="4">
                  <c:v>#N/A</c:v>
                </c:pt>
                <c:pt idx="5">
                  <c:v>0.6</c:v>
                </c:pt>
                <c:pt idx="6">
                  <c:v>#N/A</c:v>
                </c:pt>
                <c:pt idx="7">
                  <c:v>0.7</c:v>
                </c:pt>
                <c:pt idx="8">
                  <c:v>#N/A</c:v>
                </c:pt>
                <c:pt idx="9">
                  <c:v>0.52</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0.44</c:v>
                </c:pt>
                <c:pt idx="2">
                  <c:v>#N/A</c:v>
                </c:pt>
                <c:pt idx="3">
                  <c:v>0.9</c:v>
                </c:pt>
                <c:pt idx="4">
                  <c:v>#N/A</c:v>
                </c:pt>
                <c:pt idx="5">
                  <c:v>0.23</c:v>
                </c:pt>
                <c:pt idx="6">
                  <c:v>#N/A</c:v>
                </c:pt>
                <c:pt idx="7">
                  <c:v>0.5</c:v>
                </c:pt>
                <c:pt idx="8">
                  <c:v>#N/A</c:v>
                </c:pt>
                <c:pt idx="9">
                  <c:v>0.63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0.66</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2.4700000000000002</c:v>
                </c:pt>
                <c:pt idx="2">
                  <c:v>#N/A</c:v>
                </c:pt>
                <c:pt idx="3">
                  <c:v>3.29</c:v>
                </c:pt>
                <c:pt idx="4">
                  <c:v>#N/A</c:v>
                </c:pt>
                <c:pt idx="5">
                  <c:v>6.34</c:v>
                </c:pt>
                <c:pt idx="6">
                  <c:v>#N/A</c:v>
                </c:pt>
                <c:pt idx="7">
                  <c:v>5.14</c:v>
                </c:pt>
                <c:pt idx="8">
                  <c:v>#N/A</c:v>
                </c:pt>
                <c:pt idx="9">
                  <c:v>5.12</c:v>
                </c:pt>
              </c:numCache>
            </c:numRef>
          </c:val>
        </c:ser>
        <c:dLbls>
          <c:showLegendKey val="0"/>
          <c:showVal val="0"/>
          <c:showCatName val="0"/>
          <c:showSerName val="0"/>
          <c:showPercent val="0"/>
          <c:showBubbleSize val="0"/>
        </c:dLbls>
        <c:gapWidth val="150"/>
        <c:overlap val="100"/>
        <c:axId val="434215592"/>
        <c:axId val="434215984"/>
      </c:barChart>
      <c:catAx>
        <c:axId val="43421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15984"/>
        <c:crosses val="autoZero"/>
        <c:auto val="1"/>
        <c:lblAlgn val="ctr"/>
        <c:lblOffset val="100"/>
        <c:tickLblSkip val="1"/>
        <c:tickMarkSkip val="1"/>
        <c:noMultiLvlLbl val="0"/>
      </c:catAx>
      <c:valAx>
        <c:axId val="43421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15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1414</c:v>
                </c:pt>
                <c:pt idx="5">
                  <c:v>1324</c:v>
                </c:pt>
                <c:pt idx="8">
                  <c:v>1298</c:v>
                </c:pt>
                <c:pt idx="11">
                  <c:v>1223</c:v>
                </c:pt>
                <c:pt idx="14">
                  <c:v>1196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3</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158</c:v>
                </c:pt>
                <c:pt idx="3">
                  <c:v>158</c:v>
                </c:pt>
                <c:pt idx="6">
                  <c:v>158</c:v>
                </c:pt>
                <c:pt idx="9">
                  <c:v>157</c:v>
                </c:pt>
                <c:pt idx="12">
                  <c:v>159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150</c:v>
                </c:pt>
                <c:pt idx="3">
                  <c:v>171</c:v>
                </c:pt>
                <c:pt idx="6">
                  <c:v>226</c:v>
                </c:pt>
                <c:pt idx="9">
                  <c:v>231</c:v>
                </c:pt>
                <c:pt idx="12">
                  <c:v>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1876</c:v>
                </c:pt>
                <c:pt idx="3">
                  <c:v>1678</c:v>
                </c:pt>
                <c:pt idx="6">
                  <c:v>1581</c:v>
                </c:pt>
                <c:pt idx="9">
                  <c:v>1422</c:v>
                </c:pt>
                <c:pt idx="12">
                  <c:v>1361</c:v>
                </c:pt>
              </c:numCache>
            </c:numRef>
          </c:val>
        </c:ser>
        <c:dLbls>
          <c:showLegendKey val="0"/>
          <c:showVal val="0"/>
          <c:showCatName val="0"/>
          <c:showSerName val="0"/>
          <c:showPercent val="0"/>
          <c:showBubbleSize val="0"/>
        </c:dLbls>
        <c:gapWidth val="100"/>
        <c:overlap val="100"/>
        <c:axId val="434216768"/>
        <c:axId val="434217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773</c:v>
                </c:pt>
                <c:pt idx="2">
                  <c:v>#N/A</c:v>
                </c:pt>
                <c:pt idx="3">
                  <c:v>#N/A</c:v>
                </c:pt>
                <c:pt idx="4">
                  <c:v>686</c:v>
                </c:pt>
                <c:pt idx="5">
                  <c:v>#N/A</c:v>
                </c:pt>
                <c:pt idx="6">
                  <c:v>#N/A</c:v>
                </c:pt>
                <c:pt idx="7">
                  <c:v>669</c:v>
                </c:pt>
                <c:pt idx="8">
                  <c:v>#N/A</c:v>
                </c:pt>
                <c:pt idx="9">
                  <c:v>#N/A</c:v>
                </c:pt>
                <c:pt idx="10">
                  <c:v>589</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434216768"/>
        <c:axId val="434217160"/>
      </c:lineChart>
      <c:catAx>
        <c:axId val="4342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17160"/>
        <c:crosses val="autoZero"/>
        <c:auto val="1"/>
        <c:lblAlgn val="ctr"/>
        <c:lblOffset val="100"/>
        <c:tickLblSkip val="1"/>
        <c:tickMarkSkip val="1"/>
        <c:noMultiLvlLbl val="0"/>
      </c:catAx>
      <c:valAx>
        <c:axId val="434217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10856</c:v>
                </c:pt>
                <c:pt idx="5">
                  <c:v>10574</c:v>
                </c:pt>
                <c:pt idx="8">
                  <c:v>10280</c:v>
                </c:pt>
                <c:pt idx="11">
                  <c:v>10098</c:v>
                </c:pt>
                <c:pt idx="14">
                  <c:v>9889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c:v>
                </c:pt>
                <c:pt idx="5">
                  <c:v>70</c:v>
                </c:pt>
                <c:pt idx="8">
                  <c:v>60</c:v>
                </c:pt>
                <c:pt idx="11">
                  <c:v>46</c:v>
                </c:pt>
                <c:pt idx="14">
                  <c:v>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591</c:v>
                </c:pt>
                <c:pt idx="5">
                  <c:v>1091</c:v>
                </c:pt>
                <c:pt idx="8">
                  <c:v>1302</c:v>
                </c:pt>
                <c:pt idx="11">
                  <c:v>1852</c:v>
                </c:pt>
                <c:pt idx="14">
                  <c:v>2442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c:v>
                </c:pt>
                <c:pt idx="3">
                  <c:v>12</c:v>
                </c:pt>
                <c:pt idx="6">
                  <c:v>11</c:v>
                </c:pt>
                <c:pt idx="9">
                  <c:v>74</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1544</c:v>
                </c:pt>
                <c:pt idx="3">
                  <c:v>1418</c:v>
                </c:pt>
                <c:pt idx="6">
                  <c:v>1335</c:v>
                </c:pt>
                <c:pt idx="9">
                  <c:v>1272</c:v>
                </c:pt>
                <c:pt idx="12">
                  <c:v>1220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775</c:v>
                </c:pt>
                <c:pt idx="3">
                  <c:v>632</c:v>
                </c:pt>
                <c:pt idx="6">
                  <c:v>491</c:v>
                </c:pt>
                <c:pt idx="9">
                  <c:v>467</c:v>
                </c:pt>
                <c:pt idx="12">
                  <c:v>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2035</c:v>
                </c:pt>
                <c:pt idx="3">
                  <c:v>2325</c:v>
                </c:pt>
                <c:pt idx="6">
                  <c:v>2864</c:v>
                </c:pt>
                <c:pt idx="9">
                  <c:v>3451</c:v>
                </c:pt>
                <c:pt idx="12">
                  <c:v>3434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12396</c:v>
                </c:pt>
                <c:pt idx="3">
                  <c:v>11812</c:v>
                </c:pt>
                <c:pt idx="6">
                  <c:v>11355</c:v>
                </c:pt>
                <c:pt idx="9">
                  <c:v>11033</c:v>
                </c:pt>
                <c:pt idx="12">
                  <c:v>10728</c:v>
                </c:pt>
              </c:numCache>
            </c:numRef>
          </c:val>
        </c:ser>
        <c:dLbls>
          <c:showLegendKey val="0"/>
          <c:showVal val="0"/>
          <c:showCatName val="0"/>
          <c:showSerName val="0"/>
          <c:showPercent val="0"/>
          <c:showBubbleSize val="0"/>
        </c:dLbls>
        <c:gapWidth val="100"/>
        <c:overlap val="100"/>
        <c:axId val="436559208"/>
        <c:axId val="43655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5291</c:v>
                </c:pt>
                <c:pt idx="2">
                  <c:v>#N/A</c:v>
                </c:pt>
                <c:pt idx="3">
                  <c:v>#N/A</c:v>
                </c:pt>
                <c:pt idx="4">
                  <c:v>4464</c:v>
                </c:pt>
                <c:pt idx="5">
                  <c:v>#N/A</c:v>
                </c:pt>
                <c:pt idx="6">
                  <c:v>#N/A</c:v>
                </c:pt>
                <c:pt idx="7">
                  <c:v>4414</c:v>
                </c:pt>
                <c:pt idx="8">
                  <c:v>#N/A</c:v>
                </c:pt>
                <c:pt idx="9">
                  <c:v>#N/A</c:v>
                </c:pt>
                <c:pt idx="10">
                  <c:v>4302</c:v>
                </c:pt>
                <c:pt idx="11">
                  <c:v>#N/A</c:v>
                </c:pt>
                <c:pt idx="12">
                  <c:v>#N/A</c:v>
                </c:pt>
                <c:pt idx="13">
                  <c:v>3553</c:v>
                </c:pt>
                <c:pt idx="14">
                  <c:v>#N/A</c:v>
                </c:pt>
              </c:numCache>
            </c:numRef>
          </c:val>
          <c:smooth val="0"/>
        </c:ser>
        <c:dLbls>
          <c:showLegendKey val="0"/>
          <c:showVal val="0"/>
          <c:showCatName val="0"/>
          <c:showSerName val="0"/>
          <c:showPercent val="0"/>
          <c:showBubbleSize val="0"/>
        </c:dLbls>
        <c:marker val="1"/>
        <c:smooth val="0"/>
        <c:axId val="436559208"/>
        <c:axId val="436559600"/>
      </c:lineChart>
      <c:catAx>
        <c:axId val="43655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559600"/>
        <c:crosses val="autoZero"/>
        <c:auto val="1"/>
        <c:lblAlgn val="ctr"/>
        <c:lblOffset val="100"/>
        <c:tickLblSkip val="1"/>
        <c:tickMarkSkip val="1"/>
        <c:noMultiLvlLbl val="0"/>
      </c:catAx>
      <c:valAx>
        <c:axId val="43655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55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9,415
9,401
488.86
7,636,121
7,364,177
264,088
5,158,033
10,728,200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口減少や住民の高齢化に加え、産業基盤の脆弱性等により、町税収は長らく低い水準で停滞し、類似団体と比較して極めて低い財政力となっている。６次産業の創出を柱に町内産業の活性化を図るとともに、税収の徴収率向上にも努め、長期的・計画的な財政基盤の強化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6" name="直線コネクタ 75"/>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8" name="テキスト ボックス 77"/>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4" name="円/楕円 93"/>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5" name="テキスト ボックス 94"/>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財政状況の改善に伴い比率も緩やかな改善傾向となっているが、類似団体比較では平均</a:t>
          </a:r>
          <a:r>
            <a:rPr lang="ja-JP" altLang="en-US" sz="1100">
              <a:solidFill>
                <a:schemeClr val="dk1"/>
              </a:solidFill>
              <a:effectLst/>
              <a:latin typeface="+mn-lt"/>
              <a:ea typeface="+mn-ea"/>
              <a:cs typeface="+mn-cs"/>
            </a:rPr>
            <a:t>を下回</a:t>
          </a:r>
          <a:r>
            <a:rPr lang="ja-JP" altLang="ja-JP" sz="1100">
              <a:solidFill>
                <a:schemeClr val="dk1"/>
              </a:solidFill>
              <a:effectLst/>
              <a:latin typeface="+mn-lt"/>
              <a:ea typeface="+mn-ea"/>
              <a:cs typeface="+mn-cs"/>
            </a:rPr>
            <a:t>っている。さらなる改善に向けては急激な税収増は見込めないため、経常経費の削減が当面の課題となる。主な取り組みとしては、人件費や物件費等について歳出削減の取り組みを継続して行うとともに、類似団体平均を大きく上回っている公債費の負担圧縮のため、繰上償還を積極的に実施し、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65</xdr:row>
      <xdr:rowOff>8679</xdr:rowOff>
    </xdr:to>
    <xdr:cxnSp macro="">
      <xdr:nvCxnSpPr>
        <xdr:cNvPr id="130" name="直線コネクタ 129"/>
        <xdr:cNvCxnSpPr/>
      </xdr:nvCxnSpPr>
      <xdr:spPr>
        <a:xfrm>
          <a:off x="4114800" y="1106043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105198</xdr:rowOff>
    </xdr:to>
    <xdr:cxnSp macro="">
      <xdr:nvCxnSpPr>
        <xdr:cNvPr id="133" name="直線コネクタ 132"/>
        <xdr:cNvCxnSpPr/>
      </xdr:nvCxnSpPr>
      <xdr:spPr>
        <a:xfrm flipV="1">
          <a:off x="3225800" y="1106043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105198</xdr:rowOff>
    </xdr:to>
    <xdr:cxnSp macro="">
      <xdr:nvCxnSpPr>
        <xdr:cNvPr id="136" name="直線コネクタ 135"/>
        <xdr:cNvCxnSpPr/>
      </xdr:nvCxnSpPr>
      <xdr:spPr>
        <a:xfrm>
          <a:off x="2336800" y="1113282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66</xdr:row>
      <xdr:rowOff>62442</xdr:rowOff>
    </xdr:to>
    <xdr:cxnSp macro="">
      <xdr:nvCxnSpPr>
        <xdr:cNvPr id="139" name="直線コネクタ 138"/>
        <xdr:cNvCxnSpPr/>
      </xdr:nvCxnSpPr>
      <xdr:spPr>
        <a:xfrm flipV="1">
          <a:off x="1447800" y="11132820"/>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41" name="テキスト ボックス 140"/>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49" name="円/楕円 148"/>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50"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1" name="円/楕円 150"/>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2" name="テキスト ボックス 151"/>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54398</xdr:rowOff>
    </xdr:from>
    <xdr:to>
      <xdr:col>4</xdr:col>
      <xdr:colOff>533400</xdr:colOff>
      <xdr:row>65</xdr:row>
      <xdr:rowOff>155998</xdr:rowOff>
    </xdr:to>
    <xdr:sp macro="" textlink="">
      <xdr:nvSpPr>
        <xdr:cNvPr id="153" name="円/楕円 152"/>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140775</xdr:rowOff>
    </xdr:from>
    <xdr:ext cx="762000" cy="259045"/>
    <xdr:sp macro="" textlink="">
      <xdr:nvSpPr>
        <xdr:cNvPr id="154" name="テキスト ボックス 153"/>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5" name="円/楕円 154"/>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6" name="テキスト ボックス 155"/>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57" name="円/楕円 156"/>
        <xdr:cNvSpPr/>
      </xdr:nvSpPr>
      <xdr:spPr>
        <a:xfrm>
          <a:off x="1397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58" name="テキスト ボックス 157"/>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[229,474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これまでの</a:t>
          </a:r>
          <a:r>
            <a:rPr lang="ja-JP" altLang="ja-JP" sz="1100">
              <a:solidFill>
                <a:schemeClr val="dk1"/>
              </a:solidFill>
              <a:effectLst/>
              <a:latin typeface="+mn-lt"/>
              <a:ea typeface="+mn-ea"/>
              <a:cs typeface="+mn-cs"/>
            </a:rPr>
            <a:t>定員適正化計画を上回るペースでの職員数削減や、物件費などの事務的経費の節減等により、類似団体平均をやや下回った。今後においても定員適正化を積極的に進めるとともに、行政改革大綱に基づいた物件費・維持補修費の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95914</xdr:rowOff>
    </xdr:from>
    <xdr:to>
      <xdr:col>7</xdr:col>
      <xdr:colOff>152400</xdr:colOff>
      <xdr:row>82</xdr:row>
      <xdr:rowOff>130629</xdr:rowOff>
    </xdr:to>
    <xdr:cxnSp macro="">
      <xdr:nvCxnSpPr>
        <xdr:cNvPr id="195" name="直線コネクタ 194"/>
        <xdr:cNvCxnSpPr/>
      </xdr:nvCxnSpPr>
      <xdr:spPr>
        <a:xfrm>
          <a:off x="4114800" y="14154814"/>
          <a:ext cx="8382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95914</xdr:rowOff>
    </xdr:from>
    <xdr:to>
      <xdr:col>6</xdr:col>
      <xdr:colOff>0</xdr:colOff>
      <xdr:row>82</xdr:row>
      <xdr:rowOff>110085</xdr:rowOff>
    </xdr:to>
    <xdr:cxnSp macro="">
      <xdr:nvCxnSpPr>
        <xdr:cNvPr id="198" name="直線コネクタ 197"/>
        <xdr:cNvCxnSpPr/>
      </xdr:nvCxnSpPr>
      <xdr:spPr>
        <a:xfrm flipV="1">
          <a:off x="3225800" y="14154814"/>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10982</xdr:rowOff>
    </xdr:from>
    <xdr:to>
      <xdr:col>4</xdr:col>
      <xdr:colOff>482600</xdr:colOff>
      <xdr:row>82</xdr:row>
      <xdr:rowOff>110085</xdr:rowOff>
    </xdr:to>
    <xdr:cxnSp macro="">
      <xdr:nvCxnSpPr>
        <xdr:cNvPr id="201" name="直線コネクタ 200"/>
        <xdr:cNvCxnSpPr/>
      </xdr:nvCxnSpPr>
      <xdr:spPr>
        <a:xfrm>
          <a:off x="2336800" y="14069882"/>
          <a:ext cx="889000" cy="9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10982</xdr:rowOff>
    </xdr:from>
    <xdr:to>
      <xdr:col>3</xdr:col>
      <xdr:colOff>279400</xdr:colOff>
      <xdr:row>82</xdr:row>
      <xdr:rowOff>11458</xdr:rowOff>
    </xdr:to>
    <xdr:cxnSp macro="">
      <xdr:nvCxnSpPr>
        <xdr:cNvPr id="204" name="直線コネクタ 203"/>
        <xdr:cNvCxnSpPr/>
      </xdr:nvCxnSpPr>
      <xdr:spPr>
        <a:xfrm flipV="1">
          <a:off x="1447800" y="1406988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79829</xdr:rowOff>
    </xdr:from>
    <xdr:to>
      <xdr:col>7</xdr:col>
      <xdr:colOff>203200</xdr:colOff>
      <xdr:row>83</xdr:row>
      <xdr:rowOff>9979</xdr:rowOff>
    </xdr:to>
    <xdr:sp macro="" textlink="">
      <xdr:nvSpPr>
        <xdr:cNvPr id="214" name="円/楕円 213"/>
        <xdr:cNvSpPr/>
      </xdr:nvSpPr>
      <xdr:spPr>
        <a:xfrm>
          <a:off x="4902200" y="141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96356</xdr:rowOff>
    </xdr:from>
    <xdr:ext cx="762000" cy="259045"/>
    <xdr:sp macro="" textlink="">
      <xdr:nvSpPr>
        <xdr:cNvPr id="215" name="人件費・物件費等の状況該当値テキスト"/>
        <xdr:cNvSpPr txBox="1"/>
      </xdr:nvSpPr>
      <xdr:spPr>
        <a:xfrm>
          <a:off x="5041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229,474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45114</xdr:rowOff>
    </xdr:from>
    <xdr:to>
      <xdr:col>6</xdr:col>
      <xdr:colOff>50800</xdr:colOff>
      <xdr:row>82</xdr:row>
      <xdr:rowOff>146714</xdr:rowOff>
    </xdr:to>
    <xdr:sp macro="" textlink="">
      <xdr:nvSpPr>
        <xdr:cNvPr id="216" name="円/楕円 215"/>
        <xdr:cNvSpPr/>
      </xdr:nvSpPr>
      <xdr:spPr>
        <a:xfrm>
          <a:off x="4064000" y="141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156891</xdr:rowOff>
    </xdr:from>
    <xdr:ext cx="736600" cy="259045"/>
    <xdr:sp macro="" textlink="">
      <xdr:nvSpPr>
        <xdr:cNvPr id="217" name="テキスト ボックス 216"/>
        <xdr:cNvSpPr txBox="1"/>
      </xdr:nvSpPr>
      <xdr:spPr>
        <a:xfrm>
          <a:off x="3733800" y="13872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59285</xdr:rowOff>
    </xdr:from>
    <xdr:to>
      <xdr:col>4</xdr:col>
      <xdr:colOff>533400</xdr:colOff>
      <xdr:row>82</xdr:row>
      <xdr:rowOff>160885</xdr:rowOff>
    </xdr:to>
    <xdr:sp macro="" textlink="">
      <xdr:nvSpPr>
        <xdr:cNvPr id="218" name="円/楕円 217"/>
        <xdr:cNvSpPr/>
      </xdr:nvSpPr>
      <xdr:spPr>
        <a:xfrm>
          <a:off x="3175000" y="14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171062</xdr:rowOff>
    </xdr:from>
    <xdr:ext cx="762000" cy="259045"/>
    <xdr:sp macro="" textlink="">
      <xdr:nvSpPr>
        <xdr:cNvPr id="219" name="テキスト ボックス 218"/>
        <xdr:cNvSpPr txBox="1"/>
      </xdr:nvSpPr>
      <xdr:spPr>
        <a:xfrm>
          <a:off x="2844800" y="138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131632</xdr:rowOff>
    </xdr:from>
    <xdr:to>
      <xdr:col>3</xdr:col>
      <xdr:colOff>330200</xdr:colOff>
      <xdr:row>82</xdr:row>
      <xdr:rowOff>61782</xdr:rowOff>
    </xdr:to>
    <xdr:sp macro="" textlink="">
      <xdr:nvSpPr>
        <xdr:cNvPr id="220" name="円/楕円 219"/>
        <xdr:cNvSpPr/>
      </xdr:nvSpPr>
      <xdr:spPr>
        <a:xfrm>
          <a:off x="2286000" y="140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46559</xdr:rowOff>
    </xdr:from>
    <xdr:ext cx="762000" cy="259045"/>
    <xdr:sp macro="" textlink="">
      <xdr:nvSpPr>
        <xdr:cNvPr id="221" name="テキスト ボックス 220"/>
        <xdr:cNvSpPr txBox="1"/>
      </xdr:nvSpPr>
      <xdr:spPr>
        <a:xfrm>
          <a:off x="1955800" y="1410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132108</xdr:rowOff>
    </xdr:from>
    <xdr:to>
      <xdr:col>2</xdr:col>
      <xdr:colOff>127000</xdr:colOff>
      <xdr:row>82</xdr:row>
      <xdr:rowOff>62258</xdr:rowOff>
    </xdr:to>
    <xdr:sp macro="" textlink="">
      <xdr:nvSpPr>
        <xdr:cNvPr id="222" name="円/楕円 221"/>
        <xdr:cNvSpPr/>
      </xdr:nvSpPr>
      <xdr:spPr>
        <a:xfrm>
          <a:off x="1397000" y="14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47035</xdr:rowOff>
    </xdr:from>
    <xdr:ext cx="762000" cy="259045"/>
    <xdr:sp macro="" textlink="">
      <xdr:nvSpPr>
        <xdr:cNvPr id="223" name="テキスト ボックス 222"/>
        <xdr:cNvSpPr txBox="1"/>
      </xdr:nvSpPr>
      <xdr:spPr>
        <a:xfrm>
          <a:off x="1066800" y="1410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従来からの給与体系により職員の給与水準は著しく低く、全国でも最低クラスの水準となっている。今後においては財政健全化との均衡を図りながら給与水準の適正化に努める。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87</xdr:row>
      <xdr:rowOff>107104</xdr:rowOff>
    </xdr:to>
    <xdr:cxnSp macro="">
      <xdr:nvCxnSpPr>
        <xdr:cNvPr id="257" name="直線コネクタ 256"/>
        <xdr:cNvCxnSpPr/>
      </xdr:nvCxnSpPr>
      <xdr:spPr>
        <a:xfrm flipV="1">
          <a:off x="16179800" y="14403916"/>
          <a:ext cx="8382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87</xdr:row>
      <xdr:rowOff>107104</xdr:rowOff>
    </xdr:to>
    <xdr:cxnSp macro="">
      <xdr:nvCxnSpPr>
        <xdr:cNvPr id="260" name="直線コネクタ 259"/>
        <xdr:cNvCxnSpPr/>
      </xdr:nvCxnSpPr>
      <xdr:spPr>
        <a:xfrm>
          <a:off x="15290800" y="148302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86</xdr:row>
      <xdr:rowOff>85513</xdr:rowOff>
    </xdr:to>
    <xdr:cxnSp macro="">
      <xdr:nvCxnSpPr>
        <xdr:cNvPr id="263" name="直線コネクタ 262"/>
        <xdr:cNvCxnSpPr/>
      </xdr:nvCxnSpPr>
      <xdr:spPr>
        <a:xfrm>
          <a:off x="14401800" y="14291311"/>
          <a:ext cx="889000" cy="5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83</xdr:row>
      <xdr:rowOff>77046</xdr:rowOff>
    </xdr:to>
    <xdr:cxnSp macro="">
      <xdr:nvCxnSpPr>
        <xdr:cNvPr id="266" name="直線コネクタ 265"/>
        <xdr:cNvCxnSpPr/>
      </xdr:nvCxnSpPr>
      <xdr:spPr>
        <a:xfrm flipV="1">
          <a:off x="13512800" y="142913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67" name="フローチャート : 判断 266"/>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68" name="テキスト ボックス 267"/>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9" name="フローチャート : 判断 268"/>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70" name="テキスト ボックス 269"/>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6" name="円/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56304</xdr:rowOff>
    </xdr:from>
    <xdr:to>
      <xdr:col>23</xdr:col>
      <xdr:colOff>457200</xdr:colOff>
      <xdr:row>87</xdr:row>
      <xdr:rowOff>157904</xdr:rowOff>
    </xdr:to>
    <xdr:sp macro="" textlink="">
      <xdr:nvSpPr>
        <xdr:cNvPr id="278" name="円/楕円 277"/>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168081</xdr:rowOff>
    </xdr:from>
    <xdr:ext cx="736600" cy="259045"/>
    <xdr:sp macro="" textlink="">
      <xdr:nvSpPr>
        <xdr:cNvPr id="279" name="テキスト ボックス 278"/>
        <xdr:cNvSpPr txBox="1"/>
      </xdr:nvSpPr>
      <xdr:spPr>
        <a:xfrm>
          <a:off x="15798800" y="1474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0" name="円/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1" name="テキスト ボックス 280"/>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82" name="円/楕円 281"/>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83" name="テキスト ボックス 282"/>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84" name="円/楕円 283"/>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85" name="テキスト ボックス 284"/>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町村合併直後には旧２町村の職員</a:t>
          </a:r>
          <a:r>
            <a:rPr lang="en-US" altLang="ja-JP" sz="1100">
              <a:solidFill>
                <a:schemeClr val="dk1"/>
              </a:solidFill>
              <a:effectLst/>
              <a:latin typeface="+mn-lt"/>
              <a:ea typeface="+mn-ea"/>
              <a:cs typeface="+mn-cs"/>
            </a:rPr>
            <a:t>192</a:t>
          </a:r>
          <a:r>
            <a:rPr lang="ja-JP" altLang="ja-JP" sz="1100">
              <a:solidFill>
                <a:schemeClr val="dk1"/>
              </a:solidFill>
              <a:effectLst/>
              <a:latin typeface="+mn-lt"/>
              <a:ea typeface="+mn-ea"/>
              <a:cs typeface="+mn-cs"/>
            </a:rPr>
            <a:t>名が新町に引き継がれ、一時的に職員数が増大したが、合併後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年間の退職者不補充と</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年目以降の採用者数の大幅抑制により、</a:t>
          </a:r>
          <a:r>
            <a:rPr lang="en-US" altLang="ja-JP" sz="1100">
              <a:solidFill>
                <a:schemeClr val="dk1"/>
              </a:solidFill>
              <a:effectLst/>
              <a:latin typeface="+mn-lt"/>
              <a:ea typeface="+mn-ea"/>
              <a:cs typeface="+mn-cs"/>
            </a:rPr>
            <a:t>H17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の期間で定員適正化計画の目標を上回る職員削減を達成した。</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からの新たな</a:t>
          </a:r>
          <a:r>
            <a:rPr lang="ja-JP" altLang="en-US" sz="1100">
              <a:solidFill>
                <a:schemeClr val="dk1"/>
              </a:solidFill>
              <a:effectLst/>
              <a:latin typeface="+mn-lt"/>
              <a:ea typeface="+mn-ea"/>
              <a:cs typeface="+mn-cs"/>
            </a:rPr>
            <a:t>期間</a:t>
          </a:r>
          <a:r>
            <a:rPr lang="ja-JP" altLang="ja-JP" sz="1100">
              <a:solidFill>
                <a:schemeClr val="dk1"/>
              </a:solidFill>
              <a:effectLst/>
              <a:latin typeface="+mn-lt"/>
              <a:ea typeface="+mn-ea"/>
              <a:cs typeface="+mn-cs"/>
            </a:rPr>
            <a:t>においても引き続き削減を進め</a:t>
          </a:r>
          <a:r>
            <a:rPr lang="ja-JP" altLang="en-US" sz="1100">
              <a:solidFill>
                <a:schemeClr val="dk1"/>
              </a:solidFill>
              <a:effectLst/>
              <a:latin typeface="+mn-lt"/>
              <a:ea typeface="+mn-ea"/>
              <a:cs typeface="+mn-cs"/>
            </a:rPr>
            <a:t>た結果</a:t>
          </a:r>
          <a:r>
            <a:rPr lang="ja-JP" altLang="ja-JP" sz="1100">
              <a:solidFill>
                <a:schemeClr val="dk1"/>
              </a:solidFill>
              <a:effectLst/>
              <a:latin typeface="+mn-lt"/>
              <a:ea typeface="+mn-ea"/>
              <a:cs typeface="+mn-cs"/>
            </a:rPr>
            <a:t>、類似団体を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下回る</a:t>
          </a:r>
          <a:r>
            <a:rPr lang="ja-JP" altLang="en-US" sz="1100">
              <a:solidFill>
                <a:schemeClr val="dk1"/>
              </a:solidFill>
              <a:effectLst/>
              <a:latin typeface="+mn-lt"/>
              <a:ea typeface="+mn-ea"/>
              <a:cs typeface="+mn-cs"/>
            </a:rPr>
            <a:t>状況</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。今後においても引き続き事務事業の整理、組織の合理化を推進し、職員の削減を図る。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155702</xdr:rowOff>
    </xdr:to>
    <xdr:cxnSp macro="">
      <xdr:nvCxnSpPr>
        <xdr:cNvPr id="322" name="直線コネクタ 321"/>
        <xdr:cNvCxnSpPr/>
      </xdr:nvCxnSpPr>
      <xdr:spPr>
        <a:xfrm flipV="1">
          <a:off x="16179800" y="10415815"/>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155702</xdr:rowOff>
    </xdr:from>
    <xdr:to>
      <xdr:col>23</xdr:col>
      <xdr:colOff>406400</xdr:colOff>
      <xdr:row>60</xdr:row>
      <xdr:rowOff>165354</xdr:rowOff>
    </xdr:to>
    <xdr:cxnSp macro="">
      <xdr:nvCxnSpPr>
        <xdr:cNvPr id="325" name="直線コネクタ 324"/>
        <xdr:cNvCxnSpPr/>
      </xdr:nvCxnSpPr>
      <xdr:spPr>
        <a:xfrm flipV="1">
          <a:off x="15290800" y="104427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147429</xdr:rowOff>
    </xdr:from>
    <xdr:to>
      <xdr:col>22</xdr:col>
      <xdr:colOff>203200</xdr:colOff>
      <xdr:row>60</xdr:row>
      <xdr:rowOff>165354</xdr:rowOff>
    </xdr:to>
    <xdr:cxnSp macro="">
      <xdr:nvCxnSpPr>
        <xdr:cNvPr id="328" name="直線コネクタ 327"/>
        <xdr:cNvCxnSpPr/>
      </xdr:nvCxnSpPr>
      <xdr:spPr>
        <a:xfrm>
          <a:off x="14401800" y="10434429"/>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147429</xdr:rowOff>
    </xdr:to>
    <xdr:cxnSp macro="">
      <xdr:nvCxnSpPr>
        <xdr:cNvPr id="331" name="直線コネクタ 330"/>
        <xdr:cNvCxnSpPr/>
      </xdr:nvCxnSpPr>
      <xdr:spPr>
        <a:xfrm>
          <a:off x="13512800" y="1042615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2" name="フローチャート : 判断 331"/>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3" name="テキスト ボックス 332"/>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4" name="フローチャート : 判断 333"/>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5" name="テキスト ボックス 334"/>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41" name="円/楕円 340"/>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42"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104902</xdr:rowOff>
    </xdr:from>
    <xdr:to>
      <xdr:col>23</xdr:col>
      <xdr:colOff>457200</xdr:colOff>
      <xdr:row>61</xdr:row>
      <xdr:rowOff>35052</xdr:rowOff>
    </xdr:to>
    <xdr:sp macro="" textlink="">
      <xdr:nvSpPr>
        <xdr:cNvPr id="343" name="円/楕円 342"/>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45229</xdr:rowOff>
    </xdr:from>
    <xdr:ext cx="736600" cy="259045"/>
    <xdr:sp macro="" textlink="">
      <xdr:nvSpPr>
        <xdr:cNvPr id="344" name="テキスト ボックス 343"/>
        <xdr:cNvSpPr txBox="1"/>
      </xdr:nvSpPr>
      <xdr:spPr>
        <a:xfrm>
          <a:off x="15798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114554</xdr:rowOff>
    </xdr:from>
    <xdr:to>
      <xdr:col>22</xdr:col>
      <xdr:colOff>254000</xdr:colOff>
      <xdr:row>61</xdr:row>
      <xdr:rowOff>44704</xdr:rowOff>
    </xdr:to>
    <xdr:sp macro="" textlink="">
      <xdr:nvSpPr>
        <xdr:cNvPr id="345" name="円/楕円 344"/>
        <xdr:cNvSpPr/>
      </xdr:nvSpPr>
      <xdr:spPr>
        <a:xfrm>
          <a:off x="15240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54881</xdr:rowOff>
    </xdr:from>
    <xdr:ext cx="762000" cy="259045"/>
    <xdr:sp macro="" textlink="">
      <xdr:nvSpPr>
        <xdr:cNvPr id="346" name="テキスト ボックス 345"/>
        <xdr:cNvSpPr txBox="1"/>
      </xdr:nvSpPr>
      <xdr:spPr>
        <a:xfrm>
          <a:off x="14909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96629</xdr:rowOff>
    </xdr:from>
    <xdr:to>
      <xdr:col>21</xdr:col>
      <xdr:colOff>50800</xdr:colOff>
      <xdr:row>61</xdr:row>
      <xdr:rowOff>26779</xdr:rowOff>
    </xdr:to>
    <xdr:sp macro="" textlink="">
      <xdr:nvSpPr>
        <xdr:cNvPr id="347" name="円/楕円 346"/>
        <xdr:cNvSpPr/>
      </xdr:nvSpPr>
      <xdr:spPr>
        <a:xfrm>
          <a:off x="14351000" y="103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11556</xdr:rowOff>
    </xdr:from>
    <xdr:ext cx="762000" cy="259045"/>
    <xdr:sp macro="" textlink="">
      <xdr:nvSpPr>
        <xdr:cNvPr id="348" name="テキスト ボックス 347"/>
        <xdr:cNvSpPr txBox="1"/>
      </xdr:nvSpPr>
      <xdr:spPr>
        <a:xfrm>
          <a:off x="14020800" y="1047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49" name="円/楕円 348"/>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3283</xdr:rowOff>
    </xdr:from>
    <xdr:ext cx="762000" cy="259045"/>
    <xdr:sp macro="" textlink="">
      <xdr:nvSpPr>
        <xdr:cNvPr id="350" name="テキスト ボックス 349"/>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実質公債費比率は、平成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年度決算において、早期健全化基準（</a:t>
          </a:r>
          <a:r>
            <a:rPr lang="en-US" altLang="ja-JP" sz="1100">
              <a:solidFill>
                <a:schemeClr val="dk1"/>
              </a:solidFill>
              <a:effectLst/>
              <a:latin typeface="+mn-lt"/>
              <a:ea typeface="+mn-ea"/>
              <a:cs typeface="+mn-cs"/>
            </a:rPr>
            <a:t>25.0</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ポイント下回っている。平成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年度までは過去に実施した大規模建設事業等に伴い発行した地方債償還が多額であったことが要因で早期健全化基準を上回っていた。</a:t>
          </a:r>
          <a:endParaRPr lang="ja-JP" altLang="ja-JP" sz="1400">
            <a:effectLst/>
          </a:endParaRPr>
        </a:p>
        <a:p>
          <a:r>
            <a:rPr lang="ja-JP" altLang="ja-JP" sz="1100">
              <a:solidFill>
                <a:schemeClr val="dk1"/>
              </a:solidFill>
              <a:effectLst/>
              <a:latin typeface="+mn-lt"/>
              <a:ea typeface="+mn-ea"/>
              <a:cs typeface="+mn-cs"/>
            </a:rPr>
            <a:t>　地方債の発行抑制に伴う公債費の減少に加え、平成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年度にかけて総額</a:t>
          </a:r>
          <a:r>
            <a:rPr lang="en-US" altLang="ja-JP" sz="1100">
              <a:solidFill>
                <a:schemeClr val="dk1"/>
              </a:solidFill>
              <a:effectLst/>
              <a:latin typeface="+mn-lt"/>
              <a:ea typeface="+mn-ea"/>
              <a:cs typeface="+mn-cs"/>
            </a:rPr>
            <a:t>476,792</a:t>
          </a:r>
          <a:r>
            <a:rPr lang="ja-JP" altLang="ja-JP" sz="1100">
              <a:solidFill>
                <a:schemeClr val="dk1"/>
              </a:solidFill>
              <a:effectLst/>
              <a:latin typeface="+mn-lt"/>
              <a:ea typeface="+mn-ea"/>
              <a:cs typeface="+mn-cs"/>
            </a:rPr>
            <a:t>千円の繰上償還を実施した効果により、平成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年度以降早期健全化基準を下回っており、平成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年度決算に対しても</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ポイント改善した。</a:t>
          </a:r>
          <a:endParaRPr lang="ja-JP" altLang="ja-JP" sz="1400">
            <a:effectLst/>
          </a:endParaRPr>
        </a:p>
        <a:p>
          <a:r>
            <a:rPr lang="ja-JP" altLang="ja-JP" sz="1100">
              <a:solidFill>
                <a:schemeClr val="dk1"/>
              </a:solidFill>
              <a:effectLst/>
              <a:latin typeface="+mn-lt"/>
              <a:ea typeface="+mn-ea"/>
              <a:cs typeface="+mn-cs"/>
            </a:rPr>
            <a:t>　しかしながら本比率は、早期健全化基準を下回っているものの、未だ高水準であることから、地方債発行の抑制を継続するなど、今後も実質公債費比率の改善に取り組む。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103822</xdr:rowOff>
    </xdr:from>
    <xdr:to>
      <xdr:col>24</xdr:col>
      <xdr:colOff>558800</xdr:colOff>
      <xdr:row>42</xdr:row>
      <xdr:rowOff>164147</xdr:rowOff>
    </xdr:to>
    <xdr:cxnSp macro="">
      <xdr:nvCxnSpPr>
        <xdr:cNvPr id="380" name="直線コネクタ 379"/>
        <xdr:cNvCxnSpPr/>
      </xdr:nvCxnSpPr>
      <xdr:spPr>
        <a:xfrm flipV="1">
          <a:off x="16179800" y="730472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164147</xdr:rowOff>
    </xdr:from>
    <xdr:to>
      <xdr:col>23</xdr:col>
      <xdr:colOff>406400</xdr:colOff>
      <xdr:row>43</xdr:row>
      <xdr:rowOff>101282</xdr:rowOff>
    </xdr:to>
    <xdr:cxnSp macro="">
      <xdr:nvCxnSpPr>
        <xdr:cNvPr id="383" name="直線コネクタ 382"/>
        <xdr:cNvCxnSpPr/>
      </xdr:nvCxnSpPr>
      <xdr:spPr>
        <a:xfrm flipV="1">
          <a:off x="15290800" y="736504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101282</xdr:rowOff>
    </xdr:from>
    <xdr:to>
      <xdr:col>22</xdr:col>
      <xdr:colOff>203200</xdr:colOff>
      <xdr:row>44</xdr:row>
      <xdr:rowOff>20320</xdr:rowOff>
    </xdr:to>
    <xdr:cxnSp macro="">
      <xdr:nvCxnSpPr>
        <xdr:cNvPr id="386" name="直線コネクタ 385"/>
        <xdr:cNvCxnSpPr/>
      </xdr:nvCxnSpPr>
      <xdr:spPr>
        <a:xfrm flipV="1">
          <a:off x="14401800" y="74736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165100</xdr:rowOff>
    </xdr:to>
    <xdr:cxnSp macro="">
      <xdr:nvCxnSpPr>
        <xdr:cNvPr id="389" name="直線コネクタ 388"/>
        <xdr:cNvCxnSpPr/>
      </xdr:nvCxnSpPr>
      <xdr:spPr>
        <a:xfrm flipV="1">
          <a:off x="13512800" y="756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2" name="フローチャート : 判断 391"/>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3" name="テキスト ボックス 392"/>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53022</xdr:rowOff>
    </xdr:from>
    <xdr:to>
      <xdr:col>24</xdr:col>
      <xdr:colOff>609600</xdr:colOff>
      <xdr:row>42</xdr:row>
      <xdr:rowOff>154622</xdr:rowOff>
    </xdr:to>
    <xdr:sp macro="" textlink="">
      <xdr:nvSpPr>
        <xdr:cNvPr id="399" name="円/楕円 398"/>
        <xdr:cNvSpPr/>
      </xdr:nvSpPr>
      <xdr:spPr>
        <a:xfrm>
          <a:off x="169672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25099</xdr:rowOff>
    </xdr:from>
    <xdr:ext cx="762000" cy="259045"/>
    <xdr:sp macro="" textlink="">
      <xdr:nvSpPr>
        <xdr:cNvPr id="400" name="公債費負担の状況該当値テキスト"/>
        <xdr:cNvSpPr txBox="1"/>
      </xdr:nvSpPr>
      <xdr:spPr>
        <a:xfrm>
          <a:off x="17106900" y="72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113347</xdr:rowOff>
    </xdr:from>
    <xdr:to>
      <xdr:col>23</xdr:col>
      <xdr:colOff>457200</xdr:colOff>
      <xdr:row>43</xdr:row>
      <xdr:rowOff>43497</xdr:rowOff>
    </xdr:to>
    <xdr:sp macro="" textlink="">
      <xdr:nvSpPr>
        <xdr:cNvPr id="401" name="円/楕円 400"/>
        <xdr:cNvSpPr/>
      </xdr:nvSpPr>
      <xdr:spPr>
        <a:xfrm>
          <a:off x="16129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28274</xdr:rowOff>
    </xdr:from>
    <xdr:ext cx="736600" cy="259045"/>
    <xdr:sp macro="" textlink="">
      <xdr:nvSpPr>
        <xdr:cNvPr id="402" name="テキスト ボックス 401"/>
        <xdr:cNvSpPr txBox="1"/>
      </xdr:nvSpPr>
      <xdr:spPr>
        <a:xfrm>
          <a:off x="15798800" y="740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50482</xdr:rowOff>
    </xdr:from>
    <xdr:to>
      <xdr:col>22</xdr:col>
      <xdr:colOff>254000</xdr:colOff>
      <xdr:row>43</xdr:row>
      <xdr:rowOff>152082</xdr:rowOff>
    </xdr:to>
    <xdr:sp macro="" textlink="">
      <xdr:nvSpPr>
        <xdr:cNvPr id="403" name="円/楕円 402"/>
        <xdr:cNvSpPr/>
      </xdr:nvSpPr>
      <xdr:spPr>
        <a:xfrm>
          <a:off x="15240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136859</xdr:rowOff>
    </xdr:from>
    <xdr:ext cx="762000" cy="259045"/>
    <xdr:sp macro="" textlink="">
      <xdr:nvSpPr>
        <xdr:cNvPr id="404" name="テキスト ボックス 403"/>
        <xdr:cNvSpPr txBox="1"/>
      </xdr:nvSpPr>
      <xdr:spPr>
        <a:xfrm>
          <a:off x="14909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5" name="円/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7" name="円/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8" name="テキスト ボックス 40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将来負担比率は、早期健全化基準（</a:t>
          </a:r>
          <a:r>
            <a:rPr lang="en-US" altLang="ja-JP" sz="1100">
              <a:solidFill>
                <a:schemeClr val="dk1"/>
              </a:solidFill>
              <a:effectLst/>
              <a:latin typeface="+mn-lt"/>
              <a:ea typeface="+mn-ea"/>
              <a:cs typeface="+mn-cs"/>
            </a:rPr>
            <a:t>350.0</a:t>
          </a:r>
          <a:r>
            <a:rPr lang="ja-JP" altLang="ja-JP" sz="1100">
              <a:solidFill>
                <a:schemeClr val="dk1"/>
              </a:solidFill>
              <a:effectLst/>
              <a:latin typeface="+mn-lt"/>
              <a:ea typeface="+mn-ea"/>
              <a:cs typeface="+mn-cs"/>
            </a:rPr>
            <a:t>％）を下回っているものの、普通会計の地方債残高が将来負担比率を引き上げる最大の要因となっている。そのピークは平成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年度末の</a:t>
          </a:r>
          <a:r>
            <a:rPr lang="en-US" altLang="ja-JP" sz="1100">
              <a:solidFill>
                <a:schemeClr val="dk1"/>
              </a:solidFill>
              <a:effectLst/>
              <a:latin typeface="+mn-lt"/>
              <a:ea typeface="+mn-ea"/>
              <a:cs typeface="+mn-cs"/>
            </a:rPr>
            <a:t>162</a:t>
          </a:r>
          <a:r>
            <a:rPr lang="ja-JP" altLang="ja-JP" sz="1100">
              <a:solidFill>
                <a:schemeClr val="dk1"/>
              </a:solidFill>
              <a:effectLst/>
              <a:latin typeface="+mn-lt"/>
              <a:ea typeface="+mn-ea"/>
              <a:cs typeface="+mn-cs"/>
            </a:rPr>
            <a:t>億円で、平成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年度末では</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億円まで減少している。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年度決算においては、新たな借金が</a:t>
          </a:r>
          <a:r>
            <a:rPr lang="en-US" altLang="ja-JP" sz="1100">
              <a:solidFill>
                <a:schemeClr val="dk1"/>
              </a:solidFill>
              <a:effectLst/>
              <a:latin typeface="+mn-lt"/>
              <a:ea typeface="+mn-ea"/>
              <a:cs typeface="+mn-cs"/>
            </a:rPr>
            <a:t>9.2</a:t>
          </a:r>
          <a:r>
            <a:rPr lang="ja-JP" altLang="ja-JP" sz="1100">
              <a:solidFill>
                <a:schemeClr val="dk1"/>
              </a:solidFill>
              <a:effectLst/>
              <a:latin typeface="+mn-lt"/>
              <a:ea typeface="+mn-ea"/>
              <a:cs typeface="+mn-cs"/>
            </a:rPr>
            <a:t>億円であったのに対し、元金償還が</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億円であり、起債残高が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億円減少したことや、財政調整基金を積立てしたことなどにより、本比率は平成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年度決算に対して</a:t>
          </a:r>
          <a:r>
            <a:rPr lang="en-US" altLang="ja-JP" sz="1100">
              <a:solidFill>
                <a:schemeClr val="dk1"/>
              </a:solidFill>
              <a:effectLst/>
              <a:latin typeface="+mn-lt"/>
              <a:ea typeface="+mn-ea"/>
              <a:cs typeface="+mn-cs"/>
            </a:rPr>
            <a:t>18.2</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89.5</a:t>
          </a:r>
          <a:r>
            <a:rPr lang="ja-JP" altLang="ja-JP" sz="1100">
              <a:solidFill>
                <a:schemeClr val="dk1"/>
              </a:solidFill>
              <a:effectLst/>
              <a:latin typeface="+mn-lt"/>
              <a:ea typeface="+mn-ea"/>
              <a:cs typeface="+mn-cs"/>
            </a:rPr>
            <a:t>ポイントなった。</a:t>
          </a:r>
          <a:endParaRPr lang="ja-JP" altLang="ja-JP" sz="1400">
            <a:effectLst/>
          </a:endParaRPr>
        </a:p>
        <a:p>
          <a:r>
            <a:rPr lang="ja-JP" altLang="ja-JP" sz="1100">
              <a:solidFill>
                <a:schemeClr val="dk1"/>
              </a:solidFill>
              <a:effectLst/>
              <a:latin typeface="+mn-lt"/>
              <a:ea typeface="+mn-ea"/>
              <a:cs typeface="+mn-cs"/>
            </a:rPr>
            <a:t>　今後とも元金ベースのプライマリーバランス黒字を継続していくことで、将来負担比率の改善に取り組む。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57404</xdr:rowOff>
    </xdr:from>
    <xdr:to>
      <xdr:col>24</xdr:col>
      <xdr:colOff>558800</xdr:colOff>
      <xdr:row>20</xdr:row>
      <xdr:rowOff>61620</xdr:rowOff>
    </xdr:to>
    <xdr:cxnSp macro="">
      <xdr:nvCxnSpPr>
        <xdr:cNvPr id="440" name="直線コネクタ 439"/>
        <xdr:cNvCxnSpPr/>
      </xdr:nvCxnSpPr>
      <xdr:spPr>
        <a:xfrm flipV="1">
          <a:off x="16179800" y="3314954"/>
          <a:ext cx="8382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61620</xdr:rowOff>
    </xdr:from>
    <xdr:to>
      <xdr:col>23</xdr:col>
      <xdr:colOff>406400</xdr:colOff>
      <xdr:row>20</xdr:row>
      <xdr:rowOff>119532</xdr:rowOff>
    </xdr:to>
    <xdr:cxnSp macro="">
      <xdr:nvCxnSpPr>
        <xdr:cNvPr id="443" name="直線コネクタ 442"/>
        <xdr:cNvCxnSpPr/>
      </xdr:nvCxnSpPr>
      <xdr:spPr>
        <a:xfrm flipV="1">
          <a:off x="15290800" y="34906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86716</xdr:rowOff>
    </xdr:from>
    <xdr:to>
      <xdr:col>22</xdr:col>
      <xdr:colOff>203200</xdr:colOff>
      <xdr:row>20</xdr:row>
      <xdr:rowOff>119532</xdr:rowOff>
    </xdr:to>
    <xdr:cxnSp macro="">
      <xdr:nvCxnSpPr>
        <xdr:cNvPr id="446" name="直線コネクタ 445"/>
        <xdr:cNvCxnSpPr/>
      </xdr:nvCxnSpPr>
      <xdr:spPr>
        <a:xfrm>
          <a:off x="14401800" y="351571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86716</xdr:rowOff>
    </xdr:from>
    <xdr:to>
      <xdr:col>21</xdr:col>
      <xdr:colOff>0</xdr:colOff>
      <xdr:row>22</xdr:row>
      <xdr:rowOff>16967</xdr:rowOff>
    </xdr:to>
    <xdr:cxnSp macro="">
      <xdr:nvCxnSpPr>
        <xdr:cNvPr id="449" name="直線コネクタ 448"/>
        <xdr:cNvCxnSpPr/>
      </xdr:nvCxnSpPr>
      <xdr:spPr>
        <a:xfrm flipV="1">
          <a:off x="13512800" y="3515716"/>
          <a:ext cx="889000" cy="2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50" name="フローチャート : 判断 449"/>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51" name="テキスト ボックス 450"/>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2" name="フローチャート : 判断 451"/>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51173</xdr:rowOff>
    </xdr:from>
    <xdr:ext cx="762000" cy="259045"/>
    <xdr:sp macro="" textlink="">
      <xdr:nvSpPr>
        <xdr:cNvPr id="453" name="テキスト ボックス 452"/>
        <xdr:cNvSpPr txBox="1"/>
      </xdr:nvSpPr>
      <xdr:spPr>
        <a:xfrm>
          <a:off x="13131800" y="31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6604</xdr:rowOff>
    </xdr:from>
    <xdr:to>
      <xdr:col>24</xdr:col>
      <xdr:colOff>609600</xdr:colOff>
      <xdr:row>19</xdr:row>
      <xdr:rowOff>108204</xdr:rowOff>
    </xdr:to>
    <xdr:sp macro="" textlink="">
      <xdr:nvSpPr>
        <xdr:cNvPr id="459" name="円/楕円 458"/>
        <xdr:cNvSpPr/>
      </xdr:nvSpPr>
      <xdr:spPr>
        <a:xfrm>
          <a:off x="169672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150131</xdr:rowOff>
    </xdr:from>
    <xdr:ext cx="762000" cy="259045"/>
    <xdr:sp macro="" textlink="">
      <xdr:nvSpPr>
        <xdr:cNvPr id="460" name="将来負担の状況該当値テキスト"/>
        <xdr:cNvSpPr txBox="1"/>
      </xdr:nvSpPr>
      <xdr:spPr>
        <a:xfrm>
          <a:off x="17106900" y="32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10820</xdr:rowOff>
    </xdr:from>
    <xdr:to>
      <xdr:col>23</xdr:col>
      <xdr:colOff>457200</xdr:colOff>
      <xdr:row>20</xdr:row>
      <xdr:rowOff>112420</xdr:rowOff>
    </xdr:to>
    <xdr:sp macro="" textlink="">
      <xdr:nvSpPr>
        <xdr:cNvPr id="461" name="円/楕円 460"/>
        <xdr:cNvSpPr/>
      </xdr:nvSpPr>
      <xdr:spPr>
        <a:xfrm>
          <a:off x="16129000" y="34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97197</xdr:rowOff>
    </xdr:from>
    <xdr:ext cx="736600" cy="259045"/>
    <xdr:sp macro="" textlink="">
      <xdr:nvSpPr>
        <xdr:cNvPr id="462" name="テキスト ボックス 461"/>
        <xdr:cNvSpPr txBox="1"/>
      </xdr:nvSpPr>
      <xdr:spPr>
        <a:xfrm>
          <a:off x="15798800" y="35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68732</xdr:rowOff>
    </xdr:from>
    <xdr:to>
      <xdr:col>22</xdr:col>
      <xdr:colOff>254000</xdr:colOff>
      <xdr:row>20</xdr:row>
      <xdr:rowOff>170332</xdr:rowOff>
    </xdr:to>
    <xdr:sp macro="" textlink="">
      <xdr:nvSpPr>
        <xdr:cNvPr id="463" name="円/楕円 462"/>
        <xdr:cNvSpPr/>
      </xdr:nvSpPr>
      <xdr:spPr>
        <a:xfrm>
          <a:off x="15240000" y="34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155109</xdr:rowOff>
    </xdr:from>
    <xdr:ext cx="762000" cy="259045"/>
    <xdr:sp macro="" textlink="">
      <xdr:nvSpPr>
        <xdr:cNvPr id="464" name="テキスト ボックス 463"/>
        <xdr:cNvSpPr txBox="1"/>
      </xdr:nvSpPr>
      <xdr:spPr>
        <a:xfrm>
          <a:off x="14909800" y="35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35916</xdr:rowOff>
    </xdr:from>
    <xdr:to>
      <xdr:col>21</xdr:col>
      <xdr:colOff>50800</xdr:colOff>
      <xdr:row>20</xdr:row>
      <xdr:rowOff>137516</xdr:rowOff>
    </xdr:to>
    <xdr:sp macro="" textlink="">
      <xdr:nvSpPr>
        <xdr:cNvPr id="465" name="円/楕円 464"/>
        <xdr:cNvSpPr/>
      </xdr:nvSpPr>
      <xdr:spPr>
        <a:xfrm>
          <a:off x="14351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122293</xdr:rowOff>
    </xdr:from>
    <xdr:ext cx="762000" cy="259045"/>
    <xdr:sp macro="" textlink="">
      <xdr:nvSpPr>
        <xdr:cNvPr id="466" name="テキスト ボックス 465"/>
        <xdr:cNvSpPr txBox="1"/>
      </xdr:nvSpPr>
      <xdr:spPr>
        <a:xfrm>
          <a:off x="14020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137617</xdr:rowOff>
    </xdr:from>
    <xdr:to>
      <xdr:col>19</xdr:col>
      <xdr:colOff>533400</xdr:colOff>
      <xdr:row>22</xdr:row>
      <xdr:rowOff>67767</xdr:rowOff>
    </xdr:to>
    <xdr:sp macro="" textlink="">
      <xdr:nvSpPr>
        <xdr:cNvPr id="467" name="円/楕円 466"/>
        <xdr:cNvSpPr/>
      </xdr:nvSpPr>
      <xdr:spPr>
        <a:xfrm>
          <a:off x="13462000" y="3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52544</xdr:rowOff>
    </xdr:from>
    <xdr:ext cx="762000" cy="259045"/>
    <xdr:sp macro="" textlink="">
      <xdr:nvSpPr>
        <xdr:cNvPr id="468" name="テキスト ボックス 467"/>
        <xdr:cNvSpPr txBox="1"/>
      </xdr:nvSpPr>
      <xdr:spPr>
        <a:xfrm>
          <a:off x="13131800" y="382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9,415
9,401
488.86
7,636,121
7,364,177
264,088
5,158,033
10,728,200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これまでの</a:t>
          </a:r>
          <a:r>
            <a:rPr lang="ja-JP" altLang="ja-JP" sz="1100">
              <a:solidFill>
                <a:schemeClr val="dk1"/>
              </a:solidFill>
              <a:effectLst/>
              <a:latin typeface="+mn-lt"/>
              <a:ea typeface="+mn-ea"/>
              <a:cs typeface="+mn-cs"/>
            </a:rPr>
            <a:t>定員適正化計画を上回るペースでの職員定数削減により、類似団体比較でも上位の人件費削減を達成している。今後においても団体規模に見合った定員管理を継続し、適正化に努める。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35560</xdr:rowOff>
    </xdr:to>
    <xdr:cxnSp macro="">
      <xdr:nvCxnSpPr>
        <xdr:cNvPr id="63" name="直線コネクタ 62"/>
        <xdr:cNvCxnSpPr/>
      </xdr:nvCxnSpPr>
      <xdr:spPr>
        <a:xfrm flipV="1">
          <a:off x="3987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104140</xdr:rowOff>
    </xdr:to>
    <xdr:cxnSp macro="">
      <xdr:nvCxnSpPr>
        <xdr:cNvPr id="66" name="直線コネクタ 65"/>
        <xdr:cNvCxnSpPr/>
      </xdr:nvCxnSpPr>
      <xdr:spPr>
        <a:xfrm flipV="1">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104140</xdr:rowOff>
    </xdr:to>
    <xdr:cxnSp macro="">
      <xdr:nvCxnSpPr>
        <xdr:cNvPr id="69" name="直線コネクタ 68"/>
        <xdr:cNvCxnSpPr/>
      </xdr:nvCxnSpPr>
      <xdr:spPr>
        <a:xfrm>
          <a:off x="2209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127000</xdr:rowOff>
    </xdr:to>
    <xdr:cxnSp macro="">
      <xdr:nvCxnSpPr>
        <xdr:cNvPr id="72" name="直線コネクタ 71"/>
        <xdr:cNvCxnSpPr/>
      </xdr:nvCxnSpPr>
      <xdr:spPr>
        <a:xfrm flipV="1">
          <a:off x="1320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126001</xdr:rowOff>
    </xdr:from>
    <xdr:ext cx="762000" cy="259045"/>
    <xdr:sp macro="" textlink="">
      <xdr:nvSpPr>
        <xdr:cNvPr id="74" name="テキスト ボックス 73"/>
        <xdr:cNvSpPr txBox="1"/>
      </xdr:nvSpPr>
      <xdr:spPr>
        <a:xfrm>
          <a:off x="1828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76" name="テキスト ボックス 75"/>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2" name="円/楕円 81"/>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3"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4" name="円/楕円 83"/>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5" name="テキスト ボックス 84"/>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6" name="円/楕円 85"/>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7" name="テキスト ボックス 86"/>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8" name="円/楕円 87"/>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89" name="テキスト ボックス 88"/>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0" name="円/楕円 89"/>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1" name="テキスト ボックス 9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事務的経費の削減や各種委託業務の職員対応などにより、類似団体平均を下回り、全国トップクラスの経費削減を達成している。今後においても一層事務事業の整理や組織の合理化を進め、物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3556</xdr:rowOff>
    </xdr:to>
    <xdr:cxnSp macro="">
      <xdr:nvCxnSpPr>
        <xdr:cNvPr id="121" name="直線コネクタ 120"/>
        <xdr:cNvCxnSpPr/>
      </xdr:nvCxnSpPr>
      <xdr:spPr>
        <a:xfrm>
          <a:off x="15671800" y="2723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152146</xdr:rowOff>
    </xdr:to>
    <xdr:cxnSp macro="">
      <xdr:nvCxnSpPr>
        <xdr:cNvPr id="124" name="直線コネクタ 123"/>
        <xdr:cNvCxnSpPr/>
      </xdr:nvCxnSpPr>
      <xdr:spPr>
        <a:xfrm>
          <a:off x="14782800" y="2618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56134</xdr:rowOff>
    </xdr:to>
    <xdr:cxnSp macro="">
      <xdr:nvCxnSpPr>
        <xdr:cNvPr id="127" name="直線コネクタ 126"/>
        <xdr:cNvCxnSpPr/>
      </xdr:nvCxnSpPr>
      <xdr:spPr>
        <a:xfrm flipV="1">
          <a:off x="13893800" y="2618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65278</xdr:rowOff>
    </xdr:to>
    <xdr:cxnSp macro="">
      <xdr:nvCxnSpPr>
        <xdr:cNvPr id="130" name="直線コネクタ 129"/>
        <xdr:cNvCxnSpPr/>
      </xdr:nvCxnSpPr>
      <xdr:spPr>
        <a:xfrm flipV="1">
          <a:off x="13004800" y="2627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2" name="テキスト ボックス 131"/>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52849</xdr:rowOff>
    </xdr:from>
    <xdr:ext cx="762000" cy="259045"/>
    <xdr:sp macro="" textlink="">
      <xdr:nvSpPr>
        <xdr:cNvPr id="134" name="テキスト ボックス 133"/>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40" name="円/楕円 139"/>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140733</xdr:rowOff>
    </xdr:from>
    <xdr:ext cx="762000" cy="259045"/>
    <xdr:sp macro="" textlink="">
      <xdr:nvSpPr>
        <xdr:cNvPr id="141"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2" name="円/楕円 141"/>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3" name="テキスト ボックス 142"/>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4" name="円/楕円 143"/>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5" name="テキスト ボックス 144"/>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6" name="円/楕円 145"/>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47" name="テキスト ボックス 146"/>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48" name="円/楕円 147"/>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49" name="テキスト ボックス 148"/>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扶助費に係る経常収支比率は</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％と類似団体平均と同程度となっているが、住民の高齢化などにより今後上昇傾向が予測される。各種手当の算定方法や資格審査等の適正化により、扶助費による財政圧迫の食い止めを図る。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2" name="直線コネクタ 181"/>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69850</xdr:rowOff>
    </xdr:to>
    <xdr:cxnSp macro="">
      <xdr:nvCxnSpPr>
        <xdr:cNvPr id="185" name="直線コネクタ 184"/>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88" name="直線コネクタ 187"/>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31750</xdr:rowOff>
    </xdr:to>
    <xdr:cxnSp macro="">
      <xdr:nvCxnSpPr>
        <xdr:cNvPr id="191" name="直線コネクタ 190"/>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3" name="テキスト ボックス 19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195" name="テキスト ボックス 19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2"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3" name="円/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204" name="テキスト ボックス 203"/>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6" name="テキスト ボックス 205"/>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7" name="円/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08" name="テキスト ボックス 207"/>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9" name="円/楕円 20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0" name="テキスト ボックス 209"/>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その他の経常収支比率においては、</a:t>
          </a:r>
          <a:r>
            <a:rPr lang="ja-JP" altLang="en-US" sz="1100">
              <a:solidFill>
                <a:schemeClr val="dk1"/>
              </a:solidFill>
              <a:effectLst/>
              <a:latin typeface="+mn-lt"/>
              <a:ea typeface="+mn-ea"/>
              <a:cs typeface="+mn-cs"/>
            </a:rPr>
            <a:t>国民健康保険</a:t>
          </a:r>
          <a:r>
            <a:rPr lang="ja-JP" altLang="ja-JP" sz="1100">
              <a:solidFill>
                <a:schemeClr val="dk1"/>
              </a:solidFill>
              <a:effectLst/>
              <a:latin typeface="+mn-lt"/>
              <a:ea typeface="+mn-ea"/>
              <a:cs typeface="+mn-cs"/>
            </a:rPr>
            <a:t>事業特別会計</a:t>
          </a:r>
          <a:r>
            <a:rPr lang="ja-JP" altLang="en-US" sz="1100">
              <a:solidFill>
                <a:schemeClr val="dk1"/>
              </a:solidFill>
              <a:effectLst/>
              <a:latin typeface="+mn-lt"/>
              <a:ea typeface="+mn-ea"/>
              <a:cs typeface="+mn-cs"/>
            </a:rPr>
            <a:t>（事業勘定）</a:t>
          </a:r>
          <a:r>
            <a:rPr lang="ja-JP" altLang="ja-JP" sz="1100">
              <a:solidFill>
                <a:schemeClr val="dk1"/>
              </a:solidFill>
              <a:effectLst/>
              <a:latin typeface="+mn-lt"/>
              <a:ea typeface="+mn-ea"/>
              <a:cs typeface="+mn-cs"/>
            </a:rPr>
            <a:t>繰出金の減等により、類似団体平均をやや下回った。今後増加が懸念される下水道事業の公債費負担に注視しながら、引き続き料金の見直しにも努め、各特別会計への繰出金軽減を図る。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161290</xdr:rowOff>
    </xdr:to>
    <xdr:cxnSp macro="">
      <xdr:nvCxnSpPr>
        <xdr:cNvPr id="243" name="直線コネクタ 242"/>
        <xdr:cNvCxnSpPr/>
      </xdr:nvCxnSpPr>
      <xdr:spPr>
        <a:xfrm>
          <a:off x="15671800" y="955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127000</xdr:rowOff>
    </xdr:to>
    <xdr:cxnSp macro="">
      <xdr:nvCxnSpPr>
        <xdr:cNvPr id="246" name="直線コネクタ 245"/>
        <xdr:cNvCxnSpPr/>
      </xdr:nvCxnSpPr>
      <xdr:spPr>
        <a:xfrm flipV="1">
          <a:off x="14782800" y="9552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127000</xdr:rowOff>
    </xdr:to>
    <xdr:cxnSp macro="">
      <xdr:nvCxnSpPr>
        <xdr:cNvPr id="249" name="直線コネクタ 248"/>
        <xdr:cNvCxnSpPr/>
      </xdr:nvCxnSpPr>
      <xdr:spPr>
        <a:xfrm>
          <a:off x="13893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161290</xdr:rowOff>
    </xdr:to>
    <xdr:cxnSp macro="">
      <xdr:nvCxnSpPr>
        <xdr:cNvPr id="252" name="直線コネクタ 251"/>
        <xdr:cNvCxnSpPr/>
      </xdr:nvCxnSpPr>
      <xdr:spPr>
        <a:xfrm>
          <a:off x="13004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4" name="テキスト ボックス 253"/>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6" name="テキスト ボックス 25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2" name="円/楕円 26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3"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4" name="円/楕円 263"/>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5" name="テキスト ボックス 264"/>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6" name="円/楕円 26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7" name="テキスト ボックス 26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8" name="円/楕円 26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9" name="テキスト ボックス 26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0" name="円/楕円 26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1" name="テキスト ボックス 27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深浦町水道事業会計補助金や</a:t>
          </a:r>
          <a:r>
            <a:rPr lang="ja-JP" altLang="en-US" sz="1100">
              <a:solidFill>
                <a:schemeClr val="dk1"/>
              </a:solidFill>
              <a:effectLst/>
              <a:latin typeface="+mn-lt"/>
              <a:ea typeface="+mn-ea"/>
              <a:cs typeface="+mn-cs"/>
            </a:rPr>
            <a:t>西海岸衛生処理組合</a:t>
          </a:r>
          <a:r>
            <a:rPr lang="ja-JP" altLang="ja-JP" sz="1100">
              <a:solidFill>
                <a:schemeClr val="dk1"/>
              </a:solidFill>
              <a:effectLst/>
              <a:latin typeface="+mn-lt"/>
              <a:ea typeface="+mn-ea"/>
              <a:cs typeface="+mn-cs"/>
            </a:rPr>
            <a:t>負担金の増加に伴い、類似団体平均を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上回った。今後も町単独補助金を中心に対象事業の必要性を十分検討し、同種事業の整理統合を行うなど補助金の削減に努める。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38</xdr:row>
      <xdr:rowOff>17272</xdr:rowOff>
    </xdr:to>
    <xdr:cxnSp macro="">
      <xdr:nvCxnSpPr>
        <xdr:cNvPr id="301" name="直線コネクタ 300"/>
        <xdr:cNvCxnSpPr/>
      </xdr:nvCxnSpPr>
      <xdr:spPr>
        <a:xfrm>
          <a:off x="15671800" y="64272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83566</xdr:rowOff>
    </xdr:to>
    <xdr:cxnSp macro="">
      <xdr:nvCxnSpPr>
        <xdr:cNvPr id="304" name="直線コネクタ 303"/>
        <xdr:cNvCxnSpPr/>
      </xdr:nvCxnSpPr>
      <xdr:spPr>
        <a:xfrm>
          <a:off x="14782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74422</xdr:rowOff>
    </xdr:to>
    <xdr:cxnSp macro="">
      <xdr:nvCxnSpPr>
        <xdr:cNvPr id="307" name="直線コネクタ 306"/>
        <xdr:cNvCxnSpPr/>
      </xdr:nvCxnSpPr>
      <xdr:spPr>
        <a:xfrm>
          <a:off x="13893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33274</xdr:rowOff>
    </xdr:to>
    <xdr:cxnSp macro="">
      <xdr:nvCxnSpPr>
        <xdr:cNvPr id="310" name="直線コネクタ 309"/>
        <xdr:cNvCxnSpPr/>
      </xdr:nvCxnSpPr>
      <xdr:spPr>
        <a:xfrm>
          <a:off x="13004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2" name="テキスト ボックス 311"/>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14" name="テキスト ボックス 313"/>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0" name="円/楕円 319"/>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1"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2" name="円/楕円 321"/>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3" name="テキスト ボックス 322"/>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4" name="円/楕円 323"/>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5" name="テキスト ボックス 324"/>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6" name="円/楕円 32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7" name="テキスト ボックス 32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8" name="円/楕円 327"/>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9" name="テキスト ボックス 32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過去に実施した大型建設事業に伴う町債発行により、公債費に係る経常収支比率は類似団体と比べて極めて高い状態が続いてきた。繰上償還の実施等により比率は徐々に改善し</a:t>
          </a:r>
          <a:r>
            <a:rPr lang="ja-JP" altLang="en-US" sz="1100">
              <a:solidFill>
                <a:schemeClr val="dk1"/>
              </a:solidFill>
              <a:effectLst/>
              <a:latin typeface="+mn-lt"/>
              <a:ea typeface="+mn-ea"/>
              <a:cs typeface="+mn-cs"/>
            </a:rPr>
            <a:t>、全国平均との差も縮小してきて</a:t>
          </a:r>
          <a:r>
            <a:rPr lang="ja-JP" altLang="ja-JP" sz="1100">
              <a:solidFill>
                <a:schemeClr val="dk1"/>
              </a:solidFill>
              <a:effectLst/>
              <a:latin typeface="+mn-lt"/>
              <a:ea typeface="+mn-ea"/>
              <a:cs typeface="+mn-cs"/>
            </a:rPr>
            <a:t>いるものの、依然として全国最低クラスの状態は続いている。</a:t>
          </a:r>
          <a:endParaRPr lang="ja-JP" altLang="ja-JP" sz="1400">
            <a:effectLst/>
          </a:endParaRPr>
        </a:p>
        <a:p>
          <a:r>
            <a:rPr lang="ja-JP" altLang="ja-JP" sz="1100">
              <a:solidFill>
                <a:schemeClr val="dk1"/>
              </a:solidFill>
              <a:effectLst/>
              <a:latin typeface="+mn-lt"/>
              <a:ea typeface="+mn-ea"/>
              <a:cs typeface="+mn-cs"/>
            </a:rPr>
            <a:t>　今後においても公債費対策は当町の財政健全化の最優先課題と位置付け、積極的な繰上償還を実施し、プライマリーバランスの黒字を堅持することで公債費負担の軽減に努める。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79</xdr:row>
      <xdr:rowOff>62230</xdr:rowOff>
    </xdr:to>
    <xdr:cxnSp macro="">
      <xdr:nvCxnSpPr>
        <xdr:cNvPr id="356" name="直線コネクタ 355"/>
        <xdr:cNvCxnSpPr/>
      </xdr:nvCxnSpPr>
      <xdr:spPr>
        <a:xfrm flipV="1">
          <a:off x="4826000" y="125247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34307</xdr:rowOff>
    </xdr:from>
    <xdr:ext cx="762000" cy="259045"/>
    <xdr:sp macro="" textlink="">
      <xdr:nvSpPr>
        <xdr:cNvPr id="357" name="公債費最小値テキスト"/>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79</xdr:row>
      <xdr:rowOff>62230</xdr:rowOff>
    </xdr:from>
    <xdr:to>
      <xdr:col>7</xdr:col>
      <xdr:colOff>104775</xdr:colOff>
      <xdr:row>79</xdr:row>
      <xdr:rowOff>62230</xdr:rowOff>
    </xdr:to>
    <xdr:cxnSp macro="">
      <xdr:nvCxnSpPr>
        <xdr:cNvPr id="358" name="直線コネクタ 357"/>
        <xdr:cNvCxnSpPr/>
      </xdr:nvCxnSpPr>
      <xdr:spPr>
        <a:xfrm>
          <a:off x="4737100" y="1360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9"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60" name="直線コネクタ 359"/>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78</xdr:row>
      <xdr:rowOff>165100</xdr:rowOff>
    </xdr:to>
    <xdr:cxnSp macro="">
      <xdr:nvCxnSpPr>
        <xdr:cNvPr id="361" name="直線コネクタ 360"/>
        <xdr:cNvCxnSpPr/>
      </xdr:nvCxnSpPr>
      <xdr:spPr>
        <a:xfrm flipV="1">
          <a:off x="3987800" y="1350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157497</xdr:rowOff>
    </xdr:from>
    <xdr:ext cx="762000" cy="259045"/>
    <xdr:sp macro="" textlink="">
      <xdr:nvSpPr>
        <xdr:cNvPr id="362"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63" name="フローチャート : 判断 362"/>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123189</xdr:rowOff>
    </xdr:to>
    <xdr:cxnSp macro="">
      <xdr:nvCxnSpPr>
        <xdr:cNvPr id="364" name="直線コネクタ 363"/>
        <xdr:cNvCxnSpPr/>
      </xdr:nvCxnSpPr>
      <xdr:spPr>
        <a:xfrm flipV="1">
          <a:off x="3098800" y="135382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156211</xdr:rowOff>
    </xdr:from>
    <xdr:to>
      <xdr:col>5</xdr:col>
      <xdr:colOff>600075</xdr:colOff>
      <xdr:row>77</xdr:row>
      <xdr:rowOff>86361</xdr:rowOff>
    </xdr:to>
    <xdr:sp macro="" textlink="">
      <xdr:nvSpPr>
        <xdr:cNvPr id="365" name="フローチャート : 判断 364"/>
        <xdr:cNvSpPr/>
      </xdr:nvSpPr>
      <xdr:spPr>
        <a:xfrm>
          <a:off x="3937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96538</xdr:rowOff>
    </xdr:from>
    <xdr:ext cx="736600" cy="259045"/>
    <xdr:sp macro="" textlink="">
      <xdr:nvSpPr>
        <xdr:cNvPr id="366" name="テキスト ボックス 365"/>
        <xdr:cNvSpPr txBox="1"/>
      </xdr:nvSpPr>
      <xdr:spPr>
        <a:xfrm>
          <a:off x="3606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123189</xdr:rowOff>
    </xdr:from>
    <xdr:to>
      <xdr:col>4</xdr:col>
      <xdr:colOff>346075</xdr:colOff>
      <xdr:row>79</xdr:row>
      <xdr:rowOff>146050</xdr:rowOff>
    </xdr:to>
    <xdr:cxnSp macro="">
      <xdr:nvCxnSpPr>
        <xdr:cNvPr id="367" name="直線コネクタ 366"/>
        <xdr:cNvCxnSpPr/>
      </xdr:nvCxnSpPr>
      <xdr:spPr>
        <a:xfrm flipV="1">
          <a:off x="2209800" y="13667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68" name="フローチャート : 判断 36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69" name="テキスト ボックス 36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153670</xdr:rowOff>
    </xdr:to>
    <xdr:cxnSp macro="">
      <xdr:nvCxnSpPr>
        <xdr:cNvPr id="370" name="直線コネクタ 369"/>
        <xdr:cNvCxnSpPr/>
      </xdr:nvCxnSpPr>
      <xdr:spPr>
        <a:xfrm flipV="1">
          <a:off x="1320800" y="13690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91439</xdr:rowOff>
    </xdr:from>
    <xdr:to>
      <xdr:col>3</xdr:col>
      <xdr:colOff>193675</xdr:colOff>
      <xdr:row>78</xdr:row>
      <xdr:rowOff>21589</xdr:rowOff>
    </xdr:to>
    <xdr:sp macro="" textlink="">
      <xdr:nvSpPr>
        <xdr:cNvPr id="371" name="フローチャート : 判断 370"/>
        <xdr:cNvSpPr/>
      </xdr:nvSpPr>
      <xdr:spPr>
        <a:xfrm>
          <a:off x="2159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31766</xdr:rowOff>
    </xdr:from>
    <xdr:ext cx="762000" cy="259045"/>
    <xdr:sp macro="" textlink="">
      <xdr:nvSpPr>
        <xdr:cNvPr id="372" name="テキスト ボックス 371"/>
        <xdr:cNvSpPr txBox="1"/>
      </xdr:nvSpPr>
      <xdr:spPr>
        <a:xfrm>
          <a:off x="1828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3" name="フローチャート : 判断 37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74" name="テキスト ボックス 37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83820</xdr:rowOff>
    </xdr:from>
    <xdr:to>
      <xdr:col>7</xdr:col>
      <xdr:colOff>66675</xdr:colOff>
      <xdr:row>79</xdr:row>
      <xdr:rowOff>13970</xdr:rowOff>
    </xdr:to>
    <xdr:sp macro="" textlink="">
      <xdr:nvSpPr>
        <xdr:cNvPr id="380" name="円/楕円 379"/>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163847</xdr:rowOff>
    </xdr:from>
    <xdr:ext cx="762000" cy="259045"/>
    <xdr:sp macro="" textlink="">
      <xdr:nvSpPr>
        <xdr:cNvPr id="381" name="公債費該当値テキスト"/>
        <xdr:cNvSpPr txBox="1"/>
      </xdr:nvSpPr>
      <xdr:spPr>
        <a:xfrm>
          <a:off x="4914900" y="133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82" name="円/楕円 38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83" name="テキスト ボックス 38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84" name="円/楕円 383"/>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85" name="テキスト ボックス 384"/>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86" name="円/楕円 385"/>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7" name="テキスト ボックス 386"/>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102870</xdr:rowOff>
    </xdr:from>
    <xdr:to>
      <xdr:col>1</xdr:col>
      <xdr:colOff>676275</xdr:colOff>
      <xdr:row>81</xdr:row>
      <xdr:rowOff>33020</xdr:rowOff>
    </xdr:to>
    <xdr:sp macro="" textlink="">
      <xdr:nvSpPr>
        <xdr:cNvPr id="388" name="円/楕円 387"/>
        <xdr:cNvSpPr/>
      </xdr:nvSpPr>
      <xdr:spPr>
        <a:xfrm>
          <a:off x="1270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17797</xdr:rowOff>
    </xdr:from>
    <xdr:ext cx="762000" cy="259045"/>
    <xdr:sp macro="" textlink="">
      <xdr:nvSpPr>
        <xdr:cNvPr id="389" name="テキスト ボックス 388"/>
        <xdr:cNvSpPr txBox="1"/>
      </xdr:nvSpPr>
      <xdr:spPr>
        <a:xfrm>
          <a:off x="939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公債費以外</a:t>
          </a:r>
          <a:r>
            <a:rPr lang="ja-JP" altLang="ja-JP" sz="1100">
              <a:solidFill>
                <a:schemeClr val="dk1"/>
              </a:solidFill>
              <a:effectLst/>
              <a:latin typeface="+mn-lt"/>
              <a:ea typeface="+mn-ea"/>
              <a:cs typeface="+mn-cs"/>
            </a:rPr>
            <a:t>に係る経常収支比率は</a:t>
          </a:r>
          <a:r>
            <a:rPr lang="ja-JP" altLang="en-US" sz="1100">
              <a:solidFill>
                <a:schemeClr val="dk1"/>
              </a:solidFill>
              <a:effectLst/>
              <a:latin typeface="+mn-lt"/>
              <a:ea typeface="+mn-ea"/>
              <a:cs typeface="+mn-cs"/>
            </a:rPr>
            <a:t>類似団体をやや上回る結果となった。公債費の縮減と併せて、公債費以外の経常経費についても、人件費や物件費の削減を継続し、比率改善に努める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9" name="直線コネクタ 418"/>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0"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1" name="直線コネクタ 420"/>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2"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3" name="直線コネクタ 422"/>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75</xdr:row>
      <xdr:rowOff>11067</xdr:rowOff>
    </xdr:to>
    <xdr:cxnSp macro="">
      <xdr:nvCxnSpPr>
        <xdr:cNvPr id="424" name="直線コネクタ 423"/>
        <xdr:cNvCxnSpPr/>
      </xdr:nvCxnSpPr>
      <xdr:spPr>
        <a:xfrm>
          <a:off x="15671800" y="1276858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5"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6" name="フローチャート : 判断 425"/>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123734</xdr:rowOff>
    </xdr:to>
    <xdr:cxnSp macro="">
      <xdr:nvCxnSpPr>
        <xdr:cNvPr id="427" name="直線コネクタ 426"/>
        <xdr:cNvCxnSpPr/>
      </xdr:nvCxnSpPr>
      <xdr:spPr>
        <a:xfrm flipV="1">
          <a:off x="14782800" y="127685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8" name="フローチャート : 判断 427"/>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9" name="テキスト ボックス 428"/>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9434</xdr:rowOff>
    </xdr:from>
    <xdr:to>
      <xdr:col>21</xdr:col>
      <xdr:colOff>361950</xdr:colOff>
      <xdr:row>74</xdr:row>
      <xdr:rowOff>123734</xdr:rowOff>
    </xdr:to>
    <xdr:cxnSp macro="">
      <xdr:nvCxnSpPr>
        <xdr:cNvPr id="430" name="直線コネクタ 429"/>
        <xdr:cNvCxnSpPr/>
      </xdr:nvCxnSpPr>
      <xdr:spPr>
        <a:xfrm>
          <a:off x="13893800" y="126967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31" name="フローチャート : 判断 430"/>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2" name="テキスト ボックス 431"/>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9434</xdr:rowOff>
    </xdr:from>
    <xdr:to>
      <xdr:col>20</xdr:col>
      <xdr:colOff>158750</xdr:colOff>
      <xdr:row>74</xdr:row>
      <xdr:rowOff>55154</xdr:rowOff>
    </xdr:to>
    <xdr:cxnSp macro="">
      <xdr:nvCxnSpPr>
        <xdr:cNvPr id="433" name="直線コネクタ 432"/>
        <xdr:cNvCxnSpPr/>
      </xdr:nvCxnSpPr>
      <xdr:spPr>
        <a:xfrm flipV="1">
          <a:off x="13004800" y="12696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4" name="フローチャート : 判断 433"/>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35" name="テキスト ボックス 434"/>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6" name="フローチャート : 判断 435"/>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49910</xdr:rowOff>
    </xdr:from>
    <xdr:ext cx="762000" cy="259045"/>
    <xdr:sp macro="" textlink="">
      <xdr:nvSpPr>
        <xdr:cNvPr id="437" name="テキスト ボックス 436"/>
        <xdr:cNvSpPr txBox="1"/>
      </xdr:nvSpPr>
      <xdr:spPr>
        <a:xfrm>
          <a:off x="12623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131717</xdr:rowOff>
    </xdr:from>
    <xdr:to>
      <xdr:col>24</xdr:col>
      <xdr:colOff>82550</xdr:colOff>
      <xdr:row>75</xdr:row>
      <xdr:rowOff>61867</xdr:rowOff>
    </xdr:to>
    <xdr:sp macro="" textlink="">
      <xdr:nvSpPr>
        <xdr:cNvPr id="443" name="円/楕円 442"/>
        <xdr:cNvSpPr/>
      </xdr:nvSpPr>
      <xdr:spPr>
        <a:xfrm>
          <a:off x="164592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103794</xdr:rowOff>
    </xdr:from>
    <xdr:ext cx="762000" cy="259045"/>
    <xdr:sp macro="" textlink="">
      <xdr:nvSpPr>
        <xdr:cNvPr id="444" name="公債費以外該当値テキスト"/>
        <xdr:cNvSpPr txBox="1"/>
      </xdr:nvSpPr>
      <xdr:spPr>
        <a:xfrm>
          <a:off x="16598900" y="1279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45" name="円/楕円 444"/>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46" name="テキスト ボックス 445"/>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72934</xdr:rowOff>
    </xdr:from>
    <xdr:to>
      <xdr:col>21</xdr:col>
      <xdr:colOff>412750</xdr:colOff>
      <xdr:row>75</xdr:row>
      <xdr:rowOff>3084</xdr:rowOff>
    </xdr:to>
    <xdr:sp macro="" textlink="">
      <xdr:nvSpPr>
        <xdr:cNvPr id="447" name="円/楕円 446"/>
        <xdr:cNvSpPr/>
      </xdr:nvSpPr>
      <xdr:spPr>
        <a:xfrm>
          <a:off x="14732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13261</xdr:rowOff>
    </xdr:from>
    <xdr:ext cx="762000" cy="259045"/>
    <xdr:sp macro="" textlink="">
      <xdr:nvSpPr>
        <xdr:cNvPr id="448" name="テキスト ボックス 447"/>
        <xdr:cNvSpPr txBox="1"/>
      </xdr:nvSpPr>
      <xdr:spPr>
        <a:xfrm>
          <a:off x="14401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130084</xdr:rowOff>
    </xdr:from>
    <xdr:to>
      <xdr:col>20</xdr:col>
      <xdr:colOff>209550</xdr:colOff>
      <xdr:row>74</xdr:row>
      <xdr:rowOff>60234</xdr:rowOff>
    </xdr:to>
    <xdr:sp macro="" textlink="">
      <xdr:nvSpPr>
        <xdr:cNvPr id="449" name="円/楕円 448"/>
        <xdr:cNvSpPr/>
      </xdr:nvSpPr>
      <xdr:spPr>
        <a:xfrm>
          <a:off x="13843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70411</xdr:rowOff>
    </xdr:from>
    <xdr:ext cx="762000" cy="259045"/>
    <xdr:sp macro="" textlink="">
      <xdr:nvSpPr>
        <xdr:cNvPr id="450" name="テキスト ボックス 449"/>
        <xdr:cNvSpPr txBox="1"/>
      </xdr:nvSpPr>
      <xdr:spPr>
        <a:xfrm>
          <a:off x="13512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4354</xdr:rowOff>
    </xdr:from>
    <xdr:to>
      <xdr:col>19</xdr:col>
      <xdr:colOff>6350</xdr:colOff>
      <xdr:row>74</xdr:row>
      <xdr:rowOff>105954</xdr:rowOff>
    </xdr:to>
    <xdr:sp macro="" textlink="">
      <xdr:nvSpPr>
        <xdr:cNvPr id="451" name="円/楕円 450"/>
        <xdr:cNvSpPr/>
      </xdr:nvSpPr>
      <xdr:spPr>
        <a:xfrm>
          <a:off x="12954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116131</xdr:rowOff>
    </xdr:from>
    <xdr:ext cx="762000" cy="259045"/>
    <xdr:sp macro="" textlink="">
      <xdr:nvSpPr>
        <xdr:cNvPr id="452" name="テキスト ボックス 451"/>
        <xdr:cNvSpPr txBox="1"/>
      </xdr:nvSpPr>
      <xdr:spPr>
        <a:xfrm>
          <a:off x="12623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青森県深浦町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45226</xdr:rowOff>
    </xdr:from>
    <xdr:to>
      <xdr:col>4</xdr:col>
      <xdr:colOff>1117600</xdr:colOff>
      <xdr:row>17</xdr:row>
      <xdr:rowOff>47186</xdr:rowOff>
    </xdr:to>
    <xdr:cxnSp macro="">
      <xdr:nvCxnSpPr>
        <xdr:cNvPr id="46" name="直線コネクタ 45"/>
        <xdr:cNvCxnSpPr/>
      </xdr:nvCxnSpPr>
      <xdr:spPr bwMode="auto">
        <a:xfrm>
          <a:off x="5003800" y="3007501"/>
          <a:ext cx="6477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11565</xdr:rowOff>
    </xdr:from>
    <xdr:to>
      <xdr:col>4</xdr:col>
      <xdr:colOff>469900</xdr:colOff>
      <xdr:row>17</xdr:row>
      <xdr:rowOff>45226</xdr:rowOff>
    </xdr:to>
    <xdr:cxnSp macro="">
      <xdr:nvCxnSpPr>
        <xdr:cNvPr id="49" name="直線コネクタ 48"/>
        <xdr:cNvCxnSpPr/>
      </xdr:nvCxnSpPr>
      <xdr:spPr bwMode="auto">
        <a:xfrm>
          <a:off x="4305300" y="2973840"/>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11565</xdr:rowOff>
    </xdr:from>
    <xdr:to>
      <xdr:col>3</xdr:col>
      <xdr:colOff>904875</xdr:colOff>
      <xdr:row>17</xdr:row>
      <xdr:rowOff>61034</xdr:rowOff>
    </xdr:to>
    <xdr:cxnSp macro="">
      <xdr:nvCxnSpPr>
        <xdr:cNvPr id="52" name="直線コネクタ 51"/>
        <xdr:cNvCxnSpPr/>
      </xdr:nvCxnSpPr>
      <xdr:spPr bwMode="auto">
        <a:xfrm flipV="1">
          <a:off x="3606800" y="2973840"/>
          <a:ext cx="698500" cy="4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61034</xdr:rowOff>
    </xdr:from>
    <xdr:to>
      <xdr:col>3</xdr:col>
      <xdr:colOff>206375</xdr:colOff>
      <xdr:row>17</xdr:row>
      <xdr:rowOff>80047</xdr:rowOff>
    </xdr:to>
    <xdr:cxnSp macro="">
      <xdr:nvCxnSpPr>
        <xdr:cNvPr id="55" name="直線コネクタ 54"/>
        <xdr:cNvCxnSpPr/>
      </xdr:nvCxnSpPr>
      <xdr:spPr bwMode="auto">
        <a:xfrm flipV="1">
          <a:off x="2908300" y="3023309"/>
          <a:ext cx="698500" cy="1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167836</xdr:rowOff>
    </xdr:from>
    <xdr:to>
      <xdr:col>5</xdr:col>
      <xdr:colOff>34925</xdr:colOff>
      <xdr:row>17</xdr:row>
      <xdr:rowOff>97986</xdr:rowOff>
    </xdr:to>
    <xdr:sp macro="" textlink="">
      <xdr:nvSpPr>
        <xdr:cNvPr id="65" name="円/楕円 64"/>
        <xdr:cNvSpPr/>
      </xdr:nvSpPr>
      <xdr:spPr bwMode="auto">
        <a:xfrm>
          <a:off x="5600700" y="295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139913</xdr:rowOff>
    </xdr:from>
    <xdr:ext cx="762000" cy="259045"/>
    <xdr:sp macro="" textlink="">
      <xdr:nvSpPr>
        <xdr:cNvPr id="66" name="人口1人当たり決算額の推移該当値テキスト130"/>
        <xdr:cNvSpPr txBox="1"/>
      </xdr:nvSpPr>
      <xdr:spPr>
        <a:xfrm>
          <a:off x="5740400" y="29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165876</xdr:rowOff>
    </xdr:from>
    <xdr:to>
      <xdr:col>4</xdr:col>
      <xdr:colOff>520700</xdr:colOff>
      <xdr:row>17</xdr:row>
      <xdr:rowOff>96026</xdr:rowOff>
    </xdr:to>
    <xdr:sp macro="" textlink="">
      <xdr:nvSpPr>
        <xdr:cNvPr id="67" name="円/楕円 66"/>
        <xdr:cNvSpPr/>
      </xdr:nvSpPr>
      <xdr:spPr bwMode="auto">
        <a:xfrm>
          <a:off x="4953000" y="29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80803</xdr:rowOff>
    </xdr:from>
    <xdr:ext cx="736600" cy="259045"/>
    <xdr:sp macro="" textlink="">
      <xdr:nvSpPr>
        <xdr:cNvPr id="68" name="テキスト ボックス 67"/>
        <xdr:cNvSpPr txBox="1"/>
      </xdr:nvSpPr>
      <xdr:spPr>
        <a:xfrm>
          <a:off x="4622800" y="3043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132215</xdr:rowOff>
    </xdr:from>
    <xdr:to>
      <xdr:col>3</xdr:col>
      <xdr:colOff>955675</xdr:colOff>
      <xdr:row>17</xdr:row>
      <xdr:rowOff>62365</xdr:rowOff>
    </xdr:to>
    <xdr:sp macro="" textlink="">
      <xdr:nvSpPr>
        <xdr:cNvPr id="69" name="円/楕円 68"/>
        <xdr:cNvSpPr/>
      </xdr:nvSpPr>
      <xdr:spPr bwMode="auto">
        <a:xfrm>
          <a:off x="4254500" y="292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47142</xdr:rowOff>
    </xdr:from>
    <xdr:ext cx="762000" cy="259045"/>
    <xdr:sp macro="" textlink="">
      <xdr:nvSpPr>
        <xdr:cNvPr id="70" name="テキスト ボックス 69"/>
        <xdr:cNvSpPr txBox="1"/>
      </xdr:nvSpPr>
      <xdr:spPr>
        <a:xfrm>
          <a:off x="3924300" y="30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10234</xdr:rowOff>
    </xdr:from>
    <xdr:to>
      <xdr:col>3</xdr:col>
      <xdr:colOff>257175</xdr:colOff>
      <xdr:row>17</xdr:row>
      <xdr:rowOff>111834</xdr:rowOff>
    </xdr:to>
    <xdr:sp macro="" textlink="">
      <xdr:nvSpPr>
        <xdr:cNvPr id="71" name="円/楕円 70"/>
        <xdr:cNvSpPr/>
      </xdr:nvSpPr>
      <xdr:spPr bwMode="auto">
        <a:xfrm>
          <a:off x="3556000" y="29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122011</xdr:rowOff>
    </xdr:from>
    <xdr:ext cx="762000" cy="259045"/>
    <xdr:sp macro="" textlink="">
      <xdr:nvSpPr>
        <xdr:cNvPr id="72" name="テキスト ボックス 71"/>
        <xdr:cNvSpPr txBox="1"/>
      </xdr:nvSpPr>
      <xdr:spPr>
        <a:xfrm>
          <a:off x="3225800" y="274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29247</xdr:rowOff>
    </xdr:from>
    <xdr:to>
      <xdr:col>2</xdr:col>
      <xdr:colOff>692150</xdr:colOff>
      <xdr:row>17</xdr:row>
      <xdr:rowOff>130847</xdr:rowOff>
    </xdr:to>
    <xdr:sp macro="" textlink="">
      <xdr:nvSpPr>
        <xdr:cNvPr id="73" name="円/楕円 72"/>
        <xdr:cNvSpPr/>
      </xdr:nvSpPr>
      <xdr:spPr bwMode="auto">
        <a:xfrm>
          <a:off x="2857500" y="299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141024</xdr:rowOff>
    </xdr:from>
    <xdr:ext cx="762000" cy="259045"/>
    <xdr:sp macro="" textlink="">
      <xdr:nvSpPr>
        <xdr:cNvPr id="74" name="テキスト ボックス 73"/>
        <xdr:cNvSpPr txBox="1"/>
      </xdr:nvSpPr>
      <xdr:spPr>
        <a:xfrm>
          <a:off x="2527300" y="276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121679</xdr:rowOff>
    </xdr:from>
    <xdr:to>
      <xdr:col>4</xdr:col>
      <xdr:colOff>1117600</xdr:colOff>
      <xdr:row>34</xdr:row>
      <xdr:rowOff>161989</xdr:rowOff>
    </xdr:to>
    <xdr:cxnSp macro="">
      <xdr:nvCxnSpPr>
        <xdr:cNvPr id="107" name="直線コネクタ 106"/>
        <xdr:cNvCxnSpPr/>
      </xdr:nvCxnSpPr>
      <xdr:spPr bwMode="auto">
        <a:xfrm>
          <a:off x="5003800" y="6389129"/>
          <a:ext cx="6477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36931</xdr:rowOff>
    </xdr:from>
    <xdr:to>
      <xdr:col>4</xdr:col>
      <xdr:colOff>469900</xdr:colOff>
      <xdr:row>34</xdr:row>
      <xdr:rowOff>121679</xdr:rowOff>
    </xdr:to>
    <xdr:cxnSp macro="">
      <xdr:nvCxnSpPr>
        <xdr:cNvPr id="110" name="直線コネクタ 109"/>
        <xdr:cNvCxnSpPr/>
      </xdr:nvCxnSpPr>
      <xdr:spPr bwMode="auto">
        <a:xfrm>
          <a:off x="4305300" y="6304381"/>
          <a:ext cx="698500" cy="8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36931</xdr:rowOff>
    </xdr:from>
    <xdr:to>
      <xdr:col>3</xdr:col>
      <xdr:colOff>904875</xdr:colOff>
      <xdr:row>34</xdr:row>
      <xdr:rowOff>37541</xdr:rowOff>
    </xdr:to>
    <xdr:cxnSp macro="">
      <xdr:nvCxnSpPr>
        <xdr:cNvPr id="113" name="直線コネクタ 112"/>
        <xdr:cNvCxnSpPr/>
      </xdr:nvCxnSpPr>
      <xdr:spPr bwMode="auto">
        <a:xfrm flipV="1">
          <a:off x="3606800" y="6304381"/>
          <a:ext cx="698500" cy="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288480</xdr:rowOff>
    </xdr:from>
    <xdr:to>
      <xdr:col>3</xdr:col>
      <xdr:colOff>206375</xdr:colOff>
      <xdr:row>34</xdr:row>
      <xdr:rowOff>37541</xdr:rowOff>
    </xdr:to>
    <xdr:cxnSp macro="">
      <xdr:nvCxnSpPr>
        <xdr:cNvPr id="116" name="直線コネクタ 115"/>
        <xdr:cNvCxnSpPr/>
      </xdr:nvCxnSpPr>
      <xdr:spPr bwMode="auto">
        <a:xfrm>
          <a:off x="2908300" y="6213030"/>
          <a:ext cx="698500" cy="9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111189</xdr:rowOff>
    </xdr:from>
    <xdr:to>
      <xdr:col>5</xdr:col>
      <xdr:colOff>34925</xdr:colOff>
      <xdr:row>34</xdr:row>
      <xdr:rowOff>212789</xdr:rowOff>
    </xdr:to>
    <xdr:sp macro="" textlink="">
      <xdr:nvSpPr>
        <xdr:cNvPr id="126" name="円/楕円 125"/>
        <xdr:cNvSpPr/>
      </xdr:nvSpPr>
      <xdr:spPr bwMode="auto">
        <a:xfrm>
          <a:off x="5600700" y="637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299166</xdr:rowOff>
    </xdr:from>
    <xdr:ext cx="762000" cy="259045"/>
    <xdr:sp macro="" textlink="">
      <xdr:nvSpPr>
        <xdr:cNvPr id="127" name="人口1人当たり決算額の推移該当値テキスト445"/>
        <xdr:cNvSpPr txBox="1"/>
      </xdr:nvSpPr>
      <xdr:spPr>
        <a:xfrm>
          <a:off x="5740400" y="622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70879</xdr:rowOff>
    </xdr:from>
    <xdr:to>
      <xdr:col>4</xdr:col>
      <xdr:colOff>520700</xdr:colOff>
      <xdr:row>34</xdr:row>
      <xdr:rowOff>172479</xdr:rowOff>
    </xdr:to>
    <xdr:sp macro="" textlink="">
      <xdr:nvSpPr>
        <xdr:cNvPr id="128" name="円/楕円 127"/>
        <xdr:cNvSpPr/>
      </xdr:nvSpPr>
      <xdr:spPr bwMode="auto">
        <a:xfrm>
          <a:off x="4953000" y="633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182656</xdr:rowOff>
    </xdr:from>
    <xdr:ext cx="736600" cy="259045"/>
    <xdr:sp macro="" textlink="">
      <xdr:nvSpPr>
        <xdr:cNvPr id="129" name="テキスト ボックス 128"/>
        <xdr:cNvSpPr txBox="1"/>
      </xdr:nvSpPr>
      <xdr:spPr>
        <a:xfrm>
          <a:off x="4622800" y="610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329031</xdr:rowOff>
    </xdr:from>
    <xdr:to>
      <xdr:col>3</xdr:col>
      <xdr:colOff>955675</xdr:colOff>
      <xdr:row>34</xdr:row>
      <xdr:rowOff>87731</xdr:rowOff>
    </xdr:to>
    <xdr:sp macro="" textlink="">
      <xdr:nvSpPr>
        <xdr:cNvPr id="130" name="円/楕円 129"/>
        <xdr:cNvSpPr/>
      </xdr:nvSpPr>
      <xdr:spPr bwMode="auto">
        <a:xfrm>
          <a:off x="4254500" y="62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97908</xdr:rowOff>
    </xdr:from>
    <xdr:ext cx="762000" cy="259045"/>
    <xdr:sp macro="" textlink="">
      <xdr:nvSpPr>
        <xdr:cNvPr id="131" name="テキスト ボックス 130"/>
        <xdr:cNvSpPr txBox="1"/>
      </xdr:nvSpPr>
      <xdr:spPr>
        <a:xfrm>
          <a:off x="3924300" y="60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329641</xdr:rowOff>
    </xdr:from>
    <xdr:to>
      <xdr:col>3</xdr:col>
      <xdr:colOff>257175</xdr:colOff>
      <xdr:row>34</xdr:row>
      <xdr:rowOff>88341</xdr:rowOff>
    </xdr:to>
    <xdr:sp macro="" textlink="">
      <xdr:nvSpPr>
        <xdr:cNvPr id="132" name="円/楕円 131"/>
        <xdr:cNvSpPr/>
      </xdr:nvSpPr>
      <xdr:spPr bwMode="auto">
        <a:xfrm>
          <a:off x="3556000" y="625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98518</xdr:rowOff>
    </xdr:from>
    <xdr:ext cx="762000" cy="259045"/>
    <xdr:sp macro="" textlink="">
      <xdr:nvSpPr>
        <xdr:cNvPr id="133" name="テキスト ボックス 132"/>
        <xdr:cNvSpPr txBox="1"/>
      </xdr:nvSpPr>
      <xdr:spPr>
        <a:xfrm>
          <a:off x="3225800" y="60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237680</xdr:rowOff>
    </xdr:from>
    <xdr:to>
      <xdr:col>2</xdr:col>
      <xdr:colOff>692150</xdr:colOff>
      <xdr:row>33</xdr:row>
      <xdr:rowOff>339280</xdr:rowOff>
    </xdr:to>
    <xdr:sp macro="" textlink="">
      <xdr:nvSpPr>
        <xdr:cNvPr id="134" name="円/楕円 133"/>
        <xdr:cNvSpPr/>
      </xdr:nvSpPr>
      <xdr:spPr bwMode="auto">
        <a:xfrm>
          <a:off x="2857500" y="616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6557</xdr:rowOff>
    </xdr:from>
    <xdr:ext cx="762000" cy="259045"/>
    <xdr:sp macro="" textlink="">
      <xdr:nvSpPr>
        <xdr:cNvPr id="135" name="テキスト ボックス 134"/>
        <xdr:cNvSpPr txBox="1"/>
      </xdr:nvSpPr>
      <xdr:spPr>
        <a:xfrm>
          <a:off x="2527300" y="59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年度決算は</a:t>
          </a:r>
          <a:r>
            <a:rPr lang="en-US" altLang="ja-JP" sz="1100">
              <a:solidFill>
                <a:schemeClr val="dk1"/>
              </a:solidFill>
              <a:effectLst/>
              <a:latin typeface="+mn-lt"/>
              <a:ea typeface="+mn-ea"/>
              <a:cs typeface="+mn-cs"/>
            </a:rPr>
            <a:t>264</a:t>
          </a:r>
          <a:r>
            <a:rPr lang="ja-JP" altLang="ja-JP" sz="1100">
              <a:solidFill>
                <a:schemeClr val="dk1"/>
              </a:solidFill>
              <a:effectLst/>
              <a:latin typeface="+mn-lt"/>
              <a:ea typeface="+mn-ea"/>
              <a:cs typeface="+mn-cs"/>
            </a:rPr>
            <a:t>百万円の実質収支黒字となった。平成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決算までは、大型観光施設整備及び一次産業振興のための施設整備に要した公債費負担のピークと、三位一体改革に伴う地方交付税の削減が同時期に重なったことにより、急激な財源不足に陥り実質収支赤字を生じていた。その後、行政改革大綱及び集中改革プランに基づく大胆な財政健全化策の実施が着実に効果をあげるとともに地方財政対策による地方交付税の増額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年度決算において実質収支黒字へと転じた。</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年度以降も財政健全化策の継続効果などにより、実質収支黒字を継続しており、枯渇状況にあった財政調整基金についても着実に積立てを行い、平成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年度決算における残高は</a:t>
          </a:r>
          <a:r>
            <a:rPr lang="en-US" altLang="ja-JP" sz="1100">
              <a:solidFill>
                <a:schemeClr val="dk1"/>
              </a:solidFill>
              <a:effectLst/>
              <a:latin typeface="+mn-lt"/>
              <a:ea typeface="+mn-ea"/>
              <a:cs typeface="+mn-cs"/>
            </a:rPr>
            <a:t>1,601</a:t>
          </a:r>
          <a:r>
            <a:rPr lang="ja-JP" altLang="ja-JP" sz="1100">
              <a:solidFill>
                <a:schemeClr val="dk1"/>
              </a:solidFill>
              <a:effectLst/>
              <a:latin typeface="+mn-lt"/>
              <a:ea typeface="+mn-ea"/>
              <a:cs typeface="+mn-cs"/>
            </a:rPr>
            <a:t>百万円となっている。今後も引き続き財政健全化策に取り組む。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年度以降連結実質収支赤字は生じていない。</a:t>
          </a:r>
          <a:endParaRPr lang="ja-JP" altLang="ja-JP" sz="1400">
            <a:effectLst/>
          </a:endParaRPr>
        </a:p>
        <a:p>
          <a:r>
            <a:rPr lang="ja-JP" altLang="ja-JP" sz="1100">
              <a:solidFill>
                <a:schemeClr val="dk1"/>
              </a:solidFill>
              <a:effectLst/>
              <a:latin typeface="+mn-lt"/>
              <a:ea typeface="+mn-ea"/>
              <a:cs typeface="+mn-cs"/>
            </a:rPr>
            <a:t>　普通会計（一般会計及びその他会計（赤字））においては、大型観光施設施設整備及び一次産業振興のための施設整備に要した公債費負担のピークと、三位一体改革に伴う地方交付税の削減が同時期に重なったことにより、急激な財源不足に陥り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年度決算までは実質収支赤字を生じていた。その後、行政改革大綱及び集中改革プランに基づく大胆な財政健全化策の実施が着実に効果をあげるとともに地方財政対策による地方交付税の増額により平成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年度決算において実質収支黒字へと転じ、以降も財政健全化策の継続効果などにより、実質収支黒字を継続し、黒字額も増加している。</a:t>
          </a:r>
          <a:endParaRPr lang="ja-JP" altLang="ja-JP" sz="1400">
            <a:effectLst/>
          </a:endParaRPr>
        </a:p>
        <a:p>
          <a:r>
            <a:rPr lang="ja-JP" altLang="ja-JP" sz="1100">
              <a:solidFill>
                <a:schemeClr val="dk1"/>
              </a:solidFill>
              <a:effectLst/>
              <a:latin typeface="+mn-lt"/>
              <a:ea typeface="+mn-ea"/>
              <a:cs typeface="+mn-cs"/>
            </a:rPr>
            <a:t>　国民健康保険事業特別会計（事業勘定及び直診勘定）・介護保険特別会計・水道事業会計・下水道事業特別会計・後期高齢者医療特別会計については、繰出基準を勘案した一般会計繰入金を確保しながら実質収支黒字を継続している。</a:t>
          </a:r>
          <a:endParaRPr lang="ja-JP" altLang="ja-JP" sz="1400">
            <a:effectLst/>
          </a:endParaRPr>
        </a:p>
        <a:p>
          <a:r>
            <a:rPr lang="ja-JP" altLang="ja-JP" sz="1100">
              <a:solidFill>
                <a:schemeClr val="dk1"/>
              </a:solidFill>
              <a:effectLst/>
              <a:latin typeface="+mn-lt"/>
              <a:ea typeface="+mn-ea"/>
              <a:cs typeface="+mn-cs"/>
            </a:rPr>
            <a:t>　訪問看護ステーション特別会計については、一般会計からの繰入れもなく、適切な事業運営により、実質収支黒字を継続している。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年度決算における連結実質収支は </a:t>
          </a:r>
          <a:r>
            <a:rPr lang="en-US" altLang="ja-JP" sz="1100">
              <a:solidFill>
                <a:schemeClr val="dk1"/>
              </a:solidFill>
              <a:effectLst/>
              <a:latin typeface="+mn-lt"/>
              <a:ea typeface="+mn-ea"/>
              <a:cs typeface="+mn-cs"/>
            </a:rPr>
            <a:t>377</a:t>
          </a:r>
          <a:r>
            <a:rPr lang="ja-JP" altLang="ja-JP" sz="1100">
              <a:solidFill>
                <a:schemeClr val="dk1"/>
              </a:solidFill>
              <a:effectLst/>
              <a:latin typeface="+mn-lt"/>
              <a:ea typeface="+mn-ea"/>
              <a:cs typeface="+mn-cs"/>
            </a:rPr>
            <a:t>百万円の黒字であり、内訳は、一般会計</a:t>
          </a:r>
          <a:r>
            <a:rPr lang="en-US" altLang="ja-JP" sz="1100">
              <a:solidFill>
                <a:schemeClr val="dk1"/>
              </a:solidFill>
              <a:effectLst/>
              <a:latin typeface="+mn-lt"/>
              <a:ea typeface="+mn-ea"/>
              <a:cs typeface="+mn-cs"/>
            </a:rPr>
            <a:t>264</a:t>
          </a:r>
          <a:r>
            <a:rPr lang="ja-JP" altLang="ja-JP" sz="1100">
              <a:solidFill>
                <a:schemeClr val="dk1"/>
              </a:solidFill>
              <a:effectLst/>
              <a:latin typeface="+mn-lt"/>
              <a:ea typeface="+mn-ea"/>
              <a:cs typeface="+mn-cs"/>
            </a:rPr>
            <a:t>百万円（黒字）、国民健康保険事業特別会計（事業勘定） </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百万円（黒字）、国民健康保険事業特別会計（直診勘定） </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百万円（黒字）、介護保険特別会計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百万円（黒字）、訪問看護ステーション特別会計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百万円（黒字）、水道事業会計 </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百万円（黒字）、下水道事業特別会計</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百万円（黒字）となっている。</a:t>
          </a:r>
          <a:endParaRPr lang="ja-JP" altLang="ja-JP" sz="1400">
            <a:effectLst/>
          </a:endParaRPr>
        </a:p>
        <a:p>
          <a:r>
            <a:rPr lang="ja-JP" altLang="ja-JP" sz="1100">
              <a:solidFill>
                <a:schemeClr val="dk1"/>
              </a:solidFill>
              <a:effectLst/>
              <a:latin typeface="+mn-lt"/>
              <a:ea typeface="+mn-ea"/>
              <a:cs typeface="+mn-cs"/>
            </a:rPr>
            <a:t>　今後も実質収支黒字を継続するため、公営事業会計においては一般会計からの適正な繰入れを含めた歳入確保に努めるとともに、経費節減に努め、引き続き財政健全化策に取り組む。</a:t>
          </a:r>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元利償還金は、繰上償還（平成</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年度～平成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 </a:t>
          </a:r>
          <a:r>
            <a:rPr lang="en-US" altLang="ja-JP" sz="1050">
              <a:solidFill>
                <a:schemeClr val="dk1"/>
              </a:solidFill>
              <a:effectLst/>
              <a:latin typeface="+mn-lt"/>
              <a:ea typeface="+mn-ea"/>
              <a:cs typeface="+mn-cs"/>
            </a:rPr>
            <a:t>476,792</a:t>
          </a:r>
          <a:r>
            <a:rPr lang="ja-JP" altLang="ja-JP" sz="1050">
              <a:solidFill>
                <a:schemeClr val="dk1"/>
              </a:solidFill>
              <a:effectLst/>
              <a:latin typeface="+mn-lt"/>
              <a:ea typeface="+mn-ea"/>
              <a:cs typeface="+mn-cs"/>
            </a:rPr>
            <a:t>千円）を実施した効果などにより、年々減少している。</a:t>
          </a:r>
          <a:endParaRPr lang="ja-JP" altLang="ja-JP" sz="1050">
            <a:effectLst/>
          </a:endParaRPr>
        </a:p>
        <a:p>
          <a:r>
            <a:rPr lang="ja-JP" altLang="ja-JP" sz="1050">
              <a:solidFill>
                <a:schemeClr val="dk1"/>
              </a:solidFill>
              <a:effectLst/>
              <a:latin typeface="+mn-lt"/>
              <a:ea typeface="+mn-ea"/>
              <a:cs typeface="+mn-cs"/>
            </a:rPr>
            <a:t>　公営企業債の元利償還金に対する繰入金は、水道事業会計において、有収水量の減による料金収入の減、元利償還金の増などにより、一般会計からの繰入金が増加したことにより、平成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年度以降増加している。</a:t>
          </a:r>
          <a:endParaRPr lang="ja-JP" altLang="ja-JP" sz="1050">
            <a:effectLst/>
          </a:endParaRPr>
        </a:p>
        <a:p>
          <a:r>
            <a:rPr lang="ja-JP" altLang="ja-JP" sz="1050">
              <a:solidFill>
                <a:schemeClr val="dk1"/>
              </a:solidFill>
              <a:effectLst/>
              <a:latin typeface="+mn-lt"/>
              <a:ea typeface="+mn-ea"/>
              <a:cs typeface="+mn-cs"/>
            </a:rPr>
            <a:t>　組合等が起こした地方債の元利償還金に対する負担金等は、西海岸衛生処理組合に対する公債費負担方式の変更により、平成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年度から増加している。</a:t>
          </a:r>
          <a:endParaRPr lang="ja-JP" altLang="ja-JP" sz="1050">
            <a:effectLst/>
          </a:endParaRPr>
        </a:p>
        <a:p>
          <a:r>
            <a:rPr lang="ja-JP" altLang="ja-JP" sz="1050">
              <a:solidFill>
                <a:schemeClr val="dk1"/>
              </a:solidFill>
              <a:effectLst/>
              <a:latin typeface="+mn-lt"/>
              <a:ea typeface="+mn-ea"/>
              <a:cs typeface="+mn-cs"/>
            </a:rPr>
            <a:t>　債務負担行為に基づく支出額並びに一時借入金は、大きな増減はなく、少額であるため、実質公債費比率には大きく影響していない。</a:t>
          </a:r>
          <a:endParaRPr lang="ja-JP" altLang="ja-JP" sz="1050">
            <a:effectLst/>
          </a:endParaRPr>
        </a:p>
        <a:p>
          <a:r>
            <a:rPr lang="ja-JP" altLang="ja-JP" sz="1050">
              <a:solidFill>
                <a:schemeClr val="dk1"/>
              </a:solidFill>
              <a:effectLst/>
              <a:latin typeface="+mn-lt"/>
              <a:ea typeface="+mn-ea"/>
              <a:cs typeface="+mn-cs"/>
            </a:rPr>
            <a:t>　算入公債費等は、西海岸衛生処理組合に対する公債費負担方式の変更により、平成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年度に増加しているが、元利償還金の減少などにより、その後減少している。</a:t>
          </a:r>
          <a:endParaRPr lang="ja-JP" altLang="ja-JP" sz="1050">
            <a:effectLst/>
          </a:endParaRPr>
        </a:p>
        <a:p>
          <a:r>
            <a:rPr lang="ja-JP" altLang="ja-JP" sz="1050">
              <a:solidFill>
                <a:schemeClr val="dk1"/>
              </a:solidFill>
              <a:effectLst/>
              <a:latin typeface="+mn-lt"/>
              <a:ea typeface="+mn-ea"/>
              <a:cs typeface="+mn-cs"/>
            </a:rPr>
            <a:t>　上記の理由により、実質公債費比率の分子は平成</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年度以降減少しており、平成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年度決算では</a:t>
          </a:r>
          <a:r>
            <a:rPr lang="en-US" altLang="ja-JP" sz="1050">
              <a:solidFill>
                <a:schemeClr val="dk1"/>
              </a:solidFill>
              <a:effectLst/>
              <a:latin typeface="+mn-lt"/>
              <a:ea typeface="+mn-ea"/>
              <a:cs typeface="+mn-cs"/>
            </a:rPr>
            <a:t>554</a:t>
          </a:r>
          <a:r>
            <a:rPr lang="ja-JP" altLang="ja-JP" sz="1050">
              <a:solidFill>
                <a:schemeClr val="dk1"/>
              </a:solidFill>
              <a:effectLst/>
              <a:latin typeface="+mn-lt"/>
              <a:ea typeface="+mn-ea"/>
              <a:cs typeface="+mn-cs"/>
            </a:rPr>
            <a:t>百万円となっている。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baseline="0">
              <a:solidFill>
                <a:schemeClr val="dk1"/>
              </a:solidFill>
              <a:effectLst/>
              <a:latin typeface="+mn-lt"/>
              <a:ea typeface="+mn-ea"/>
              <a:cs typeface="+mn-cs"/>
            </a:rPr>
            <a:t>　一般会計等に係る地方債の現在高は、繰上償還（平成</a:t>
          </a:r>
          <a:r>
            <a:rPr lang="en-US" altLang="ja-JP" sz="950" baseline="0">
              <a:solidFill>
                <a:schemeClr val="dk1"/>
              </a:solidFill>
              <a:effectLst/>
              <a:latin typeface="+mn-lt"/>
              <a:ea typeface="+mn-ea"/>
              <a:cs typeface="+mn-cs"/>
            </a:rPr>
            <a:t>19</a:t>
          </a:r>
          <a:r>
            <a:rPr lang="ja-JP" altLang="ja-JP" sz="950" baseline="0">
              <a:solidFill>
                <a:schemeClr val="dk1"/>
              </a:solidFill>
              <a:effectLst/>
              <a:latin typeface="+mn-lt"/>
              <a:ea typeface="+mn-ea"/>
              <a:cs typeface="+mn-cs"/>
            </a:rPr>
            <a:t>年度～平成</a:t>
          </a:r>
          <a:r>
            <a:rPr lang="en-US" altLang="ja-JP" sz="950" baseline="0">
              <a:solidFill>
                <a:schemeClr val="dk1"/>
              </a:solidFill>
              <a:effectLst/>
              <a:latin typeface="+mn-lt"/>
              <a:ea typeface="+mn-ea"/>
              <a:cs typeface="+mn-cs"/>
            </a:rPr>
            <a:t>24</a:t>
          </a:r>
          <a:r>
            <a:rPr lang="ja-JP" altLang="ja-JP" sz="950" baseline="0">
              <a:solidFill>
                <a:schemeClr val="dk1"/>
              </a:solidFill>
              <a:effectLst/>
              <a:latin typeface="+mn-lt"/>
              <a:ea typeface="+mn-ea"/>
              <a:cs typeface="+mn-cs"/>
            </a:rPr>
            <a:t>年度 </a:t>
          </a:r>
          <a:r>
            <a:rPr lang="en-US" altLang="ja-JP" sz="950" baseline="0">
              <a:solidFill>
                <a:schemeClr val="dk1"/>
              </a:solidFill>
              <a:effectLst/>
              <a:latin typeface="+mn-lt"/>
              <a:ea typeface="+mn-ea"/>
              <a:cs typeface="+mn-cs"/>
            </a:rPr>
            <a:t>476,792</a:t>
          </a:r>
          <a:r>
            <a:rPr lang="ja-JP" altLang="ja-JP" sz="950" baseline="0">
              <a:solidFill>
                <a:schemeClr val="dk1"/>
              </a:solidFill>
              <a:effectLst/>
              <a:latin typeface="+mn-lt"/>
              <a:ea typeface="+mn-ea"/>
              <a:cs typeface="+mn-cs"/>
            </a:rPr>
            <a:t>千円）を実施した効果などにより、平成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a:t>
          </a:r>
          <a:endParaRPr lang="ja-JP" altLang="ja-JP" sz="950">
            <a:effectLst/>
          </a:endParaRPr>
        </a:p>
        <a:p>
          <a:r>
            <a:rPr lang="ja-JP" altLang="ja-JP" sz="950" baseline="0">
              <a:solidFill>
                <a:schemeClr val="dk1"/>
              </a:solidFill>
              <a:effectLst/>
              <a:latin typeface="+mn-lt"/>
              <a:ea typeface="+mn-ea"/>
              <a:cs typeface="+mn-cs"/>
            </a:rPr>
            <a:t>　公営企業債等繰入見込額は、水道事業会計において、有収水量の減による料金収入の減、元利償還金の増などにより、一般会計からの繰入金が増加しており、平成</a:t>
          </a:r>
          <a:r>
            <a:rPr lang="en-US" altLang="ja-JP" sz="950" baseline="0">
              <a:solidFill>
                <a:schemeClr val="dk1"/>
              </a:solidFill>
              <a:effectLst/>
              <a:latin typeface="+mn-lt"/>
              <a:ea typeface="+mn-ea"/>
              <a:cs typeface="+mn-cs"/>
            </a:rPr>
            <a:t>21</a:t>
          </a:r>
          <a:r>
            <a:rPr lang="ja-JP" altLang="ja-JP" sz="950" baseline="0">
              <a:solidFill>
                <a:schemeClr val="dk1"/>
              </a:solidFill>
              <a:effectLst/>
              <a:latin typeface="+mn-lt"/>
              <a:ea typeface="+mn-ea"/>
              <a:cs typeface="+mn-cs"/>
            </a:rPr>
            <a:t>年度以降増加傾向にある。</a:t>
          </a:r>
          <a:endParaRPr lang="ja-JP" altLang="ja-JP" sz="950">
            <a:effectLst/>
          </a:endParaRPr>
        </a:p>
        <a:p>
          <a:r>
            <a:rPr lang="ja-JP" altLang="ja-JP" sz="950" baseline="0">
              <a:solidFill>
                <a:schemeClr val="dk1"/>
              </a:solidFill>
              <a:effectLst/>
              <a:latin typeface="+mn-lt"/>
              <a:ea typeface="+mn-ea"/>
              <a:cs typeface="+mn-cs"/>
            </a:rPr>
            <a:t>　組合等負担等見込額は、西海岸衛生処理組合に対する公債費負担方式の変更により、平成</a:t>
          </a:r>
          <a:r>
            <a:rPr lang="en-US" altLang="ja-JP" sz="950" baseline="0">
              <a:solidFill>
                <a:schemeClr val="dk1"/>
              </a:solidFill>
              <a:effectLst/>
              <a:latin typeface="+mn-lt"/>
              <a:ea typeface="+mn-ea"/>
              <a:cs typeface="+mn-cs"/>
            </a:rPr>
            <a:t>21</a:t>
          </a:r>
          <a:r>
            <a:rPr lang="ja-JP" altLang="ja-JP" sz="950" baseline="0">
              <a:solidFill>
                <a:schemeClr val="dk1"/>
              </a:solidFill>
              <a:effectLst/>
              <a:latin typeface="+mn-lt"/>
              <a:ea typeface="+mn-ea"/>
              <a:cs typeface="+mn-cs"/>
            </a:rPr>
            <a:t>年度に大幅に増加している。</a:t>
          </a:r>
          <a:endParaRPr lang="ja-JP" altLang="ja-JP" sz="950">
            <a:effectLst/>
          </a:endParaRPr>
        </a:p>
        <a:p>
          <a:r>
            <a:rPr lang="ja-JP" altLang="ja-JP" sz="950" baseline="0">
              <a:solidFill>
                <a:schemeClr val="dk1"/>
              </a:solidFill>
              <a:effectLst/>
              <a:latin typeface="+mn-lt"/>
              <a:ea typeface="+mn-ea"/>
              <a:cs typeface="+mn-cs"/>
            </a:rPr>
            <a:t>　退職手当負担見込額は、職員数の減などにより、平成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a:t>
          </a:r>
          <a:endParaRPr lang="ja-JP" altLang="ja-JP" sz="950">
            <a:effectLst/>
          </a:endParaRPr>
        </a:p>
        <a:p>
          <a:r>
            <a:rPr lang="ja-JP" altLang="ja-JP" sz="950" baseline="0">
              <a:solidFill>
                <a:schemeClr val="dk1"/>
              </a:solidFill>
              <a:effectLst/>
              <a:latin typeface="+mn-lt"/>
              <a:ea typeface="+mn-ea"/>
              <a:cs typeface="+mn-cs"/>
            </a:rPr>
            <a:t>　設立法人等の負債額等負担見込額は、町が損失補償している法人が平成</a:t>
          </a:r>
          <a:r>
            <a:rPr lang="en-US" altLang="ja-JP" sz="950" baseline="0">
              <a:solidFill>
                <a:schemeClr val="dk1"/>
              </a:solidFill>
              <a:effectLst/>
              <a:latin typeface="+mn-lt"/>
              <a:ea typeface="+mn-ea"/>
              <a:cs typeface="+mn-cs"/>
            </a:rPr>
            <a:t>24</a:t>
          </a:r>
          <a:r>
            <a:rPr lang="ja-JP" altLang="ja-JP" sz="950" baseline="0">
              <a:solidFill>
                <a:schemeClr val="dk1"/>
              </a:solidFill>
              <a:effectLst/>
              <a:latin typeface="+mn-lt"/>
              <a:ea typeface="+mn-ea"/>
              <a:cs typeface="+mn-cs"/>
            </a:rPr>
            <a:t>年度において経常損失を生じたことにより、負担見込額が増加したが、債務は順調に償還されている。</a:t>
          </a:r>
          <a:endParaRPr lang="ja-JP" altLang="ja-JP" sz="950">
            <a:effectLst/>
          </a:endParaRPr>
        </a:p>
        <a:p>
          <a:r>
            <a:rPr lang="ja-JP" altLang="ja-JP" sz="950" baseline="0">
              <a:solidFill>
                <a:schemeClr val="dk1"/>
              </a:solidFill>
              <a:effectLst/>
              <a:latin typeface="+mn-lt"/>
              <a:ea typeface="+mn-ea"/>
              <a:cs typeface="+mn-cs"/>
            </a:rPr>
            <a:t>　充当可能基金は、財政調整基金の積立てにより、平成</a:t>
          </a:r>
          <a:r>
            <a:rPr lang="en-US" altLang="ja-JP" sz="950" baseline="0">
              <a:solidFill>
                <a:schemeClr val="dk1"/>
              </a:solidFill>
              <a:effectLst/>
              <a:latin typeface="+mn-lt"/>
              <a:ea typeface="+mn-ea"/>
              <a:cs typeface="+mn-cs"/>
            </a:rPr>
            <a:t>21</a:t>
          </a:r>
          <a:r>
            <a:rPr lang="ja-JP" altLang="ja-JP" sz="950" baseline="0">
              <a:solidFill>
                <a:schemeClr val="dk1"/>
              </a:solidFill>
              <a:effectLst/>
              <a:latin typeface="+mn-lt"/>
              <a:ea typeface="+mn-ea"/>
              <a:cs typeface="+mn-cs"/>
            </a:rPr>
            <a:t>年度以降大幅に増加している。（財政調整基金　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年度末残高 </a:t>
          </a:r>
          <a:r>
            <a:rPr lang="en-US" altLang="ja-JP" sz="950" baseline="0">
              <a:solidFill>
                <a:schemeClr val="dk1"/>
              </a:solidFill>
              <a:effectLst/>
              <a:latin typeface="+mn-lt"/>
              <a:ea typeface="+mn-ea"/>
              <a:cs typeface="+mn-cs"/>
            </a:rPr>
            <a:t>310</a:t>
          </a:r>
          <a:r>
            <a:rPr lang="ja-JP" altLang="ja-JP" sz="950" baseline="0">
              <a:solidFill>
                <a:schemeClr val="dk1"/>
              </a:solidFill>
              <a:effectLst/>
              <a:latin typeface="+mn-lt"/>
              <a:ea typeface="+mn-ea"/>
              <a:cs typeface="+mn-cs"/>
            </a:rPr>
            <a:t>千円⇒平成</a:t>
          </a:r>
          <a:r>
            <a:rPr lang="en-US" altLang="ja-JP" sz="950" baseline="0">
              <a:solidFill>
                <a:schemeClr val="dk1"/>
              </a:solidFill>
              <a:effectLst/>
              <a:latin typeface="+mn-lt"/>
              <a:ea typeface="+mn-ea"/>
              <a:cs typeface="+mn-cs"/>
            </a:rPr>
            <a:t>25</a:t>
          </a:r>
          <a:r>
            <a:rPr lang="ja-JP" altLang="ja-JP" sz="950" baseline="0">
              <a:solidFill>
                <a:schemeClr val="dk1"/>
              </a:solidFill>
              <a:effectLst/>
              <a:latin typeface="+mn-lt"/>
              <a:ea typeface="+mn-ea"/>
              <a:cs typeface="+mn-cs"/>
            </a:rPr>
            <a:t>年度末残高 </a:t>
          </a:r>
          <a:r>
            <a:rPr lang="en-US" altLang="ja-JP" sz="950" baseline="0">
              <a:solidFill>
                <a:schemeClr val="dk1"/>
              </a:solidFill>
              <a:effectLst/>
              <a:latin typeface="+mn-lt"/>
              <a:ea typeface="+mn-ea"/>
              <a:cs typeface="+mn-cs"/>
            </a:rPr>
            <a:t>1,601,213</a:t>
          </a:r>
          <a:r>
            <a:rPr lang="ja-JP" altLang="ja-JP" sz="950" baseline="0">
              <a:solidFill>
                <a:schemeClr val="dk1"/>
              </a:solidFill>
              <a:effectLst/>
              <a:latin typeface="+mn-lt"/>
              <a:ea typeface="+mn-ea"/>
              <a:cs typeface="+mn-cs"/>
            </a:rPr>
            <a:t>千円）</a:t>
          </a:r>
          <a:endParaRPr lang="ja-JP" altLang="ja-JP" sz="950">
            <a:effectLst/>
          </a:endParaRPr>
        </a:p>
        <a:p>
          <a:r>
            <a:rPr lang="ja-JP" altLang="ja-JP" sz="950" baseline="0">
              <a:solidFill>
                <a:schemeClr val="dk1"/>
              </a:solidFill>
              <a:effectLst/>
              <a:latin typeface="+mn-lt"/>
              <a:ea typeface="+mn-ea"/>
              <a:cs typeface="+mn-cs"/>
            </a:rPr>
            <a:t>　充当可能特定歳入は平成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年度以降減少しているが、平成</a:t>
          </a:r>
          <a:r>
            <a:rPr lang="en-US" altLang="ja-JP" sz="950" baseline="0">
              <a:solidFill>
                <a:schemeClr val="dk1"/>
              </a:solidFill>
              <a:effectLst/>
              <a:latin typeface="+mn-lt"/>
              <a:ea typeface="+mn-ea"/>
              <a:cs typeface="+mn-cs"/>
            </a:rPr>
            <a:t>22</a:t>
          </a:r>
          <a:r>
            <a:rPr lang="ja-JP" altLang="ja-JP" sz="950" baseline="0">
              <a:solidFill>
                <a:schemeClr val="dk1"/>
              </a:solidFill>
              <a:effectLst/>
              <a:latin typeface="+mn-lt"/>
              <a:ea typeface="+mn-ea"/>
              <a:cs typeface="+mn-cs"/>
            </a:rPr>
            <a:t>年度に地域総合整備資金の新規貸付け（</a:t>
          </a:r>
          <a:r>
            <a:rPr lang="en-US" altLang="ja-JP" sz="950" baseline="0">
              <a:solidFill>
                <a:schemeClr val="dk1"/>
              </a:solidFill>
              <a:effectLst/>
              <a:latin typeface="+mn-lt"/>
              <a:ea typeface="+mn-ea"/>
              <a:cs typeface="+mn-cs"/>
            </a:rPr>
            <a:t>50,000</a:t>
          </a:r>
          <a:r>
            <a:rPr lang="ja-JP" altLang="ja-JP" sz="950" baseline="0">
              <a:solidFill>
                <a:schemeClr val="dk1"/>
              </a:solidFill>
              <a:effectLst/>
              <a:latin typeface="+mn-lt"/>
              <a:ea typeface="+mn-ea"/>
              <a:cs typeface="+mn-cs"/>
            </a:rPr>
            <a:t>千円）により増加し、以降減少している。</a:t>
          </a:r>
          <a:endParaRPr lang="ja-JP" altLang="ja-JP" sz="950">
            <a:effectLst/>
          </a:endParaRPr>
        </a:p>
        <a:p>
          <a:r>
            <a:rPr lang="ja-JP" altLang="ja-JP" sz="950" baseline="0">
              <a:solidFill>
                <a:schemeClr val="dk1"/>
              </a:solidFill>
              <a:effectLst/>
              <a:latin typeface="+mn-lt"/>
              <a:ea typeface="+mn-ea"/>
              <a:cs typeface="+mn-cs"/>
            </a:rPr>
            <a:t>　基準財政需要額算入見込額は、地方債現在高の減少に伴い、平成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年度以降減少傾向にある。</a:t>
          </a:r>
          <a:endParaRPr lang="ja-JP" altLang="ja-JP" sz="950">
            <a:effectLst/>
          </a:endParaRPr>
        </a:p>
        <a:p>
          <a:r>
            <a:rPr lang="ja-JP" altLang="ja-JP" sz="950" baseline="0">
              <a:solidFill>
                <a:schemeClr val="dk1"/>
              </a:solidFill>
              <a:effectLst/>
              <a:latin typeface="+mn-lt"/>
              <a:ea typeface="+mn-ea"/>
              <a:cs typeface="+mn-cs"/>
            </a:rPr>
            <a:t>　上記の理由により、将来負担比率の分子は平成</a:t>
          </a:r>
          <a:r>
            <a:rPr lang="en-US" altLang="ja-JP" sz="950" baseline="0">
              <a:solidFill>
                <a:schemeClr val="dk1"/>
              </a:solidFill>
              <a:effectLst/>
              <a:latin typeface="+mn-lt"/>
              <a:ea typeface="+mn-ea"/>
              <a:cs typeface="+mn-cs"/>
            </a:rPr>
            <a:t>20</a:t>
          </a:r>
          <a:r>
            <a:rPr lang="ja-JP" altLang="ja-JP" sz="950" baseline="0">
              <a:solidFill>
                <a:schemeClr val="dk1"/>
              </a:solidFill>
              <a:effectLst/>
              <a:latin typeface="+mn-lt"/>
              <a:ea typeface="+mn-ea"/>
              <a:cs typeface="+mn-cs"/>
            </a:rPr>
            <a:t>年度以降減少しており、平成</a:t>
          </a:r>
          <a:r>
            <a:rPr lang="en-US" altLang="ja-JP" sz="950" baseline="0">
              <a:solidFill>
                <a:schemeClr val="dk1"/>
              </a:solidFill>
              <a:effectLst/>
              <a:latin typeface="+mn-lt"/>
              <a:ea typeface="+mn-ea"/>
              <a:cs typeface="+mn-cs"/>
            </a:rPr>
            <a:t>25</a:t>
          </a:r>
          <a:r>
            <a:rPr lang="ja-JP" altLang="ja-JP" sz="950" baseline="0">
              <a:solidFill>
                <a:schemeClr val="dk1"/>
              </a:solidFill>
              <a:effectLst/>
              <a:latin typeface="+mn-lt"/>
              <a:ea typeface="+mn-ea"/>
              <a:cs typeface="+mn-cs"/>
            </a:rPr>
            <a:t>年度決算では</a:t>
          </a:r>
          <a:r>
            <a:rPr lang="en-US" altLang="ja-JP" sz="950" baseline="0">
              <a:solidFill>
                <a:schemeClr val="dk1"/>
              </a:solidFill>
              <a:effectLst/>
              <a:latin typeface="+mn-lt"/>
              <a:ea typeface="+mn-ea"/>
              <a:cs typeface="+mn-cs"/>
            </a:rPr>
            <a:t>3,553</a:t>
          </a:r>
          <a:r>
            <a:rPr lang="ja-JP" altLang="ja-JP" sz="950" baseline="0">
              <a:solidFill>
                <a:schemeClr val="dk1"/>
              </a:solidFill>
              <a:effectLst/>
              <a:latin typeface="+mn-lt"/>
              <a:ea typeface="+mn-ea"/>
              <a:cs typeface="+mn-cs"/>
            </a:rPr>
            <a:t>百万円となっている。</a:t>
          </a:r>
          <a:endParaRPr lang="ja-JP" altLang="ja-JP" sz="950">
            <a:effectLst/>
          </a:endParaRPr>
        </a:p>
        <a:p>
          <a:endParaRPr kumimoji="1" lang="ja-JP" altLang="en-US" sz="9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7636121</v>
      </c>
      <c r="BO4" s="379"/>
      <c r="BP4" s="379"/>
      <c r="BQ4" s="379"/>
      <c r="BR4" s="379"/>
      <c r="BS4" s="379"/>
      <c r="BT4" s="379"/>
      <c r="BU4" s="380"/>
      <c r="BV4" s="378">
        <v>7871819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7364177</v>
      </c>
      <c r="BO5" s="384"/>
      <c r="BP5" s="384"/>
      <c r="BQ5" s="384"/>
      <c r="BR5" s="384"/>
      <c r="BS5" s="384"/>
      <c r="BT5" s="384"/>
      <c r="BU5" s="385"/>
      <c r="BV5" s="383">
        <v>7565553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271944</v>
      </c>
      <c r="BO6" s="384"/>
      <c r="BP6" s="384"/>
      <c r="BQ6" s="384"/>
      <c r="BR6" s="384"/>
      <c r="BS6" s="384"/>
      <c r="BT6" s="384"/>
      <c r="BU6" s="385"/>
      <c r="BV6" s="383">
        <v>306266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93.6</v>
      </c>
      <c r="CU6" s="528"/>
      <c r="CV6" s="528"/>
      <c r="CW6" s="528"/>
      <c r="CX6" s="528"/>
      <c r="CY6" s="528"/>
      <c r="CZ6" s="528"/>
      <c r="DA6" s="529"/>
      <c r="DB6" s="527">
        <v>91.2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7856</v>
      </c>
      <c r="BO7" s="384"/>
      <c r="BP7" s="384"/>
      <c r="BQ7" s="384"/>
      <c r="BR7" s="384"/>
      <c r="BS7" s="384"/>
      <c r="BT7" s="384"/>
      <c r="BU7" s="385"/>
      <c r="BV7" s="383">
        <v>38734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5158033</v>
      </c>
      <c r="CU7" s="384"/>
      <c r="CV7" s="384"/>
      <c r="CW7" s="384"/>
      <c r="CX7" s="384"/>
      <c r="CY7" s="384"/>
      <c r="CZ7" s="384"/>
      <c r="DA7" s="385"/>
      <c r="DB7" s="383">
        <v>5200583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264088</v>
      </c>
      <c r="BO8" s="384"/>
      <c r="BP8" s="384"/>
      <c r="BQ8" s="384"/>
      <c r="BR8" s="384"/>
      <c r="BS8" s="384"/>
      <c r="BT8" s="384"/>
      <c r="BU8" s="385"/>
      <c r="BV8" s="383">
        <v>267532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0.15</v>
      </c>
      <c r="CU8" s="491"/>
      <c r="CV8" s="491"/>
      <c r="CW8" s="491"/>
      <c r="CX8" s="491"/>
      <c r="CY8" s="491"/>
      <c r="CZ8" s="491"/>
      <c r="DA8" s="492"/>
      <c r="DB8" s="490">
        <v>0.15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9691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-3444</v>
      </c>
      <c r="BO9" s="384"/>
      <c r="BP9" s="384"/>
      <c r="BQ9" s="384"/>
      <c r="BR9" s="384"/>
      <c r="BS9" s="384"/>
      <c r="BT9" s="384"/>
      <c r="BU9" s="385"/>
      <c r="BV9" s="383">
        <v>-59943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23.2</v>
      </c>
      <c r="CU9" s="354"/>
      <c r="CV9" s="354"/>
      <c r="CW9" s="354"/>
      <c r="CX9" s="354"/>
      <c r="CY9" s="354"/>
      <c r="CZ9" s="354"/>
      <c r="DA9" s="355"/>
      <c r="DB9" s="353">
        <v>25.6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10910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290272</v>
      </c>
      <c r="BO10" s="384"/>
      <c r="BP10" s="384"/>
      <c r="BQ10" s="384"/>
      <c r="BR10" s="384"/>
      <c r="BS10" s="384"/>
      <c r="BT10" s="384"/>
      <c r="BU10" s="385"/>
      <c r="BV10" s="383">
        <v>50259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72100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9415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9401</v>
      </c>
      <c r="S13" s="483"/>
      <c r="T13" s="483"/>
      <c r="U13" s="483"/>
      <c r="V13" s="484"/>
      <c r="W13" s="470" t="s">
        <v>124</v>
      </c>
      <c r="X13" s="396"/>
      <c r="Y13" s="396"/>
      <c r="Z13" s="396"/>
      <c r="AA13" s="396"/>
      <c r="AB13" s="397"/>
      <c r="AC13" s="359">
        <v>1092</v>
      </c>
      <c r="AD13" s="360"/>
      <c r="AE13" s="360"/>
      <c r="AF13" s="360"/>
      <c r="AG13" s="361"/>
      <c r="AH13" s="359">
        <v>1262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286828</v>
      </c>
      <c r="BO13" s="384"/>
      <c r="BP13" s="384"/>
      <c r="BQ13" s="384"/>
      <c r="BR13" s="384"/>
      <c r="BS13" s="384"/>
      <c r="BT13" s="384"/>
      <c r="BU13" s="385"/>
      <c r="BV13" s="383">
        <v>62416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15.3</v>
      </c>
      <c r="CU13" s="354"/>
      <c r="CV13" s="354"/>
      <c r="CW13" s="354"/>
      <c r="CX13" s="354"/>
      <c r="CY13" s="354"/>
      <c r="CZ13" s="354"/>
      <c r="DA13" s="355"/>
      <c r="DB13" s="353">
        <v>16.3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9523</v>
      </c>
      <c r="S14" s="483"/>
      <c r="T14" s="483"/>
      <c r="U14" s="483"/>
      <c r="V14" s="484"/>
      <c r="W14" s="485"/>
      <c r="X14" s="399"/>
      <c r="Y14" s="399"/>
      <c r="Z14" s="399"/>
      <c r="AA14" s="399"/>
      <c r="AB14" s="400"/>
      <c r="AC14" s="475">
        <v>26.8</v>
      </c>
      <c r="AD14" s="476"/>
      <c r="AE14" s="476"/>
      <c r="AF14" s="476"/>
      <c r="AG14" s="477"/>
      <c r="AH14" s="475">
        <v>26.5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89.5</v>
      </c>
      <c r="CU14" s="454"/>
      <c r="CV14" s="454"/>
      <c r="CW14" s="454"/>
      <c r="CX14" s="454"/>
      <c r="CY14" s="454"/>
      <c r="CZ14" s="454"/>
      <c r="DA14" s="455"/>
      <c r="DB14" s="486">
        <v>107.7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9506</v>
      </c>
      <c r="S15" s="483"/>
      <c r="T15" s="483"/>
      <c r="U15" s="483"/>
      <c r="V15" s="484"/>
      <c r="W15" s="470" t="s">
        <v>131</v>
      </c>
      <c r="X15" s="396"/>
      <c r="Y15" s="396"/>
      <c r="Z15" s="396"/>
      <c r="AA15" s="396"/>
      <c r="AB15" s="397"/>
      <c r="AC15" s="359">
        <v>858</v>
      </c>
      <c r="AD15" s="360"/>
      <c r="AE15" s="360"/>
      <c r="AF15" s="360"/>
      <c r="AG15" s="361"/>
      <c r="AH15" s="359">
        <v>1213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625458</v>
      </c>
      <c r="BO15" s="379"/>
      <c r="BP15" s="379"/>
      <c r="BQ15" s="379"/>
      <c r="BR15" s="379"/>
      <c r="BS15" s="379"/>
      <c r="BT15" s="379"/>
      <c r="BU15" s="380"/>
      <c r="BV15" s="378">
        <v>621380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21.1</v>
      </c>
      <c r="AD16" s="476"/>
      <c r="AE16" s="476"/>
      <c r="AF16" s="476"/>
      <c r="AG16" s="477"/>
      <c r="AH16" s="475">
        <v>25.4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4220057</v>
      </c>
      <c r="BO16" s="384"/>
      <c r="BP16" s="384"/>
      <c r="BQ16" s="384"/>
      <c r="BR16" s="384"/>
      <c r="BS16" s="384"/>
      <c r="BT16" s="384"/>
      <c r="BU16" s="385"/>
      <c r="BV16" s="383">
        <v>4269295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2126</v>
      </c>
      <c r="AD17" s="360"/>
      <c r="AE17" s="360"/>
      <c r="AF17" s="360"/>
      <c r="AG17" s="361"/>
      <c r="AH17" s="359">
        <v>2295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796532</v>
      </c>
      <c r="BO17" s="384"/>
      <c r="BP17" s="384"/>
      <c r="BQ17" s="384"/>
      <c r="BR17" s="384"/>
      <c r="BS17" s="384"/>
      <c r="BT17" s="384"/>
      <c r="BU17" s="385"/>
      <c r="BV17" s="383">
        <v>791680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488.86</v>
      </c>
      <c r="M18" s="446"/>
      <c r="N18" s="446"/>
      <c r="O18" s="446"/>
      <c r="P18" s="446"/>
      <c r="Q18" s="446"/>
      <c r="R18" s="447"/>
      <c r="S18" s="447"/>
      <c r="T18" s="447"/>
      <c r="U18" s="447"/>
      <c r="V18" s="448"/>
      <c r="W18" s="462"/>
      <c r="X18" s="463"/>
      <c r="Y18" s="463"/>
      <c r="Z18" s="463"/>
      <c r="AA18" s="463"/>
      <c r="AB18" s="471"/>
      <c r="AC18" s="347">
        <v>52.2</v>
      </c>
      <c r="AD18" s="348"/>
      <c r="AE18" s="348"/>
      <c r="AF18" s="348"/>
      <c r="AG18" s="449"/>
      <c r="AH18" s="347">
        <v>48.1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4595541</v>
      </c>
      <c r="BO18" s="384"/>
      <c r="BP18" s="384"/>
      <c r="BQ18" s="384"/>
      <c r="BR18" s="384"/>
      <c r="BS18" s="384"/>
      <c r="BT18" s="384"/>
      <c r="BU18" s="385"/>
      <c r="BV18" s="383">
        <v>4525032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5849589</v>
      </c>
      <c r="BO19" s="384"/>
      <c r="BP19" s="384"/>
      <c r="BQ19" s="384"/>
      <c r="BR19" s="384"/>
      <c r="BS19" s="384"/>
      <c r="BT19" s="384"/>
      <c r="BU19" s="385"/>
      <c r="BV19" s="383">
        <v>5791239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3532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10728200</v>
      </c>
      <c r="BO23" s="384"/>
      <c r="BP23" s="384"/>
      <c r="BQ23" s="384"/>
      <c r="BR23" s="384"/>
      <c r="BS23" s="384"/>
      <c r="BT23" s="384"/>
      <c r="BU23" s="385"/>
      <c r="BV23" s="383">
        <v>11033247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6860</v>
      </c>
      <c r="R24" s="360"/>
      <c r="S24" s="360"/>
      <c r="T24" s="360"/>
      <c r="U24" s="360"/>
      <c r="V24" s="361"/>
      <c r="W24" s="425"/>
      <c r="X24" s="416"/>
      <c r="Y24" s="417"/>
      <c r="Z24" s="356" t="s">
        <v>154</v>
      </c>
      <c r="AA24" s="357"/>
      <c r="AB24" s="357"/>
      <c r="AC24" s="357"/>
      <c r="AD24" s="357"/>
      <c r="AE24" s="357"/>
      <c r="AF24" s="357"/>
      <c r="AG24" s="358"/>
      <c r="AH24" s="359">
        <v>112</v>
      </c>
      <c r="AI24" s="360"/>
      <c r="AJ24" s="360"/>
      <c r="AK24" s="360"/>
      <c r="AL24" s="361"/>
      <c r="AM24" s="359">
        <v>348656</v>
      </c>
      <c r="AN24" s="360"/>
      <c r="AO24" s="360"/>
      <c r="AP24" s="360"/>
      <c r="AQ24" s="360"/>
      <c r="AR24" s="361"/>
      <c r="AS24" s="359">
        <v>3113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6647812</v>
      </c>
      <c r="BO24" s="384"/>
      <c r="BP24" s="384"/>
      <c r="BQ24" s="384"/>
      <c r="BR24" s="384"/>
      <c r="BS24" s="384"/>
      <c r="BT24" s="384"/>
      <c r="BU24" s="385"/>
      <c r="BV24" s="383">
        <v>6805811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101375</v>
      </c>
      <c r="BO25" s="379"/>
      <c r="BP25" s="379"/>
      <c r="BQ25" s="379"/>
      <c r="BR25" s="379"/>
      <c r="BS25" s="379"/>
      <c r="BT25" s="379"/>
      <c r="BU25" s="380"/>
      <c r="BV25" s="378">
        <v>171421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5310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2660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3685</v>
      </c>
      <c r="AN27" s="360"/>
      <c r="AO27" s="360"/>
      <c r="AP27" s="360"/>
      <c r="AQ27" s="360"/>
      <c r="AR27" s="361"/>
      <c r="AS27" s="359">
        <v>3685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61080</v>
      </c>
      <c r="BO27" s="387"/>
      <c r="BP27" s="387"/>
      <c r="BQ27" s="387"/>
      <c r="BR27" s="387"/>
      <c r="BS27" s="387"/>
      <c r="BT27" s="387"/>
      <c r="BU27" s="388"/>
      <c r="BV27" s="386">
        <v>61080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1601213</v>
      </c>
      <c r="BO28" s="379"/>
      <c r="BP28" s="379"/>
      <c r="BQ28" s="379"/>
      <c r="BR28" s="379"/>
      <c r="BS28" s="379"/>
      <c r="BT28" s="379"/>
      <c r="BU28" s="380"/>
      <c r="BV28" s="378">
        <v>1050941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2180</v>
      </c>
      <c r="R29" s="360"/>
      <c r="S29" s="360"/>
      <c r="T29" s="360"/>
      <c r="U29" s="360"/>
      <c r="V29" s="361"/>
      <c r="W29" s="425"/>
      <c r="X29" s="416"/>
      <c r="Y29" s="417"/>
      <c r="Z29" s="356" t="s">
        <v>170</v>
      </c>
      <c r="AA29" s="357"/>
      <c r="AB29" s="357"/>
      <c r="AC29" s="357"/>
      <c r="AD29" s="357"/>
      <c r="AE29" s="357"/>
      <c r="AF29" s="357"/>
      <c r="AG29" s="358"/>
      <c r="AH29" s="359">
        <v>113</v>
      </c>
      <c r="AI29" s="360"/>
      <c r="AJ29" s="360"/>
      <c r="AK29" s="360"/>
      <c r="AL29" s="361"/>
      <c r="AM29" s="359">
        <v>352341</v>
      </c>
      <c r="AN29" s="360"/>
      <c r="AO29" s="360"/>
      <c r="AP29" s="360"/>
      <c r="AQ29" s="360"/>
      <c r="AR29" s="361"/>
      <c r="AS29" s="359">
        <v>3118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390443</v>
      </c>
      <c r="BO29" s="384"/>
      <c r="BP29" s="384"/>
      <c r="BQ29" s="384"/>
      <c r="BR29" s="384"/>
      <c r="BS29" s="384"/>
      <c r="BT29" s="384"/>
      <c r="BU29" s="385"/>
      <c r="BV29" s="383">
        <v>350356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1147118</v>
      </c>
      <c r="BO30" s="387"/>
      <c r="BP30" s="387"/>
      <c r="BQ30" s="387"/>
      <c r="BR30" s="387"/>
      <c r="BS30" s="387"/>
      <c r="BT30" s="387"/>
      <c r="BU30" s="388"/>
      <c r="BV30" s="386">
        <v>1176034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新深浦町漁業協同組合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株式会社ふかうら開発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西海岸衛生処理組合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しらかみ十二湖株式会社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西北五広域福祉事務組合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一般財団法人深浦町食産業振興公社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訪問看護ステーション特別会計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鰺ヶ沢地区消防事務組合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つがる西北五広域連合（一般会計）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つがる西北五広域連合（病院事業会計）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12396</v>
      </c>
      <c r="J41" s="83">
        <v>11812</v>
      </c>
      <c r="K41" s="83">
        <v>11355</v>
      </c>
      <c r="L41" s="83">
        <v>11033</v>
      </c>
      <c r="M41" s="84">
        <v>10728</v>
      </c>
    </row>
    <row r="42" spans="2:13" ht="27.75" customHeight="1">
      <c r="B42" s="1169"/>
      <c r="C42" s="1170"/>
      <c r="D42" s="85"/>
      <c r="E42" s="1173" t="s">
        <v>26</v>
      </c>
      <c r="F42" s="1173"/>
      <c r="G42" s="1173"/>
      <c r="H42" s="1174"/>
      <c r="I42" s="86" t="s">
        <v>475</v>
      </c>
      <c r="J42" s="87" t="s">
        <v>475</v>
      </c>
      <c r="K42" s="87" t="s">
        <v>475</v>
      </c>
      <c r="L42" s="87" t="s">
        <v>475</v>
      </c>
      <c r="M42" s="88" t="s">
        <v>475</v>
      </c>
    </row>
    <row r="43" spans="2:13" ht="27.75" customHeight="1">
      <c r="B43" s="1169"/>
      <c r="C43" s="1170"/>
      <c r="D43" s="85"/>
      <c r="E43" s="1173" t="s">
        <v>27</v>
      </c>
      <c r="F43" s="1173"/>
      <c r="G43" s="1173"/>
      <c r="H43" s="1174"/>
      <c r="I43" s="86">
        <v>2035</v>
      </c>
      <c r="J43" s="87">
        <v>2325</v>
      </c>
      <c r="K43" s="87">
        <v>2864</v>
      </c>
      <c r="L43" s="87">
        <v>3451</v>
      </c>
      <c r="M43" s="88">
        <v>3434</v>
      </c>
    </row>
    <row r="44" spans="2:13" ht="27.75" customHeight="1">
      <c r="B44" s="1169"/>
      <c r="C44" s="1170"/>
      <c r="D44" s="85"/>
      <c r="E44" s="1173" t="s">
        <v>28</v>
      </c>
      <c r="F44" s="1173"/>
      <c r="G44" s="1173"/>
      <c r="H44" s="1174"/>
      <c r="I44" s="86">
        <v>775</v>
      </c>
      <c r="J44" s="87">
        <v>632</v>
      </c>
      <c r="K44" s="87">
        <v>491</v>
      </c>
      <c r="L44" s="87">
        <v>467</v>
      </c>
      <c r="M44" s="88">
        <v>502</v>
      </c>
    </row>
    <row r="45" spans="2:13" ht="27.75" customHeight="1">
      <c r="B45" s="1169"/>
      <c r="C45" s="1170"/>
      <c r="D45" s="85"/>
      <c r="E45" s="1173" t="s">
        <v>29</v>
      </c>
      <c r="F45" s="1173"/>
      <c r="G45" s="1173"/>
      <c r="H45" s="1174"/>
      <c r="I45" s="86">
        <v>1544</v>
      </c>
      <c r="J45" s="87">
        <v>1418</v>
      </c>
      <c r="K45" s="87">
        <v>1335</v>
      </c>
      <c r="L45" s="87">
        <v>1272</v>
      </c>
      <c r="M45" s="88">
        <v>1220</v>
      </c>
    </row>
    <row r="46" spans="2:13" ht="27.75" customHeight="1">
      <c r="B46" s="1169"/>
      <c r="C46" s="1170"/>
      <c r="D46" s="85"/>
      <c r="E46" s="1173" t="s">
        <v>30</v>
      </c>
      <c r="F46" s="1173"/>
      <c r="G46" s="1173"/>
      <c r="H46" s="1174"/>
      <c r="I46" s="86">
        <v>17</v>
      </c>
      <c r="J46" s="87">
        <v>12</v>
      </c>
      <c r="K46" s="87">
        <v>11</v>
      </c>
      <c r="L46" s="87">
        <v>74</v>
      </c>
      <c r="M46" s="88">
        <v>43</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591</v>
      </c>
      <c r="J49" s="87">
        <v>1091</v>
      </c>
      <c r="K49" s="87">
        <v>1302</v>
      </c>
      <c r="L49" s="87">
        <v>1852</v>
      </c>
      <c r="M49" s="88">
        <v>2442</v>
      </c>
    </row>
    <row r="50" spans="2:13" ht="27.75" customHeight="1">
      <c r="B50" s="1169"/>
      <c r="C50" s="1170"/>
      <c r="D50" s="85"/>
      <c r="E50" s="1173" t="s">
        <v>35</v>
      </c>
      <c r="F50" s="1173"/>
      <c r="G50" s="1173"/>
      <c r="H50" s="1174"/>
      <c r="I50" s="86">
        <v>30</v>
      </c>
      <c r="J50" s="87">
        <v>70</v>
      </c>
      <c r="K50" s="87">
        <v>60</v>
      </c>
      <c r="L50" s="87">
        <v>46</v>
      </c>
      <c r="M50" s="88">
        <v>43</v>
      </c>
    </row>
    <row r="51" spans="2:13" ht="27.75" customHeight="1">
      <c r="B51" s="1171"/>
      <c r="C51" s="1172"/>
      <c r="D51" s="85"/>
      <c r="E51" s="1173" t="s">
        <v>36</v>
      </c>
      <c r="F51" s="1173"/>
      <c r="G51" s="1173"/>
      <c r="H51" s="1174"/>
      <c r="I51" s="86">
        <v>10856</v>
      </c>
      <c r="J51" s="87">
        <v>10574</v>
      </c>
      <c r="K51" s="87">
        <v>10280</v>
      </c>
      <c r="L51" s="87">
        <v>10098</v>
      </c>
      <c r="M51" s="88">
        <v>9889</v>
      </c>
    </row>
    <row r="52" spans="2:13" ht="27.75" customHeight="1" thickBot="1">
      <c r="B52" s="1175" t="s">
        <v>37</v>
      </c>
      <c r="C52" s="1176"/>
      <c r="D52" s="90"/>
      <c r="E52" s="1177" t="s">
        <v>38</v>
      </c>
      <c r="F52" s="1177"/>
      <c r="G52" s="1177"/>
      <c r="H52" s="1178"/>
      <c r="I52" s="91">
        <v>5291</v>
      </c>
      <c r="J52" s="92">
        <v>4464</v>
      </c>
      <c r="K52" s="92">
        <v>4414</v>
      </c>
      <c r="L52" s="92">
        <v>4302</v>
      </c>
      <c r="M52" s="93">
        <v>3553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124673</v>
      </c>
      <c r="E3" s="116"/>
      <c r="F3" s="117">
        <v>127151</v>
      </c>
      <c r="G3" s="118"/>
      <c r="H3" s="119"/>
    </row>
    <row r="4" spans="1:8">
      <c r="A4" s="120"/>
      <c r="B4" s="121"/>
      <c r="C4" s="122"/>
      <c r="D4" s="123">
        <v>75976</v>
      </c>
      <c r="E4" s="124"/>
      <c r="F4" s="125">
        <v>72559</v>
      </c>
      <c r="G4" s="126"/>
      <c r="H4" s="127"/>
    </row>
    <row r="5" spans="1:8">
      <c r="A5" s="108" t="s">
        <v>508</v>
      </c>
      <c r="B5" s="113"/>
      <c r="C5" s="114"/>
      <c r="D5" s="115">
        <v>141471</v>
      </c>
      <c r="E5" s="116"/>
      <c r="F5" s="117">
        <v>147869</v>
      </c>
      <c r="G5" s="118"/>
      <c r="H5" s="119"/>
    </row>
    <row r="6" spans="1:8">
      <c r="A6" s="120"/>
      <c r="B6" s="121"/>
      <c r="C6" s="122"/>
      <c r="D6" s="123">
        <v>61084</v>
      </c>
      <c r="E6" s="124"/>
      <c r="F6" s="125">
        <v>63271</v>
      </c>
      <c r="G6" s="126"/>
      <c r="H6" s="127"/>
    </row>
    <row r="7" spans="1:8">
      <c r="A7" s="108" t="s">
        <v>509</v>
      </c>
      <c r="B7" s="113"/>
      <c r="C7" s="114"/>
      <c r="D7" s="115">
        <v>108100</v>
      </c>
      <c r="E7" s="116"/>
      <c r="F7" s="117">
        <v>146140</v>
      </c>
      <c r="G7" s="118"/>
      <c r="H7" s="119"/>
    </row>
    <row r="8" spans="1:8">
      <c r="A8" s="120"/>
      <c r="B8" s="121"/>
      <c r="C8" s="122"/>
      <c r="D8" s="123">
        <v>65951</v>
      </c>
      <c r="E8" s="124"/>
      <c r="F8" s="125">
        <v>75451</v>
      </c>
      <c r="G8" s="126"/>
      <c r="H8" s="127"/>
    </row>
    <row r="9" spans="1:8">
      <c r="A9" s="108" t="s">
        <v>510</v>
      </c>
      <c r="B9" s="113"/>
      <c r="C9" s="114"/>
      <c r="D9" s="115">
        <v>115205</v>
      </c>
      <c r="E9" s="116"/>
      <c r="F9" s="117">
        <v>146641</v>
      </c>
      <c r="G9" s="118"/>
      <c r="H9" s="119"/>
    </row>
    <row r="10" spans="1:8">
      <c r="A10" s="120"/>
      <c r="B10" s="121"/>
      <c r="C10" s="122"/>
      <c r="D10" s="123">
        <v>27387</v>
      </c>
      <c r="E10" s="124"/>
      <c r="F10" s="125">
        <v>68142</v>
      </c>
      <c r="G10" s="126"/>
      <c r="H10" s="127"/>
    </row>
    <row r="11" spans="1:8">
      <c r="A11" s="108" t="s">
        <v>511</v>
      </c>
      <c r="B11" s="113"/>
      <c r="C11" s="114"/>
      <c r="D11" s="115">
        <v>84556</v>
      </c>
      <c r="E11" s="116"/>
      <c r="F11" s="117">
        <v>174587</v>
      </c>
      <c r="G11" s="118"/>
      <c r="H11" s="119"/>
    </row>
    <row r="12" spans="1:8">
      <c r="A12" s="120"/>
      <c r="B12" s="121"/>
      <c r="C12" s="128"/>
      <c r="D12" s="123">
        <v>61180</v>
      </c>
      <c r="E12" s="124"/>
      <c r="F12" s="125">
        <v>79695</v>
      </c>
      <c r="G12" s="126"/>
      <c r="H12" s="127"/>
    </row>
    <row r="13" spans="1:8">
      <c r="A13" s="108"/>
      <c r="B13" s="113"/>
      <c r="C13" s="129"/>
      <c r="D13" s="130">
        <v>114801</v>
      </c>
      <c r="E13" s="131"/>
      <c r="F13" s="132">
        <v>148478</v>
      </c>
      <c r="G13" s="133"/>
      <c r="H13" s="119"/>
    </row>
    <row r="14" spans="1:8">
      <c r="A14" s="120"/>
      <c r="B14" s="121"/>
      <c r="C14" s="122"/>
      <c r="D14" s="123">
        <v>58316</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2.4700000000000002</v>
      </c>
      <c r="C19" s="134">
        <f>ROUND(VALUE(SUBSTITUTE(実質収支比率等に係る経年分析!G$48,"▲","-")),2)</f>
        <v>3.29</v>
      </c>
      <c r="D19" s="134">
        <f>ROUND(VALUE(SUBSTITUTE(実質収支比率等に係る経年分析!H$48,"▲","-")),2)</f>
        <v>6.34</v>
      </c>
      <c r="E19" s="134">
        <f>ROUND(VALUE(SUBSTITUTE(実質収支比率等に係る経年分析!I$48,"▲","-")),2)</f>
        <v>5.14</v>
      </c>
      <c r="F19" s="134">
        <f>ROUND(VALUE(SUBSTITUTE(実質収支比率等に係る経年分析!J$48,"▲","-")),2)</f>
        <v>5.12</v>
      </c>
    </row>
    <row r="20" spans="1:11">
      <c r="A20" s="134" t="s">
        <v>43</v>
      </c>
      <c r="B20" s="134">
        <f>ROUND(VALUE(SUBSTITUTE(実質収支比率等に係る経年分析!F$47,"▲","-")),2)</f>
        <v>4.42</v>
      </c>
      <c r="C20" s="134">
        <f>ROUND(VALUE(SUBSTITUTE(実質収支比率等に係る経年分析!G$47,"▲","-")),2)</f>
        <v>10.83</v>
      </c>
      <c r="D20" s="134">
        <f>ROUND(VALUE(SUBSTITUTE(実質収支比率等に係る経年分析!H$47,"▲","-")),2)</f>
        <v>16.07</v>
      </c>
      <c r="E20" s="134">
        <f>ROUND(VALUE(SUBSTITUTE(実質収支比率等に係る経年分析!I$47,"▲","-")),2)</f>
        <v>20.21</v>
      </c>
      <c r="F20" s="134">
        <f>ROUND(VALUE(SUBSTITUTE(実質収支比率等に係る経年分析!J$47,"▲","-")),2)</f>
        <v>31.04</v>
      </c>
    </row>
    <row r="21" spans="1:11">
      <c r="A21" s="134" t="s">
        <v>44</v>
      </c>
      <c r="B21" s="134">
        <f>IF(ISNUMBER(VALUE(SUBSTITUTE(実質収支比率等に係る経年分析!F$49,"▲","-"))),ROUND(VALUE(SUBSTITUTE(実質収支比率等に係る経年分析!F$49,"▲","-")),2),NA())</f>
        <v>7.89</v>
      </c>
      <c r="C21" s="134">
        <f>IF(ISNUMBER(VALUE(SUBSTITUTE(実質収支比率等に係る経年分析!G$49,"▲","-"))),ROUND(VALUE(SUBSTITUTE(実質収支比率等に係る経年分析!G$49,"▲","-")),2),NA())</f>
        <v>8.51</v>
      </c>
      <c r="D21" s="134">
        <f>IF(ISNUMBER(VALUE(SUBSTITUTE(実質収支比率等に係る経年分析!H$49,"▲","-"))),ROUND(VALUE(SUBSTITUTE(実質収支比率等に係る経年分析!H$49,"▲","-")),2),NA())</f>
        <v>6.37</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5.56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0.02</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訪問看護ステーション特別会計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国民健康保険事業特別会計(直診勘定)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1414</v>
      </c>
      <c r="E42" s="136"/>
      <c r="F42" s="136"/>
      <c r="G42" s="136">
        <f>'実質公債費比率（分子）の構造'!L$52</f>
        <v>1324</v>
      </c>
      <c r="H42" s="136"/>
      <c r="I42" s="136"/>
      <c r="J42" s="136">
        <f>'実質公債費比率（分子）の構造'!M$52</f>
        <v>1298</v>
      </c>
      <c r="K42" s="136"/>
      <c r="L42" s="136"/>
      <c r="M42" s="136">
        <f>'実質公債費比率（分子）の構造'!N$52</f>
        <v>1223</v>
      </c>
      <c r="N42" s="136"/>
      <c r="O42" s="136"/>
      <c r="P42" s="136">
        <f>'実質公債費比率（分子）の構造'!O$52</f>
        <v>1196</v>
      </c>
    </row>
    <row r="43" spans="1:16">
      <c r="A43" s="136" t="s">
        <v>52</v>
      </c>
      <c r="B43" s="136">
        <f>'実質公債費比率（分子）の構造'!K$51</f>
        <v>3</v>
      </c>
      <c r="C43" s="136"/>
      <c r="D43" s="136"/>
      <c r="E43" s="136">
        <f>'実質公債費比率（分子）の構造'!L$51</f>
        <v>3</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158</v>
      </c>
      <c r="C45" s="136"/>
      <c r="D45" s="136"/>
      <c r="E45" s="136">
        <f>'実質公債費比率（分子）の構造'!L$49</f>
        <v>158</v>
      </c>
      <c r="F45" s="136"/>
      <c r="G45" s="136"/>
      <c r="H45" s="136">
        <f>'実質公債費比率（分子）の構造'!M$49</f>
        <v>158</v>
      </c>
      <c r="I45" s="136"/>
      <c r="J45" s="136"/>
      <c r="K45" s="136">
        <f>'実質公債費比率（分子）の構造'!N$49</f>
        <v>157</v>
      </c>
      <c r="L45" s="136"/>
      <c r="M45" s="136"/>
      <c r="N45" s="136">
        <f>'実質公債費比率（分子）の構造'!O$49</f>
        <v>159</v>
      </c>
      <c r="O45" s="136"/>
      <c r="P45" s="136"/>
    </row>
    <row r="46" spans="1:16">
      <c r="A46" s="136" t="s">
        <v>55</v>
      </c>
      <c r="B46" s="136">
        <f>'実質公債費比率（分子）の構造'!K$48</f>
        <v>150</v>
      </c>
      <c r="C46" s="136"/>
      <c r="D46" s="136"/>
      <c r="E46" s="136">
        <f>'実質公債費比率（分子）の構造'!L$48</f>
        <v>171</v>
      </c>
      <c r="F46" s="136"/>
      <c r="G46" s="136"/>
      <c r="H46" s="136">
        <f>'実質公債費比率（分子）の構造'!M$48</f>
        <v>226</v>
      </c>
      <c r="I46" s="136"/>
      <c r="J46" s="136"/>
      <c r="K46" s="136">
        <f>'実質公債費比率（分子）の構造'!N$48</f>
        <v>231</v>
      </c>
      <c r="L46" s="136"/>
      <c r="M46" s="136"/>
      <c r="N46" s="136">
        <f>'実質公債費比率（分子）の構造'!O$48</f>
        <v>228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1876</v>
      </c>
      <c r="C49" s="136"/>
      <c r="D49" s="136"/>
      <c r="E49" s="136">
        <f>'実質公債費比率（分子）の構造'!L$45</f>
        <v>1678</v>
      </c>
      <c r="F49" s="136"/>
      <c r="G49" s="136"/>
      <c r="H49" s="136">
        <f>'実質公債費比率（分子）の構造'!M$45</f>
        <v>1581</v>
      </c>
      <c r="I49" s="136"/>
      <c r="J49" s="136"/>
      <c r="K49" s="136">
        <f>'実質公債費比率（分子）の構造'!N$45</f>
        <v>1422</v>
      </c>
      <c r="L49" s="136"/>
      <c r="M49" s="136"/>
      <c r="N49" s="136">
        <f>'実質公債費比率（分子）の構造'!O$45</f>
        <v>1361</v>
      </c>
      <c r="O49" s="136"/>
      <c r="P49" s="136"/>
    </row>
    <row r="50" spans="1:16">
      <c r="A50" s="136" t="s">
        <v>59</v>
      </c>
      <c r="B50" s="136" t="e">
        <f>NA()</f>
        <v>#N/A</v>
      </c>
      <c r="C50" s="136">
        <f>IF(ISNUMBER('実質公債費比率（分子）の構造'!K$53),'実質公債費比率（分子）の構造'!K$53,NA())</f>
        <v>773</v>
      </c>
      <c r="D50" s="136" t="e">
        <f>NA()</f>
        <v>#N/A</v>
      </c>
      <c r="E50" s="136" t="e">
        <f>NA()</f>
        <v>#N/A</v>
      </c>
      <c r="F50" s="136">
        <f>IF(ISNUMBER('実質公債費比率（分子）の構造'!L$53),'実質公債費比率（分子）の構造'!L$53,NA())</f>
        <v>686</v>
      </c>
      <c r="G50" s="136" t="e">
        <f>NA()</f>
        <v>#N/A</v>
      </c>
      <c r="H50" s="136" t="e">
        <f>NA()</f>
        <v>#N/A</v>
      </c>
      <c r="I50" s="136">
        <f>IF(ISNUMBER('実質公債費比率（分子）の構造'!M$53),'実質公債費比率（分子）の構造'!M$53,NA())</f>
        <v>669</v>
      </c>
      <c r="J50" s="136" t="e">
        <f>NA()</f>
        <v>#N/A</v>
      </c>
      <c r="K50" s="136" t="e">
        <f>NA()</f>
        <v>#N/A</v>
      </c>
      <c r="L50" s="136">
        <f>IF(ISNUMBER('実質公債費比率（分子）の構造'!N$53),'実質公債費比率（分子）の構造'!N$53,NA())</f>
        <v>589</v>
      </c>
      <c r="M50" s="136" t="e">
        <f>NA()</f>
        <v>#N/A</v>
      </c>
      <c r="N50" s="136" t="e">
        <f>NA()</f>
        <v>#N/A</v>
      </c>
      <c r="O50" s="136">
        <f>IF(ISNUMBER('実質公債費比率（分子）の構造'!O$53),'実質公債費比率（分子）の構造'!O$53,NA())</f>
        <v>554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10856</v>
      </c>
      <c r="E56" s="135"/>
      <c r="F56" s="135"/>
      <c r="G56" s="135">
        <f>'将来負担比率（分子）の構造'!J$51</f>
        <v>10574</v>
      </c>
      <c r="H56" s="135"/>
      <c r="I56" s="135"/>
      <c r="J56" s="135">
        <f>'将来負担比率（分子）の構造'!K$51</f>
        <v>10280</v>
      </c>
      <c r="K56" s="135"/>
      <c r="L56" s="135"/>
      <c r="M56" s="135">
        <f>'将来負担比率（分子）の構造'!L$51</f>
        <v>10098</v>
      </c>
      <c r="N56" s="135"/>
      <c r="O56" s="135"/>
      <c r="P56" s="135">
        <f>'将来負担比率（分子）の構造'!M$51</f>
        <v>9889</v>
      </c>
    </row>
    <row r="57" spans="1:16">
      <c r="A57" s="135" t="s">
        <v>35</v>
      </c>
      <c r="B57" s="135"/>
      <c r="C57" s="135"/>
      <c r="D57" s="135">
        <f>'将来負担比率（分子）の構造'!I$50</f>
        <v>30</v>
      </c>
      <c r="E57" s="135"/>
      <c r="F57" s="135"/>
      <c r="G57" s="135">
        <f>'将来負担比率（分子）の構造'!J$50</f>
        <v>70</v>
      </c>
      <c r="H57" s="135"/>
      <c r="I57" s="135"/>
      <c r="J57" s="135">
        <f>'将来負担比率（分子）の構造'!K$50</f>
        <v>60</v>
      </c>
      <c r="K57" s="135"/>
      <c r="L57" s="135"/>
      <c r="M57" s="135">
        <f>'将来負担比率（分子）の構造'!L$50</f>
        <v>46</v>
      </c>
      <c r="N57" s="135"/>
      <c r="O57" s="135"/>
      <c r="P57" s="135">
        <f>'将来負担比率（分子）の構造'!M$50</f>
        <v>43</v>
      </c>
    </row>
    <row r="58" spans="1:16">
      <c r="A58" s="135" t="s">
        <v>34</v>
      </c>
      <c r="B58" s="135"/>
      <c r="C58" s="135"/>
      <c r="D58" s="135">
        <f>'将来負担比率（分子）の構造'!I$49</f>
        <v>591</v>
      </c>
      <c r="E58" s="135"/>
      <c r="F58" s="135"/>
      <c r="G58" s="135">
        <f>'将来負担比率（分子）の構造'!J$49</f>
        <v>1091</v>
      </c>
      <c r="H58" s="135"/>
      <c r="I58" s="135"/>
      <c r="J58" s="135">
        <f>'将来負担比率（分子）の構造'!K$49</f>
        <v>1302</v>
      </c>
      <c r="K58" s="135"/>
      <c r="L58" s="135"/>
      <c r="M58" s="135">
        <f>'将来負担比率（分子）の構造'!L$49</f>
        <v>1852</v>
      </c>
      <c r="N58" s="135"/>
      <c r="O58" s="135"/>
      <c r="P58" s="135">
        <f>'将来負担比率（分子）の構造'!M$49</f>
        <v>2442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f>'将来負担比率（分子）の構造'!J$46</f>
        <v>12</v>
      </c>
      <c r="F61" s="135"/>
      <c r="G61" s="135"/>
      <c r="H61" s="135">
        <f>'将来負担比率（分子）の構造'!K$46</f>
        <v>11</v>
      </c>
      <c r="I61" s="135"/>
      <c r="J61" s="135"/>
      <c r="K61" s="135">
        <f>'将来負担比率（分子）の構造'!L$46</f>
        <v>74</v>
      </c>
      <c r="L61" s="135"/>
      <c r="M61" s="135"/>
      <c r="N61" s="135">
        <f>'将来負担比率（分子）の構造'!M$46</f>
        <v>43</v>
      </c>
      <c r="O61" s="135"/>
      <c r="P61" s="135"/>
    </row>
    <row r="62" spans="1:16">
      <c r="A62" s="135" t="s">
        <v>29</v>
      </c>
      <c r="B62" s="135">
        <f>'将来負担比率（分子）の構造'!I$45</f>
        <v>1544</v>
      </c>
      <c r="C62" s="135"/>
      <c r="D62" s="135"/>
      <c r="E62" s="135">
        <f>'将来負担比率（分子）の構造'!J$45</f>
        <v>1418</v>
      </c>
      <c r="F62" s="135"/>
      <c r="G62" s="135"/>
      <c r="H62" s="135">
        <f>'将来負担比率（分子）の構造'!K$45</f>
        <v>1335</v>
      </c>
      <c r="I62" s="135"/>
      <c r="J62" s="135"/>
      <c r="K62" s="135">
        <f>'将来負担比率（分子）の構造'!L$45</f>
        <v>1272</v>
      </c>
      <c r="L62" s="135"/>
      <c r="M62" s="135"/>
      <c r="N62" s="135">
        <f>'将来負担比率（分子）の構造'!M$45</f>
        <v>1220</v>
      </c>
      <c r="O62" s="135"/>
      <c r="P62" s="135"/>
    </row>
    <row r="63" spans="1:16">
      <c r="A63" s="135" t="s">
        <v>28</v>
      </c>
      <c r="B63" s="135">
        <f>'将来負担比率（分子）の構造'!I$44</f>
        <v>775</v>
      </c>
      <c r="C63" s="135"/>
      <c r="D63" s="135"/>
      <c r="E63" s="135">
        <f>'将来負担比率（分子）の構造'!J$44</f>
        <v>632</v>
      </c>
      <c r="F63" s="135"/>
      <c r="G63" s="135"/>
      <c r="H63" s="135">
        <f>'将来負担比率（分子）の構造'!K$44</f>
        <v>491</v>
      </c>
      <c r="I63" s="135"/>
      <c r="J63" s="135"/>
      <c r="K63" s="135">
        <f>'将来負担比率（分子）の構造'!L$44</f>
        <v>467</v>
      </c>
      <c r="L63" s="135"/>
      <c r="M63" s="135"/>
      <c r="N63" s="135">
        <f>'将来負担比率（分子）の構造'!M$44</f>
        <v>502</v>
      </c>
      <c r="O63" s="135"/>
      <c r="P63" s="135"/>
    </row>
    <row r="64" spans="1:16">
      <c r="A64" s="135" t="s">
        <v>27</v>
      </c>
      <c r="B64" s="135">
        <f>'将来負担比率（分子）の構造'!I$43</f>
        <v>2035</v>
      </c>
      <c r="C64" s="135"/>
      <c r="D64" s="135"/>
      <c r="E64" s="135">
        <f>'将来負担比率（分子）の構造'!J$43</f>
        <v>2325</v>
      </c>
      <c r="F64" s="135"/>
      <c r="G64" s="135"/>
      <c r="H64" s="135">
        <f>'将来負担比率（分子）の構造'!K$43</f>
        <v>2864</v>
      </c>
      <c r="I64" s="135"/>
      <c r="J64" s="135"/>
      <c r="K64" s="135">
        <f>'将来負担比率（分子）の構造'!L$43</f>
        <v>3451</v>
      </c>
      <c r="L64" s="135"/>
      <c r="M64" s="135"/>
      <c r="N64" s="135">
        <f>'将来負担比率（分子）の構造'!M$43</f>
        <v>3434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12396</v>
      </c>
      <c r="C66" s="135"/>
      <c r="D66" s="135"/>
      <c r="E66" s="135">
        <f>'将来負担比率（分子）の構造'!J$41</f>
        <v>11812</v>
      </c>
      <c r="F66" s="135"/>
      <c r="G66" s="135"/>
      <c r="H66" s="135">
        <f>'将来負担比率（分子）の構造'!K$41</f>
        <v>11355</v>
      </c>
      <c r="I66" s="135"/>
      <c r="J66" s="135"/>
      <c r="K66" s="135">
        <f>'将来負担比率（分子）の構造'!L$41</f>
        <v>11033</v>
      </c>
      <c r="L66" s="135"/>
      <c r="M66" s="135"/>
      <c r="N66" s="135">
        <f>'将来負担比率（分子）の構造'!M$41</f>
        <v>10728</v>
      </c>
      <c r="O66" s="135"/>
      <c r="P66" s="135"/>
    </row>
    <row r="67" spans="1:16">
      <c r="A67" s="135" t="s">
        <v>63</v>
      </c>
      <c r="B67" s="135" t="e">
        <f>NA()</f>
        <v>#N/A</v>
      </c>
      <c r="C67" s="135">
        <f>IF(ISNUMBER('将来負担比率（分子）の構造'!I$52), IF('将来負担比率（分子）の構造'!I$52 &lt; 0, 0, '将来負担比率（分子）の構造'!I$52), NA())</f>
        <v>5291</v>
      </c>
      <c r="D67" s="135" t="e">
        <f>NA()</f>
        <v>#N/A</v>
      </c>
      <c r="E67" s="135" t="e">
        <f>NA()</f>
        <v>#N/A</v>
      </c>
      <c r="F67" s="135">
        <f>IF(ISNUMBER('将来負担比率（分子）の構造'!J$52), IF('将来負担比率（分子）の構造'!J$52 &lt; 0, 0, '将来負担比率（分子）の構造'!J$52), NA())</f>
        <v>4464</v>
      </c>
      <c r="G67" s="135" t="e">
        <f>NA()</f>
        <v>#N/A</v>
      </c>
      <c r="H67" s="135" t="e">
        <f>NA()</f>
        <v>#N/A</v>
      </c>
      <c r="I67" s="135">
        <f>IF(ISNUMBER('将来負担比率（分子）の構造'!K$52), IF('将来負担比率（分子）の構造'!K$52 &lt; 0, 0, '将来負担比率（分子）の構造'!K$52), NA())</f>
        <v>4414</v>
      </c>
      <c r="J67" s="135" t="e">
        <f>NA()</f>
        <v>#N/A</v>
      </c>
      <c r="K67" s="135" t="e">
        <f>NA()</f>
        <v>#N/A</v>
      </c>
      <c r="L67" s="135">
        <f>IF(ISNUMBER('将来負担比率（分子）の構造'!L$52), IF('将来負担比率（分子）の構造'!L$52 &lt; 0, 0, '将来負担比率（分子）の構造'!L$52), NA())</f>
        <v>4302</v>
      </c>
      <c r="M67" s="135" t="e">
        <f>NA()</f>
        <v>#N/A</v>
      </c>
      <c r="N67" s="135" t="e">
        <f>NA()</f>
        <v>#N/A</v>
      </c>
      <c r="O67" s="135">
        <f>IF(ISNUMBER('将来負担比率（分子）の構造'!M$52), IF('将来負担比率（分子）の構造'!M$52 &lt; 0, 0, '将来負担比率（分子）の構造'!M$52), NA())</f>
        <v>3553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636084</v>
      </c>
      <c r="S5" s="637"/>
      <c r="T5" s="637"/>
      <c r="U5" s="637"/>
      <c r="V5" s="637"/>
      <c r="W5" s="637"/>
      <c r="X5" s="637"/>
      <c r="Y5" s="684"/>
      <c r="Z5" s="697">
        <v>8.3000000000000007</v>
      </c>
      <c r="AA5" s="697"/>
      <c r="AB5" s="697"/>
      <c r="AC5" s="697"/>
      <c r="AD5" s="698">
        <v>636084</v>
      </c>
      <c r="AE5" s="698"/>
      <c r="AF5" s="698"/>
      <c r="AG5" s="698"/>
      <c r="AH5" s="698"/>
      <c r="AI5" s="698"/>
      <c r="AJ5" s="698"/>
      <c r="AK5" s="698"/>
      <c r="AL5" s="685">
        <v>13</v>
      </c>
      <c r="AM5" s="654"/>
      <c r="AN5" s="654"/>
      <c r="AO5" s="686"/>
      <c r="AP5" s="671" t="s">
        <v>208</v>
      </c>
      <c r="AQ5" s="672"/>
      <c r="AR5" s="672"/>
      <c r="AS5" s="672"/>
      <c r="AT5" s="672"/>
      <c r="AU5" s="672"/>
      <c r="AV5" s="672"/>
      <c r="AW5" s="672"/>
      <c r="AX5" s="672"/>
      <c r="AY5" s="672"/>
      <c r="AZ5" s="672"/>
      <c r="BA5" s="672"/>
      <c r="BB5" s="672"/>
      <c r="BC5" s="672"/>
      <c r="BD5" s="672"/>
      <c r="BE5" s="672"/>
      <c r="BF5" s="673"/>
      <c r="BG5" s="586">
        <v>624129</v>
      </c>
      <c r="BH5" s="587"/>
      <c r="BI5" s="587"/>
      <c r="BJ5" s="587"/>
      <c r="BK5" s="587"/>
      <c r="BL5" s="587"/>
      <c r="BM5" s="587"/>
      <c r="BN5" s="588"/>
      <c r="BO5" s="639">
        <v>98.1</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56705</v>
      </c>
      <c r="S6" s="587"/>
      <c r="T6" s="587"/>
      <c r="U6" s="587"/>
      <c r="V6" s="587"/>
      <c r="W6" s="587"/>
      <c r="X6" s="587"/>
      <c r="Y6" s="588"/>
      <c r="Z6" s="639">
        <v>0.7</v>
      </c>
      <c r="AA6" s="639"/>
      <c r="AB6" s="639"/>
      <c r="AC6" s="639"/>
      <c r="AD6" s="640">
        <v>56705</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624129</v>
      </c>
      <c r="BH6" s="587"/>
      <c r="BI6" s="587"/>
      <c r="BJ6" s="587"/>
      <c r="BK6" s="587"/>
      <c r="BL6" s="587"/>
      <c r="BM6" s="587"/>
      <c r="BN6" s="588"/>
      <c r="BO6" s="639">
        <v>98.1</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90005</v>
      </c>
      <c r="CS6" s="587"/>
      <c r="CT6" s="587"/>
      <c r="CU6" s="587"/>
      <c r="CV6" s="587"/>
      <c r="CW6" s="587"/>
      <c r="CX6" s="587"/>
      <c r="CY6" s="588"/>
      <c r="CZ6" s="639">
        <v>1.2</v>
      </c>
      <c r="DA6" s="639"/>
      <c r="DB6" s="639"/>
      <c r="DC6" s="639"/>
      <c r="DD6" s="592" t="s">
        <v>209</v>
      </c>
      <c r="DE6" s="587"/>
      <c r="DF6" s="587"/>
      <c r="DG6" s="587"/>
      <c r="DH6" s="587"/>
      <c r="DI6" s="587"/>
      <c r="DJ6" s="587"/>
      <c r="DK6" s="587"/>
      <c r="DL6" s="587"/>
      <c r="DM6" s="587"/>
      <c r="DN6" s="587"/>
      <c r="DO6" s="587"/>
      <c r="DP6" s="588"/>
      <c r="DQ6" s="592">
        <v>90005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1055</v>
      </c>
      <c r="S7" s="587"/>
      <c r="T7" s="587"/>
      <c r="U7" s="587"/>
      <c r="V7" s="587"/>
      <c r="W7" s="587"/>
      <c r="X7" s="587"/>
      <c r="Y7" s="588"/>
      <c r="Z7" s="639">
        <v>0</v>
      </c>
      <c r="AA7" s="639"/>
      <c r="AB7" s="639"/>
      <c r="AC7" s="639"/>
      <c r="AD7" s="640">
        <v>1055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198526</v>
      </c>
      <c r="BH7" s="587"/>
      <c r="BI7" s="587"/>
      <c r="BJ7" s="587"/>
      <c r="BK7" s="587"/>
      <c r="BL7" s="587"/>
      <c r="BM7" s="587"/>
      <c r="BN7" s="588"/>
      <c r="BO7" s="639">
        <v>31.2</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1301538</v>
      </c>
      <c r="CS7" s="587"/>
      <c r="CT7" s="587"/>
      <c r="CU7" s="587"/>
      <c r="CV7" s="587"/>
      <c r="CW7" s="587"/>
      <c r="CX7" s="587"/>
      <c r="CY7" s="588"/>
      <c r="CZ7" s="639">
        <v>17.7</v>
      </c>
      <c r="DA7" s="639"/>
      <c r="DB7" s="639"/>
      <c r="DC7" s="639"/>
      <c r="DD7" s="592">
        <v>50305</v>
      </c>
      <c r="DE7" s="587"/>
      <c r="DF7" s="587"/>
      <c r="DG7" s="587"/>
      <c r="DH7" s="587"/>
      <c r="DI7" s="587"/>
      <c r="DJ7" s="587"/>
      <c r="DK7" s="587"/>
      <c r="DL7" s="587"/>
      <c r="DM7" s="587"/>
      <c r="DN7" s="587"/>
      <c r="DO7" s="587"/>
      <c r="DP7" s="588"/>
      <c r="DQ7" s="592">
        <v>1166280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1083</v>
      </c>
      <c r="S8" s="587"/>
      <c r="T8" s="587"/>
      <c r="U8" s="587"/>
      <c r="V8" s="587"/>
      <c r="W8" s="587"/>
      <c r="X8" s="587"/>
      <c r="Y8" s="588"/>
      <c r="Z8" s="639">
        <v>0</v>
      </c>
      <c r="AA8" s="639"/>
      <c r="AB8" s="639"/>
      <c r="AC8" s="639"/>
      <c r="AD8" s="640">
        <v>1083</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9590</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1340705</v>
      </c>
      <c r="CS8" s="587"/>
      <c r="CT8" s="587"/>
      <c r="CU8" s="587"/>
      <c r="CV8" s="587"/>
      <c r="CW8" s="587"/>
      <c r="CX8" s="587"/>
      <c r="CY8" s="588"/>
      <c r="CZ8" s="639">
        <v>18.2</v>
      </c>
      <c r="DA8" s="639"/>
      <c r="DB8" s="639"/>
      <c r="DC8" s="639"/>
      <c r="DD8" s="592">
        <v>10185</v>
      </c>
      <c r="DE8" s="587"/>
      <c r="DF8" s="587"/>
      <c r="DG8" s="587"/>
      <c r="DH8" s="587"/>
      <c r="DI8" s="587"/>
      <c r="DJ8" s="587"/>
      <c r="DK8" s="587"/>
      <c r="DL8" s="587"/>
      <c r="DM8" s="587"/>
      <c r="DN8" s="587"/>
      <c r="DO8" s="587"/>
      <c r="DP8" s="588"/>
      <c r="DQ8" s="592">
        <v>751806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1172</v>
      </c>
      <c r="S9" s="587"/>
      <c r="T9" s="587"/>
      <c r="U9" s="587"/>
      <c r="V9" s="587"/>
      <c r="W9" s="587"/>
      <c r="X9" s="587"/>
      <c r="Y9" s="588"/>
      <c r="Z9" s="639">
        <v>0</v>
      </c>
      <c r="AA9" s="639"/>
      <c r="AB9" s="639"/>
      <c r="AC9" s="639"/>
      <c r="AD9" s="640">
        <v>1172</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167916</v>
      </c>
      <c r="BH9" s="587"/>
      <c r="BI9" s="587"/>
      <c r="BJ9" s="587"/>
      <c r="BK9" s="587"/>
      <c r="BL9" s="587"/>
      <c r="BM9" s="587"/>
      <c r="BN9" s="588"/>
      <c r="BO9" s="639">
        <v>26.4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810050</v>
      </c>
      <c r="CS9" s="587"/>
      <c r="CT9" s="587"/>
      <c r="CU9" s="587"/>
      <c r="CV9" s="587"/>
      <c r="CW9" s="587"/>
      <c r="CX9" s="587"/>
      <c r="CY9" s="588"/>
      <c r="CZ9" s="639">
        <v>11</v>
      </c>
      <c r="DA9" s="639"/>
      <c r="DB9" s="639"/>
      <c r="DC9" s="639"/>
      <c r="DD9" s="592">
        <v>13164</v>
      </c>
      <c r="DE9" s="587"/>
      <c r="DF9" s="587"/>
      <c r="DG9" s="587"/>
      <c r="DH9" s="587"/>
      <c r="DI9" s="587"/>
      <c r="DJ9" s="587"/>
      <c r="DK9" s="587"/>
      <c r="DL9" s="587"/>
      <c r="DM9" s="587"/>
      <c r="DN9" s="587"/>
      <c r="DO9" s="587"/>
      <c r="DP9" s="588"/>
      <c r="DQ9" s="592">
        <v>646045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83071</v>
      </c>
      <c r="S10" s="587"/>
      <c r="T10" s="587"/>
      <c r="U10" s="587"/>
      <c r="V10" s="587"/>
      <c r="W10" s="587"/>
      <c r="X10" s="587"/>
      <c r="Y10" s="588"/>
      <c r="Z10" s="639">
        <v>1.1000000000000001</v>
      </c>
      <c r="AA10" s="639"/>
      <c r="AB10" s="639"/>
      <c r="AC10" s="639"/>
      <c r="AD10" s="640">
        <v>83071</v>
      </c>
      <c r="AE10" s="640"/>
      <c r="AF10" s="640"/>
      <c r="AG10" s="640"/>
      <c r="AH10" s="640"/>
      <c r="AI10" s="640"/>
      <c r="AJ10" s="640"/>
      <c r="AK10" s="640"/>
      <c r="AL10" s="609">
        <v>1.7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12352</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86144</v>
      </c>
      <c r="CS10" s="587"/>
      <c r="CT10" s="587"/>
      <c r="CU10" s="587"/>
      <c r="CV10" s="587"/>
      <c r="CW10" s="587"/>
      <c r="CX10" s="587"/>
      <c r="CY10" s="588"/>
      <c r="CZ10" s="639">
        <v>1.2</v>
      </c>
      <c r="DA10" s="639"/>
      <c r="DB10" s="639"/>
      <c r="DC10" s="639"/>
      <c r="DD10" s="592" t="s">
        <v>112</v>
      </c>
      <c r="DE10" s="587"/>
      <c r="DF10" s="587"/>
      <c r="DG10" s="587"/>
      <c r="DH10" s="587"/>
      <c r="DI10" s="587"/>
      <c r="DJ10" s="587"/>
      <c r="DK10" s="587"/>
      <c r="DL10" s="587"/>
      <c r="DM10" s="587"/>
      <c r="DN10" s="587"/>
      <c r="DO10" s="587"/>
      <c r="DP10" s="588"/>
      <c r="DQ10" s="592">
        <v>11799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8668</v>
      </c>
      <c r="BH11" s="587"/>
      <c r="BI11" s="587"/>
      <c r="BJ11" s="587"/>
      <c r="BK11" s="587"/>
      <c r="BL11" s="587"/>
      <c r="BM11" s="587"/>
      <c r="BN11" s="588"/>
      <c r="BO11" s="639">
        <v>1.4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504189</v>
      </c>
      <c r="CS11" s="587"/>
      <c r="CT11" s="587"/>
      <c r="CU11" s="587"/>
      <c r="CV11" s="587"/>
      <c r="CW11" s="587"/>
      <c r="CX11" s="587"/>
      <c r="CY11" s="588"/>
      <c r="CZ11" s="639">
        <v>6.8</v>
      </c>
      <c r="DA11" s="639"/>
      <c r="DB11" s="639"/>
      <c r="DC11" s="639"/>
      <c r="DD11" s="592">
        <v>174786</v>
      </c>
      <c r="DE11" s="587"/>
      <c r="DF11" s="587"/>
      <c r="DG11" s="587"/>
      <c r="DH11" s="587"/>
      <c r="DI11" s="587"/>
      <c r="DJ11" s="587"/>
      <c r="DK11" s="587"/>
      <c r="DL11" s="587"/>
      <c r="DM11" s="587"/>
      <c r="DN11" s="587"/>
      <c r="DO11" s="587"/>
      <c r="DP11" s="588"/>
      <c r="DQ11" s="592">
        <v>207853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345717</v>
      </c>
      <c r="BH12" s="587"/>
      <c r="BI12" s="587"/>
      <c r="BJ12" s="587"/>
      <c r="BK12" s="587"/>
      <c r="BL12" s="587"/>
      <c r="BM12" s="587"/>
      <c r="BN12" s="588"/>
      <c r="BO12" s="639">
        <v>54.4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262589</v>
      </c>
      <c r="CS12" s="587"/>
      <c r="CT12" s="587"/>
      <c r="CU12" s="587"/>
      <c r="CV12" s="587"/>
      <c r="CW12" s="587"/>
      <c r="CX12" s="587"/>
      <c r="CY12" s="588"/>
      <c r="CZ12" s="639">
        <v>3.6</v>
      </c>
      <c r="DA12" s="639"/>
      <c r="DB12" s="639"/>
      <c r="DC12" s="639"/>
      <c r="DD12" s="592">
        <v>55271</v>
      </c>
      <c r="DE12" s="587"/>
      <c r="DF12" s="587"/>
      <c r="DG12" s="587"/>
      <c r="DH12" s="587"/>
      <c r="DI12" s="587"/>
      <c r="DJ12" s="587"/>
      <c r="DK12" s="587"/>
      <c r="DL12" s="587"/>
      <c r="DM12" s="587"/>
      <c r="DN12" s="587"/>
      <c r="DO12" s="587"/>
      <c r="DP12" s="588"/>
      <c r="DQ12" s="592">
        <v>219724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16941</v>
      </c>
      <c r="S13" s="587"/>
      <c r="T13" s="587"/>
      <c r="U13" s="587"/>
      <c r="V13" s="587"/>
      <c r="W13" s="587"/>
      <c r="X13" s="587"/>
      <c r="Y13" s="588"/>
      <c r="Z13" s="639">
        <v>0.2</v>
      </c>
      <c r="AA13" s="639"/>
      <c r="AB13" s="639"/>
      <c r="AC13" s="639"/>
      <c r="AD13" s="640">
        <v>16941</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304997</v>
      </c>
      <c r="BH13" s="587"/>
      <c r="BI13" s="587"/>
      <c r="BJ13" s="587"/>
      <c r="BK13" s="587"/>
      <c r="BL13" s="587"/>
      <c r="BM13" s="587"/>
      <c r="BN13" s="588"/>
      <c r="BO13" s="639">
        <v>47.9</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331606</v>
      </c>
      <c r="CS13" s="587"/>
      <c r="CT13" s="587"/>
      <c r="CU13" s="587"/>
      <c r="CV13" s="587"/>
      <c r="CW13" s="587"/>
      <c r="CX13" s="587"/>
      <c r="CY13" s="588"/>
      <c r="CZ13" s="639">
        <v>4.5</v>
      </c>
      <c r="DA13" s="639"/>
      <c r="DB13" s="639"/>
      <c r="DC13" s="639"/>
      <c r="DD13" s="592">
        <v>104149</v>
      </c>
      <c r="DE13" s="587"/>
      <c r="DF13" s="587"/>
      <c r="DG13" s="587"/>
      <c r="DH13" s="587"/>
      <c r="DI13" s="587"/>
      <c r="DJ13" s="587"/>
      <c r="DK13" s="587"/>
      <c r="DL13" s="587"/>
      <c r="DM13" s="587"/>
      <c r="DN13" s="587"/>
      <c r="DO13" s="587"/>
      <c r="DP13" s="588"/>
      <c r="DQ13" s="592">
        <v>262294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20233</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758771</v>
      </c>
      <c r="CS14" s="587"/>
      <c r="CT14" s="587"/>
      <c r="CU14" s="587"/>
      <c r="CV14" s="587"/>
      <c r="CW14" s="587"/>
      <c r="CX14" s="587"/>
      <c r="CY14" s="588"/>
      <c r="CZ14" s="639">
        <v>10.3</v>
      </c>
      <c r="DA14" s="639"/>
      <c r="DB14" s="639"/>
      <c r="DC14" s="639"/>
      <c r="DD14" s="592">
        <v>375316</v>
      </c>
      <c r="DE14" s="587"/>
      <c r="DF14" s="587"/>
      <c r="DG14" s="587"/>
      <c r="DH14" s="587"/>
      <c r="DI14" s="587"/>
      <c r="DJ14" s="587"/>
      <c r="DK14" s="587"/>
      <c r="DL14" s="587"/>
      <c r="DM14" s="587"/>
      <c r="DN14" s="587"/>
      <c r="DO14" s="587"/>
      <c r="DP14" s="588"/>
      <c r="DQ14" s="592">
        <v>524244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1000</v>
      </c>
      <c r="S15" s="587"/>
      <c r="T15" s="587"/>
      <c r="U15" s="587"/>
      <c r="V15" s="587"/>
      <c r="W15" s="587"/>
      <c r="X15" s="587"/>
      <c r="Y15" s="588"/>
      <c r="Z15" s="639">
        <v>0</v>
      </c>
      <c r="AA15" s="639"/>
      <c r="AB15" s="639"/>
      <c r="AC15" s="639"/>
      <c r="AD15" s="640">
        <v>1000</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59653</v>
      </c>
      <c r="BH15" s="587"/>
      <c r="BI15" s="587"/>
      <c r="BJ15" s="587"/>
      <c r="BK15" s="587"/>
      <c r="BL15" s="587"/>
      <c r="BM15" s="587"/>
      <c r="BN15" s="588"/>
      <c r="BO15" s="639">
        <v>9.4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405153</v>
      </c>
      <c r="CS15" s="587"/>
      <c r="CT15" s="587"/>
      <c r="CU15" s="587"/>
      <c r="CV15" s="587"/>
      <c r="CW15" s="587"/>
      <c r="CX15" s="587"/>
      <c r="CY15" s="588"/>
      <c r="CZ15" s="639">
        <v>5.5</v>
      </c>
      <c r="DA15" s="639"/>
      <c r="DB15" s="639"/>
      <c r="DC15" s="639"/>
      <c r="DD15" s="592">
        <v>12920</v>
      </c>
      <c r="DE15" s="587"/>
      <c r="DF15" s="587"/>
      <c r="DG15" s="587"/>
      <c r="DH15" s="587"/>
      <c r="DI15" s="587"/>
      <c r="DJ15" s="587"/>
      <c r="DK15" s="587"/>
      <c r="DL15" s="587"/>
      <c r="DM15" s="587"/>
      <c r="DN15" s="587"/>
      <c r="DO15" s="587"/>
      <c r="DP15" s="588"/>
      <c r="DQ15" s="592">
        <v>326256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4556961</v>
      </c>
      <c r="S16" s="587"/>
      <c r="T16" s="587"/>
      <c r="U16" s="587"/>
      <c r="V16" s="587"/>
      <c r="W16" s="587"/>
      <c r="X16" s="587"/>
      <c r="Y16" s="588"/>
      <c r="Z16" s="639">
        <v>59.7</v>
      </c>
      <c r="AA16" s="639"/>
      <c r="AB16" s="639"/>
      <c r="AC16" s="639"/>
      <c r="AD16" s="640">
        <v>4099534</v>
      </c>
      <c r="AE16" s="640"/>
      <c r="AF16" s="640"/>
      <c r="AG16" s="640"/>
      <c r="AH16" s="640"/>
      <c r="AI16" s="640"/>
      <c r="AJ16" s="640"/>
      <c r="AK16" s="640"/>
      <c r="AL16" s="609">
        <v>83.5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111817</v>
      </c>
      <c r="CS16" s="587"/>
      <c r="CT16" s="587"/>
      <c r="CU16" s="587"/>
      <c r="CV16" s="587"/>
      <c r="CW16" s="587"/>
      <c r="CX16" s="587"/>
      <c r="CY16" s="588"/>
      <c r="CZ16" s="639">
        <v>1.5</v>
      </c>
      <c r="DA16" s="639"/>
      <c r="DB16" s="639"/>
      <c r="DC16" s="639"/>
      <c r="DD16" s="592" t="s">
        <v>112</v>
      </c>
      <c r="DE16" s="587"/>
      <c r="DF16" s="587"/>
      <c r="DG16" s="587"/>
      <c r="DH16" s="587"/>
      <c r="DI16" s="587"/>
      <c r="DJ16" s="587"/>
      <c r="DK16" s="587"/>
      <c r="DL16" s="587"/>
      <c r="DM16" s="587"/>
      <c r="DN16" s="587"/>
      <c r="DO16" s="587"/>
      <c r="DP16" s="588"/>
      <c r="DQ16" s="592">
        <v>14904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4099534</v>
      </c>
      <c r="S17" s="587"/>
      <c r="T17" s="587"/>
      <c r="U17" s="587"/>
      <c r="V17" s="587"/>
      <c r="W17" s="587"/>
      <c r="X17" s="587"/>
      <c r="Y17" s="588"/>
      <c r="Z17" s="639">
        <v>53.7</v>
      </c>
      <c r="AA17" s="639"/>
      <c r="AB17" s="639"/>
      <c r="AC17" s="639"/>
      <c r="AD17" s="640">
        <v>4099534</v>
      </c>
      <c r="AE17" s="640"/>
      <c r="AF17" s="640"/>
      <c r="AG17" s="640"/>
      <c r="AH17" s="640"/>
      <c r="AI17" s="640"/>
      <c r="AJ17" s="640"/>
      <c r="AK17" s="640"/>
      <c r="AL17" s="609">
        <v>83.5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1361610</v>
      </c>
      <c r="CS17" s="587"/>
      <c r="CT17" s="587"/>
      <c r="CU17" s="587"/>
      <c r="CV17" s="587"/>
      <c r="CW17" s="587"/>
      <c r="CX17" s="587"/>
      <c r="CY17" s="588"/>
      <c r="CZ17" s="639">
        <v>18.5</v>
      </c>
      <c r="DA17" s="639"/>
      <c r="DB17" s="639"/>
      <c r="DC17" s="639"/>
      <c r="DD17" s="592" t="s">
        <v>112</v>
      </c>
      <c r="DE17" s="587"/>
      <c r="DF17" s="587"/>
      <c r="DG17" s="587"/>
      <c r="DH17" s="587"/>
      <c r="DI17" s="587"/>
      <c r="DJ17" s="587"/>
      <c r="DK17" s="587"/>
      <c r="DL17" s="587"/>
      <c r="DM17" s="587"/>
      <c r="DN17" s="587"/>
      <c r="DO17" s="587"/>
      <c r="DP17" s="588"/>
      <c r="DQ17" s="592">
        <v>1356435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457130</v>
      </c>
      <c r="S18" s="587"/>
      <c r="T18" s="587"/>
      <c r="U18" s="587"/>
      <c r="V18" s="587"/>
      <c r="W18" s="587"/>
      <c r="X18" s="587"/>
      <c r="Y18" s="588"/>
      <c r="Z18" s="639">
        <v>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297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11955</v>
      </c>
      <c r="BH19" s="587"/>
      <c r="BI19" s="587"/>
      <c r="BJ19" s="587"/>
      <c r="BK19" s="587"/>
      <c r="BL19" s="587"/>
      <c r="BM19" s="587"/>
      <c r="BN19" s="588"/>
      <c r="BO19" s="639">
        <v>1.9</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5354072</v>
      </c>
      <c r="S20" s="587"/>
      <c r="T20" s="587"/>
      <c r="U20" s="587"/>
      <c r="V20" s="587"/>
      <c r="W20" s="587"/>
      <c r="X20" s="587"/>
      <c r="Y20" s="588"/>
      <c r="Z20" s="639">
        <v>70.099999999999994</v>
      </c>
      <c r="AA20" s="639"/>
      <c r="AB20" s="639"/>
      <c r="AC20" s="639"/>
      <c r="AD20" s="640">
        <v>4896645</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11955</v>
      </c>
      <c r="BH20" s="587"/>
      <c r="BI20" s="587"/>
      <c r="BJ20" s="587"/>
      <c r="BK20" s="587"/>
      <c r="BL20" s="587"/>
      <c r="BM20" s="587"/>
      <c r="BN20" s="588"/>
      <c r="BO20" s="639">
        <v>1.9</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7364177</v>
      </c>
      <c r="CS20" s="587"/>
      <c r="CT20" s="587"/>
      <c r="CU20" s="587"/>
      <c r="CV20" s="587"/>
      <c r="CW20" s="587"/>
      <c r="CX20" s="587"/>
      <c r="CY20" s="588"/>
      <c r="CZ20" s="639">
        <v>100</v>
      </c>
      <c r="DA20" s="639"/>
      <c r="DB20" s="639"/>
      <c r="DC20" s="639"/>
      <c r="DD20" s="592">
        <v>796096</v>
      </c>
      <c r="DE20" s="587"/>
      <c r="DF20" s="587"/>
      <c r="DG20" s="587"/>
      <c r="DH20" s="587"/>
      <c r="DI20" s="587"/>
      <c r="DJ20" s="587"/>
      <c r="DK20" s="587"/>
      <c r="DL20" s="587"/>
      <c r="DM20" s="587"/>
      <c r="DN20" s="587"/>
      <c r="DO20" s="587"/>
      <c r="DP20" s="588"/>
      <c r="DQ20" s="592">
        <v>5577645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1029</v>
      </c>
      <c r="S21" s="587"/>
      <c r="T21" s="587"/>
      <c r="U21" s="587"/>
      <c r="V21" s="587"/>
      <c r="W21" s="587"/>
      <c r="X21" s="587"/>
      <c r="Y21" s="588"/>
      <c r="Z21" s="639">
        <v>0</v>
      </c>
      <c r="AA21" s="639"/>
      <c r="AB21" s="639"/>
      <c r="AC21" s="639"/>
      <c r="AD21" s="640">
        <v>1029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11955</v>
      </c>
      <c r="BH21" s="587"/>
      <c r="BI21" s="587"/>
      <c r="BJ21" s="587"/>
      <c r="BK21" s="587"/>
      <c r="BL21" s="587"/>
      <c r="BM21" s="587"/>
      <c r="BN21" s="588"/>
      <c r="BO21" s="639">
        <v>1.9</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27437</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6395</v>
      </c>
      <c r="S23" s="587"/>
      <c r="T23" s="587"/>
      <c r="U23" s="587"/>
      <c r="V23" s="587"/>
      <c r="W23" s="587"/>
      <c r="X23" s="587"/>
      <c r="Y23" s="588"/>
      <c r="Z23" s="639">
        <v>0.1</v>
      </c>
      <c r="AA23" s="639"/>
      <c r="AB23" s="639"/>
      <c r="AC23" s="639"/>
      <c r="AD23" s="640">
        <v>2964</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17964</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3013915</v>
      </c>
      <c r="CS24" s="637"/>
      <c r="CT24" s="637"/>
      <c r="CU24" s="637"/>
      <c r="CV24" s="637"/>
      <c r="CW24" s="637"/>
      <c r="CX24" s="637"/>
      <c r="CY24" s="684"/>
      <c r="CZ24" s="688">
        <v>40.9</v>
      </c>
      <c r="DA24" s="689"/>
      <c r="DB24" s="689"/>
      <c r="DC24" s="690"/>
      <c r="DD24" s="683">
        <v>2579003</v>
      </c>
      <c r="DE24" s="637"/>
      <c r="DF24" s="637"/>
      <c r="DG24" s="637"/>
      <c r="DH24" s="637"/>
      <c r="DI24" s="637"/>
      <c r="DJ24" s="637"/>
      <c r="DK24" s="684"/>
      <c r="DL24" s="683">
        <v>2578835</v>
      </c>
      <c r="DM24" s="637"/>
      <c r="DN24" s="637"/>
      <c r="DO24" s="637"/>
      <c r="DP24" s="637"/>
      <c r="DQ24" s="637"/>
      <c r="DR24" s="637"/>
      <c r="DS24" s="637"/>
      <c r="DT24" s="637"/>
      <c r="DU24" s="637"/>
      <c r="DV24" s="684"/>
      <c r="DW24" s="685">
        <v>49.9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544782</v>
      </c>
      <c r="S25" s="587"/>
      <c r="T25" s="587"/>
      <c r="U25" s="587"/>
      <c r="V25" s="587"/>
      <c r="W25" s="587"/>
      <c r="X25" s="587"/>
      <c r="Y25" s="588"/>
      <c r="Z25" s="639">
        <v>7.1</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1059690</v>
      </c>
      <c r="CS25" s="605"/>
      <c r="CT25" s="605"/>
      <c r="CU25" s="605"/>
      <c r="CV25" s="605"/>
      <c r="CW25" s="605"/>
      <c r="CX25" s="605"/>
      <c r="CY25" s="606"/>
      <c r="CZ25" s="589">
        <v>14.4</v>
      </c>
      <c r="DA25" s="607"/>
      <c r="DB25" s="607"/>
      <c r="DC25" s="608"/>
      <c r="DD25" s="592">
        <v>1046248</v>
      </c>
      <c r="DE25" s="605"/>
      <c r="DF25" s="605"/>
      <c r="DG25" s="605"/>
      <c r="DH25" s="605"/>
      <c r="DI25" s="605"/>
      <c r="DJ25" s="605"/>
      <c r="DK25" s="606"/>
      <c r="DL25" s="592">
        <v>1046080</v>
      </c>
      <c r="DM25" s="605"/>
      <c r="DN25" s="605"/>
      <c r="DO25" s="605"/>
      <c r="DP25" s="605"/>
      <c r="DQ25" s="605"/>
      <c r="DR25" s="605"/>
      <c r="DS25" s="605"/>
      <c r="DT25" s="605"/>
      <c r="DU25" s="605"/>
      <c r="DV25" s="606"/>
      <c r="DW25" s="609">
        <v>20.2</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664362</v>
      </c>
      <c r="CS26" s="587"/>
      <c r="CT26" s="587"/>
      <c r="CU26" s="587"/>
      <c r="CV26" s="587"/>
      <c r="CW26" s="587"/>
      <c r="CX26" s="587"/>
      <c r="CY26" s="588"/>
      <c r="CZ26" s="589">
        <v>9</v>
      </c>
      <c r="DA26" s="607"/>
      <c r="DB26" s="607"/>
      <c r="DC26" s="608"/>
      <c r="DD26" s="592">
        <v>656185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475483</v>
      </c>
      <c r="S27" s="587"/>
      <c r="T27" s="587"/>
      <c r="U27" s="587"/>
      <c r="V27" s="587"/>
      <c r="W27" s="587"/>
      <c r="X27" s="587"/>
      <c r="Y27" s="588"/>
      <c r="Z27" s="639">
        <v>6.2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636084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592615</v>
      </c>
      <c r="CS27" s="605"/>
      <c r="CT27" s="605"/>
      <c r="CU27" s="605"/>
      <c r="CV27" s="605"/>
      <c r="CW27" s="605"/>
      <c r="CX27" s="605"/>
      <c r="CY27" s="606"/>
      <c r="CZ27" s="589">
        <v>8</v>
      </c>
      <c r="DA27" s="607"/>
      <c r="DB27" s="607"/>
      <c r="DC27" s="608"/>
      <c r="DD27" s="592">
        <v>176320</v>
      </c>
      <c r="DE27" s="605"/>
      <c r="DF27" s="605"/>
      <c r="DG27" s="605"/>
      <c r="DH27" s="605"/>
      <c r="DI27" s="605"/>
      <c r="DJ27" s="605"/>
      <c r="DK27" s="606"/>
      <c r="DL27" s="592">
        <v>176320</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69057</v>
      </c>
      <c r="S28" s="587"/>
      <c r="T28" s="587"/>
      <c r="U28" s="587"/>
      <c r="V28" s="587"/>
      <c r="W28" s="587"/>
      <c r="X28" s="587"/>
      <c r="Y28" s="588"/>
      <c r="Z28" s="639">
        <v>0.9</v>
      </c>
      <c r="AA28" s="639"/>
      <c r="AB28" s="639"/>
      <c r="AC28" s="639"/>
      <c r="AD28" s="640">
        <v>8222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1361610</v>
      </c>
      <c r="CS28" s="587"/>
      <c r="CT28" s="587"/>
      <c r="CU28" s="587"/>
      <c r="CV28" s="587"/>
      <c r="CW28" s="587"/>
      <c r="CX28" s="587"/>
      <c r="CY28" s="588"/>
      <c r="CZ28" s="589">
        <v>18.5</v>
      </c>
      <c r="DA28" s="607"/>
      <c r="DB28" s="607"/>
      <c r="DC28" s="608"/>
      <c r="DD28" s="592">
        <v>1356435</v>
      </c>
      <c r="DE28" s="587"/>
      <c r="DF28" s="587"/>
      <c r="DG28" s="587"/>
      <c r="DH28" s="587"/>
      <c r="DI28" s="587"/>
      <c r="DJ28" s="587"/>
      <c r="DK28" s="588"/>
      <c r="DL28" s="592">
        <v>1356435</v>
      </c>
      <c r="DM28" s="587"/>
      <c r="DN28" s="587"/>
      <c r="DO28" s="587"/>
      <c r="DP28" s="587"/>
      <c r="DQ28" s="587"/>
      <c r="DR28" s="587"/>
      <c r="DS28" s="587"/>
      <c r="DT28" s="587"/>
      <c r="DU28" s="587"/>
      <c r="DV28" s="588"/>
      <c r="DW28" s="609">
        <v>26.2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1410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58</v>
      </c>
      <c r="CG29" s="620"/>
      <c r="CH29" s="620"/>
      <c r="CI29" s="620"/>
      <c r="CJ29" s="620"/>
      <c r="CK29" s="620"/>
      <c r="CL29" s="620"/>
      <c r="CM29" s="620"/>
      <c r="CN29" s="620"/>
      <c r="CO29" s="620"/>
      <c r="CP29" s="620"/>
      <c r="CQ29" s="621"/>
      <c r="CR29" s="586">
        <v>1361073</v>
      </c>
      <c r="CS29" s="605"/>
      <c r="CT29" s="605"/>
      <c r="CU29" s="605"/>
      <c r="CV29" s="605"/>
      <c r="CW29" s="605"/>
      <c r="CX29" s="605"/>
      <c r="CY29" s="606"/>
      <c r="CZ29" s="589">
        <v>18.5</v>
      </c>
      <c r="DA29" s="607"/>
      <c r="DB29" s="607"/>
      <c r="DC29" s="608"/>
      <c r="DD29" s="592">
        <v>1355898</v>
      </c>
      <c r="DE29" s="605"/>
      <c r="DF29" s="605"/>
      <c r="DG29" s="605"/>
      <c r="DH29" s="605"/>
      <c r="DI29" s="605"/>
      <c r="DJ29" s="605"/>
      <c r="DK29" s="606"/>
      <c r="DL29" s="592">
        <v>1355898</v>
      </c>
      <c r="DM29" s="605"/>
      <c r="DN29" s="605"/>
      <c r="DO29" s="605"/>
      <c r="DP29" s="605"/>
      <c r="DQ29" s="605"/>
      <c r="DR29" s="605"/>
      <c r="DS29" s="605"/>
      <c r="DT29" s="605"/>
      <c r="DU29" s="605"/>
      <c r="DV29" s="606"/>
      <c r="DW29" s="609">
        <v>26.2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59829</v>
      </c>
      <c r="S30" s="587"/>
      <c r="T30" s="587"/>
      <c r="U30" s="587"/>
      <c r="V30" s="587"/>
      <c r="W30" s="587"/>
      <c r="X30" s="587"/>
      <c r="Y30" s="588"/>
      <c r="Z30" s="639">
        <v>0.8</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98.6</v>
      </c>
      <c r="BH30" s="653"/>
      <c r="BI30" s="653"/>
      <c r="BJ30" s="653"/>
      <c r="BK30" s="653"/>
      <c r="BL30" s="653"/>
      <c r="BM30" s="654">
        <v>93.8</v>
      </c>
      <c r="BN30" s="653"/>
      <c r="BO30" s="653"/>
      <c r="BP30" s="653"/>
      <c r="BQ30" s="655"/>
      <c r="BR30" s="652">
        <v>99</v>
      </c>
      <c r="BS30" s="653"/>
      <c r="BT30" s="653"/>
      <c r="BU30" s="653"/>
      <c r="BV30" s="653"/>
      <c r="BW30" s="653"/>
      <c r="BX30" s="654">
        <v>94.1</v>
      </c>
      <c r="BY30" s="653"/>
      <c r="BZ30" s="653"/>
      <c r="CA30" s="653"/>
      <c r="CB30" s="655"/>
      <c r="CD30" s="658"/>
      <c r="CE30" s="659"/>
      <c r="CF30" s="623" t="s">
        <v>291</v>
      </c>
      <c r="CG30" s="620"/>
      <c r="CH30" s="620"/>
      <c r="CI30" s="620"/>
      <c r="CJ30" s="620"/>
      <c r="CK30" s="620"/>
      <c r="CL30" s="620"/>
      <c r="CM30" s="620"/>
      <c r="CN30" s="620"/>
      <c r="CO30" s="620"/>
      <c r="CP30" s="620"/>
      <c r="CQ30" s="621"/>
      <c r="CR30" s="586">
        <v>1220547</v>
      </c>
      <c r="CS30" s="587"/>
      <c r="CT30" s="587"/>
      <c r="CU30" s="587"/>
      <c r="CV30" s="587"/>
      <c r="CW30" s="587"/>
      <c r="CX30" s="587"/>
      <c r="CY30" s="588"/>
      <c r="CZ30" s="589">
        <v>16.600000000000001</v>
      </c>
      <c r="DA30" s="607"/>
      <c r="DB30" s="607"/>
      <c r="DC30" s="608"/>
      <c r="DD30" s="592">
        <v>1215632</v>
      </c>
      <c r="DE30" s="587"/>
      <c r="DF30" s="587"/>
      <c r="DG30" s="587"/>
      <c r="DH30" s="587"/>
      <c r="DI30" s="587"/>
      <c r="DJ30" s="587"/>
      <c r="DK30" s="588"/>
      <c r="DL30" s="592">
        <v>1215632</v>
      </c>
      <c r="DM30" s="587"/>
      <c r="DN30" s="587"/>
      <c r="DO30" s="587"/>
      <c r="DP30" s="587"/>
      <c r="DQ30" s="587"/>
      <c r="DR30" s="587"/>
      <c r="DS30" s="587"/>
      <c r="DT30" s="587"/>
      <c r="DU30" s="587"/>
      <c r="DV30" s="588"/>
      <c r="DW30" s="609">
        <v>23.5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46266</v>
      </c>
      <c r="S31" s="587"/>
      <c r="T31" s="587"/>
      <c r="U31" s="587"/>
      <c r="V31" s="587"/>
      <c r="W31" s="587"/>
      <c r="X31" s="587"/>
      <c r="Y31" s="588"/>
      <c r="Z31" s="639">
        <v>0.6</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99.5</v>
      </c>
      <c r="BH31" s="605"/>
      <c r="BI31" s="605"/>
      <c r="BJ31" s="605"/>
      <c r="BK31" s="605"/>
      <c r="BL31" s="605"/>
      <c r="BM31" s="641">
        <v>98.6</v>
      </c>
      <c r="BN31" s="651"/>
      <c r="BO31" s="651"/>
      <c r="BP31" s="651"/>
      <c r="BQ31" s="615"/>
      <c r="BR31" s="650">
        <v>99.5</v>
      </c>
      <c r="BS31" s="605"/>
      <c r="BT31" s="605"/>
      <c r="BU31" s="605"/>
      <c r="BV31" s="605"/>
      <c r="BW31" s="605"/>
      <c r="BX31" s="641">
        <v>98.3</v>
      </c>
      <c r="BY31" s="651"/>
      <c r="BZ31" s="651"/>
      <c r="CA31" s="651"/>
      <c r="CB31" s="615"/>
      <c r="CD31" s="658"/>
      <c r="CE31" s="659"/>
      <c r="CF31" s="623" t="s">
        <v>295</v>
      </c>
      <c r="CG31" s="620"/>
      <c r="CH31" s="620"/>
      <c r="CI31" s="620"/>
      <c r="CJ31" s="620"/>
      <c r="CK31" s="620"/>
      <c r="CL31" s="620"/>
      <c r="CM31" s="620"/>
      <c r="CN31" s="620"/>
      <c r="CO31" s="620"/>
      <c r="CP31" s="620"/>
      <c r="CQ31" s="621"/>
      <c r="CR31" s="586">
        <v>140526</v>
      </c>
      <c r="CS31" s="605"/>
      <c r="CT31" s="605"/>
      <c r="CU31" s="605"/>
      <c r="CV31" s="605"/>
      <c r="CW31" s="605"/>
      <c r="CX31" s="605"/>
      <c r="CY31" s="606"/>
      <c r="CZ31" s="589">
        <v>1.9</v>
      </c>
      <c r="DA31" s="607"/>
      <c r="DB31" s="607"/>
      <c r="DC31" s="608"/>
      <c r="DD31" s="592">
        <v>140266</v>
      </c>
      <c r="DE31" s="605"/>
      <c r="DF31" s="605"/>
      <c r="DG31" s="605"/>
      <c r="DH31" s="605"/>
      <c r="DI31" s="605"/>
      <c r="DJ31" s="605"/>
      <c r="DK31" s="606"/>
      <c r="DL31" s="592">
        <v>140266</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116897</v>
      </c>
      <c r="S32" s="587"/>
      <c r="T32" s="587"/>
      <c r="U32" s="587"/>
      <c r="V32" s="587"/>
      <c r="W32" s="587"/>
      <c r="X32" s="587"/>
      <c r="Y32" s="588"/>
      <c r="Z32" s="639">
        <v>1.5</v>
      </c>
      <c r="AA32" s="639"/>
      <c r="AB32" s="639"/>
      <c r="AC32" s="639"/>
      <c r="AD32" s="640">
        <v>283</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97.5</v>
      </c>
      <c r="BH32" s="571"/>
      <c r="BI32" s="571"/>
      <c r="BJ32" s="571"/>
      <c r="BK32" s="571"/>
      <c r="BL32" s="571"/>
      <c r="BM32" s="634">
        <v>88.6</v>
      </c>
      <c r="BN32" s="571"/>
      <c r="BO32" s="571"/>
      <c r="BP32" s="571"/>
      <c r="BQ32" s="628"/>
      <c r="BR32" s="649">
        <v>98.3</v>
      </c>
      <c r="BS32" s="571"/>
      <c r="BT32" s="571"/>
      <c r="BU32" s="571"/>
      <c r="BV32" s="571"/>
      <c r="BW32" s="571"/>
      <c r="BX32" s="634">
        <v>89.6</v>
      </c>
      <c r="BY32" s="571"/>
      <c r="BZ32" s="571"/>
      <c r="CA32" s="571"/>
      <c r="CB32" s="628"/>
      <c r="CD32" s="660"/>
      <c r="CE32" s="661"/>
      <c r="CF32" s="623" t="s">
        <v>298</v>
      </c>
      <c r="CG32" s="620"/>
      <c r="CH32" s="620"/>
      <c r="CI32" s="620"/>
      <c r="CJ32" s="620"/>
      <c r="CK32" s="620"/>
      <c r="CL32" s="620"/>
      <c r="CM32" s="620"/>
      <c r="CN32" s="620"/>
      <c r="CO32" s="620"/>
      <c r="CP32" s="620"/>
      <c r="CQ32" s="621"/>
      <c r="CR32" s="586">
        <v>537</v>
      </c>
      <c r="CS32" s="587"/>
      <c r="CT32" s="587"/>
      <c r="CU32" s="587"/>
      <c r="CV32" s="587"/>
      <c r="CW32" s="587"/>
      <c r="CX32" s="587"/>
      <c r="CY32" s="588"/>
      <c r="CZ32" s="589">
        <v>0</v>
      </c>
      <c r="DA32" s="607"/>
      <c r="DB32" s="607"/>
      <c r="DC32" s="608"/>
      <c r="DD32" s="592">
        <v>537</v>
      </c>
      <c r="DE32" s="587"/>
      <c r="DF32" s="587"/>
      <c r="DG32" s="587"/>
      <c r="DH32" s="587"/>
      <c r="DI32" s="587"/>
      <c r="DJ32" s="587"/>
      <c r="DK32" s="588"/>
      <c r="DL32" s="592">
        <v>537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915500</v>
      </c>
      <c r="S33" s="587"/>
      <c r="T33" s="587"/>
      <c r="U33" s="587"/>
      <c r="V33" s="587"/>
      <c r="W33" s="587"/>
      <c r="X33" s="587"/>
      <c r="Y33" s="588"/>
      <c r="Z33" s="639">
        <v>12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3442349</v>
      </c>
      <c r="CS33" s="605"/>
      <c r="CT33" s="605"/>
      <c r="CU33" s="605"/>
      <c r="CV33" s="605"/>
      <c r="CW33" s="605"/>
      <c r="CX33" s="605"/>
      <c r="CY33" s="606"/>
      <c r="CZ33" s="589">
        <v>46.7</v>
      </c>
      <c r="DA33" s="607"/>
      <c r="DB33" s="607"/>
      <c r="DC33" s="608"/>
      <c r="DD33" s="592">
        <v>2681517</v>
      </c>
      <c r="DE33" s="605"/>
      <c r="DF33" s="605"/>
      <c r="DG33" s="605"/>
      <c r="DH33" s="605"/>
      <c r="DI33" s="605"/>
      <c r="DJ33" s="605"/>
      <c r="DK33" s="606"/>
      <c r="DL33" s="592">
        <v>2016706</v>
      </c>
      <c r="DM33" s="605"/>
      <c r="DN33" s="605"/>
      <c r="DO33" s="605"/>
      <c r="DP33" s="605"/>
      <c r="DQ33" s="605"/>
      <c r="DR33" s="605"/>
      <c r="DS33" s="605"/>
      <c r="DT33" s="605"/>
      <c r="DU33" s="605"/>
      <c r="DV33" s="606"/>
      <c r="DW33" s="609">
        <v>39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1064033</v>
      </c>
      <c r="CS34" s="587"/>
      <c r="CT34" s="587"/>
      <c r="CU34" s="587"/>
      <c r="CV34" s="587"/>
      <c r="CW34" s="587"/>
      <c r="CX34" s="587"/>
      <c r="CY34" s="588"/>
      <c r="CZ34" s="589">
        <v>14.4</v>
      </c>
      <c r="DA34" s="607"/>
      <c r="DB34" s="607"/>
      <c r="DC34" s="608"/>
      <c r="DD34" s="592">
        <v>670739</v>
      </c>
      <c r="DE34" s="587"/>
      <c r="DF34" s="587"/>
      <c r="DG34" s="587"/>
      <c r="DH34" s="587"/>
      <c r="DI34" s="587"/>
      <c r="DJ34" s="587"/>
      <c r="DK34" s="588"/>
      <c r="DL34" s="592">
        <v>507430</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261900</v>
      </c>
      <c r="S35" s="587"/>
      <c r="T35" s="587"/>
      <c r="U35" s="587"/>
      <c r="V35" s="587"/>
      <c r="W35" s="587"/>
      <c r="X35" s="587"/>
      <c r="Y35" s="588"/>
      <c r="Z35" s="639">
        <v>3.4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981193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32494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155231</v>
      </c>
      <c r="CS35" s="605"/>
      <c r="CT35" s="605"/>
      <c r="CU35" s="605"/>
      <c r="CV35" s="605"/>
      <c r="CW35" s="605"/>
      <c r="CX35" s="605"/>
      <c r="CY35" s="606"/>
      <c r="CZ35" s="589">
        <v>2.1</v>
      </c>
      <c r="DA35" s="607"/>
      <c r="DB35" s="607"/>
      <c r="DC35" s="608"/>
      <c r="DD35" s="592">
        <v>143484</v>
      </c>
      <c r="DE35" s="605"/>
      <c r="DF35" s="605"/>
      <c r="DG35" s="605"/>
      <c r="DH35" s="605"/>
      <c r="DI35" s="605"/>
      <c r="DJ35" s="605"/>
      <c r="DK35" s="606"/>
      <c r="DL35" s="592">
        <v>140198</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7636121</v>
      </c>
      <c r="S36" s="627"/>
      <c r="T36" s="627"/>
      <c r="U36" s="627"/>
      <c r="V36" s="627"/>
      <c r="W36" s="627"/>
      <c r="X36" s="627"/>
      <c r="Y36" s="630"/>
      <c r="Z36" s="631">
        <v>100</v>
      </c>
      <c r="AA36" s="631"/>
      <c r="AB36" s="631"/>
      <c r="AC36" s="631"/>
      <c r="AD36" s="632">
        <v>4909143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163126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-4696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1065868</v>
      </c>
      <c r="CS36" s="587"/>
      <c r="CT36" s="587"/>
      <c r="CU36" s="587"/>
      <c r="CV36" s="587"/>
      <c r="CW36" s="587"/>
      <c r="CX36" s="587"/>
      <c r="CY36" s="588"/>
      <c r="CZ36" s="589">
        <v>14.5</v>
      </c>
      <c r="DA36" s="607"/>
      <c r="DB36" s="607"/>
      <c r="DC36" s="608"/>
      <c r="DD36" s="592">
        <v>952688</v>
      </c>
      <c r="DE36" s="587"/>
      <c r="DF36" s="587"/>
      <c r="DG36" s="587"/>
      <c r="DH36" s="587"/>
      <c r="DI36" s="587"/>
      <c r="DJ36" s="587"/>
      <c r="DK36" s="588"/>
      <c r="DL36" s="592">
        <v>908171</v>
      </c>
      <c r="DM36" s="587"/>
      <c r="DN36" s="587"/>
      <c r="DO36" s="587"/>
      <c r="DP36" s="587"/>
      <c r="DQ36" s="587"/>
      <c r="DR36" s="587"/>
      <c r="DS36" s="587"/>
      <c r="DT36" s="587"/>
      <c r="DU36" s="587"/>
      <c r="DV36" s="588"/>
      <c r="DW36" s="609">
        <v>17.600000000000001</v>
      </c>
      <c r="DX36" s="610"/>
      <c r="DY36" s="610"/>
      <c r="DZ36" s="610"/>
      <c r="EA36" s="610"/>
      <c r="EB36" s="610"/>
      <c r="EC36" s="611"/>
    </row>
    <row r="37" spans="2:133" ht="11.25" customHeight="1">
      <c r="AQ37" s="612" t="s">
        <v>313</v>
      </c>
      <c r="AR37" s="613"/>
      <c r="AS37" s="613"/>
      <c r="AT37" s="613"/>
      <c r="AU37" s="613"/>
      <c r="AV37" s="613"/>
      <c r="AW37" s="613"/>
      <c r="AX37" s="613"/>
      <c r="AY37" s="614"/>
      <c r="AZ37" s="586">
        <v>160149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2075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630385</v>
      </c>
      <c r="CS37" s="605"/>
      <c r="CT37" s="605"/>
      <c r="CU37" s="605"/>
      <c r="CV37" s="605"/>
      <c r="CW37" s="605"/>
      <c r="CX37" s="605"/>
      <c r="CY37" s="606"/>
      <c r="CZ37" s="589">
        <v>8.6</v>
      </c>
      <c r="DA37" s="607"/>
      <c r="DB37" s="607"/>
      <c r="DC37" s="608"/>
      <c r="DD37" s="592">
        <v>630385</v>
      </c>
      <c r="DE37" s="605"/>
      <c r="DF37" s="605"/>
      <c r="DG37" s="605"/>
      <c r="DH37" s="605"/>
      <c r="DI37" s="605"/>
      <c r="DJ37" s="605"/>
      <c r="DK37" s="606"/>
      <c r="DL37" s="592">
        <v>630385</v>
      </c>
      <c r="DM37" s="605"/>
      <c r="DN37" s="605"/>
      <c r="DO37" s="605"/>
      <c r="DP37" s="605"/>
      <c r="DQ37" s="605"/>
      <c r="DR37" s="605"/>
      <c r="DS37" s="605"/>
      <c r="DT37" s="605"/>
      <c r="DU37" s="605"/>
      <c r="DV37" s="606"/>
      <c r="DW37" s="609">
        <v>12.2</v>
      </c>
      <c r="DX37" s="610"/>
      <c r="DY37" s="610"/>
      <c r="DZ37" s="610"/>
      <c r="EA37" s="610"/>
      <c r="EB37" s="610"/>
      <c r="EC37" s="611"/>
    </row>
    <row r="38" spans="2:133" ht="11.25" customHeight="1">
      <c r="AQ38" s="612" t="s">
        <v>316</v>
      </c>
      <c r="AR38" s="613"/>
      <c r="AS38" s="613"/>
      <c r="AT38" s="613"/>
      <c r="AU38" s="613"/>
      <c r="AV38" s="613"/>
      <c r="AW38" s="613"/>
      <c r="AX38" s="613"/>
      <c r="AY38" s="614"/>
      <c r="AZ38" s="586">
        <v>95853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3814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657918</v>
      </c>
      <c r="CS38" s="587"/>
      <c r="CT38" s="587"/>
      <c r="CU38" s="587"/>
      <c r="CV38" s="587"/>
      <c r="CW38" s="587"/>
      <c r="CX38" s="587"/>
      <c r="CY38" s="588"/>
      <c r="CZ38" s="589">
        <v>8.9</v>
      </c>
      <c r="DA38" s="607"/>
      <c r="DB38" s="607"/>
      <c r="DC38" s="608"/>
      <c r="DD38" s="592">
        <v>578869</v>
      </c>
      <c r="DE38" s="587"/>
      <c r="DF38" s="587"/>
      <c r="DG38" s="587"/>
      <c r="DH38" s="587"/>
      <c r="DI38" s="587"/>
      <c r="DJ38" s="587"/>
      <c r="DK38" s="588"/>
      <c r="DL38" s="592">
        <v>460907</v>
      </c>
      <c r="DM38" s="587"/>
      <c r="DN38" s="587"/>
      <c r="DO38" s="587"/>
      <c r="DP38" s="587"/>
      <c r="DQ38" s="587"/>
      <c r="DR38" s="587"/>
      <c r="DS38" s="587"/>
      <c r="DT38" s="587"/>
      <c r="DU38" s="587"/>
      <c r="DV38" s="588"/>
      <c r="DW38" s="609">
        <v>8.9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355391</v>
      </c>
      <c r="CS39" s="605"/>
      <c r="CT39" s="605"/>
      <c r="CU39" s="605"/>
      <c r="CV39" s="605"/>
      <c r="CW39" s="605"/>
      <c r="CX39" s="605"/>
      <c r="CY39" s="606"/>
      <c r="CZ39" s="589">
        <v>4.8</v>
      </c>
      <c r="DA39" s="607"/>
      <c r="DB39" s="607"/>
      <c r="DC39" s="608"/>
      <c r="DD39" s="592">
        <v>330509</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211788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143908</v>
      </c>
      <c r="CS40" s="587"/>
      <c r="CT40" s="587"/>
      <c r="CU40" s="587"/>
      <c r="CV40" s="587"/>
      <c r="CW40" s="587"/>
      <c r="CX40" s="587"/>
      <c r="CY40" s="588"/>
      <c r="CZ40" s="589">
        <v>2</v>
      </c>
      <c r="DA40" s="607"/>
      <c r="DB40" s="607"/>
      <c r="DC40" s="608"/>
      <c r="DD40" s="592">
        <v>5228</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350277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907913</v>
      </c>
      <c r="CS42" s="587"/>
      <c r="CT42" s="587"/>
      <c r="CU42" s="587"/>
      <c r="CV42" s="587"/>
      <c r="CW42" s="587"/>
      <c r="CX42" s="587"/>
      <c r="CY42" s="588"/>
      <c r="CZ42" s="589">
        <v>12.3</v>
      </c>
      <c r="DA42" s="590"/>
      <c r="DB42" s="590"/>
      <c r="DC42" s="591"/>
      <c r="DD42" s="592">
        <v>317125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17376</v>
      </c>
      <c r="CS43" s="605"/>
      <c r="CT43" s="605"/>
      <c r="CU43" s="605"/>
      <c r="CV43" s="605"/>
      <c r="CW43" s="605"/>
      <c r="CX43" s="605"/>
      <c r="CY43" s="606"/>
      <c r="CZ43" s="589">
        <v>0.2</v>
      </c>
      <c r="DA43" s="607"/>
      <c r="DB43" s="607"/>
      <c r="DC43" s="608"/>
      <c r="DD43" s="592">
        <v>17376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796096</v>
      </c>
      <c r="CS44" s="587"/>
      <c r="CT44" s="587"/>
      <c r="CU44" s="587"/>
      <c r="CV44" s="587"/>
      <c r="CW44" s="587"/>
      <c r="CX44" s="587"/>
      <c r="CY44" s="588"/>
      <c r="CZ44" s="589">
        <v>10.8</v>
      </c>
      <c r="DA44" s="590"/>
      <c r="DB44" s="590"/>
      <c r="DC44" s="591"/>
      <c r="DD44" s="592">
        <v>302221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81336</v>
      </c>
      <c r="CS45" s="605"/>
      <c r="CT45" s="605"/>
      <c r="CU45" s="605"/>
      <c r="CV45" s="605"/>
      <c r="CW45" s="605"/>
      <c r="CX45" s="605"/>
      <c r="CY45" s="606"/>
      <c r="CZ45" s="589">
        <v>1.1000000000000001</v>
      </c>
      <c r="DA45" s="607"/>
      <c r="DB45" s="607"/>
      <c r="DC45" s="608"/>
      <c r="DD45" s="592">
        <v>17059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576011</v>
      </c>
      <c r="CS46" s="587"/>
      <c r="CT46" s="587"/>
      <c r="CU46" s="587"/>
      <c r="CV46" s="587"/>
      <c r="CW46" s="587"/>
      <c r="CX46" s="587"/>
      <c r="CY46" s="588"/>
      <c r="CZ46" s="589">
        <v>7.8</v>
      </c>
      <c r="DA46" s="590"/>
      <c r="DB46" s="590"/>
      <c r="DC46" s="591"/>
      <c r="DD46" s="592">
        <v>278313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111817</v>
      </c>
      <c r="CS47" s="605"/>
      <c r="CT47" s="605"/>
      <c r="CU47" s="605"/>
      <c r="CV47" s="605"/>
      <c r="CW47" s="605"/>
      <c r="CX47" s="605"/>
      <c r="CY47" s="606"/>
      <c r="CZ47" s="589">
        <v>1.5</v>
      </c>
      <c r="DA47" s="607"/>
      <c r="DB47" s="607"/>
      <c r="DC47" s="608"/>
      <c r="DD47" s="592">
        <v>14904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7364177</v>
      </c>
      <c r="CS49" s="571"/>
      <c r="CT49" s="571"/>
      <c r="CU49" s="571"/>
      <c r="CV49" s="571"/>
      <c r="CW49" s="571"/>
      <c r="CX49" s="571"/>
      <c r="CY49" s="572"/>
      <c r="CZ49" s="573">
        <v>100</v>
      </c>
      <c r="DA49" s="574"/>
      <c r="DB49" s="574"/>
      <c r="DC49" s="575"/>
      <c r="DD49" s="576">
        <v>5577645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530</v>
      </c>
      <c r="C7" s="1045"/>
      <c r="D7" s="1045"/>
      <c r="E7" s="1045"/>
      <c r="F7" s="1045"/>
      <c r="G7" s="1045"/>
      <c r="H7" s="1045"/>
      <c r="I7" s="1045"/>
      <c r="J7" s="1045"/>
      <c r="K7" s="1045"/>
      <c r="L7" s="1045"/>
      <c r="M7" s="1045"/>
      <c r="N7" s="1045"/>
      <c r="O7" s="1045"/>
      <c r="P7" s="1046"/>
      <c r="Q7" s="1098">
        <v>7636</v>
      </c>
      <c r="R7" s="1099"/>
      <c r="S7" s="1099"/>
      <c r="T7" s="1099"/>
      <c r="U7" s="1099"/>
      <c r="V7" s="1099">
        <v>7364</v>
      </c>
      <c r="W7" s="1099"/>
      <c r="X7" s="1099"/>
      <c r="Y7" s="1099"/>
      <c r="Z7" s="1099"/>
      <c r="AA7" s="1099">
        <v>272</v>
      </c>
      <c r="AB7" s="1099"/>
      <c r="AC7" s="1099"/>
      <c r="AD7" s="1099"/>
      <c r="AE7" s="1100"/>
      <c r="AF7" s="1101">
        <v>264</v>
      </c>
      <c r="AG7" s="1102"/>
      <c r="AH7" s="1102"/>
      <c r="AI7" s="1102"/>
      <c r="AJ7" s="1103"/>
      <c r="AK7" s="1085">
        <v>57</v>
      </c>
      <c r="AL7" s="1086"/>
      <c r="AM7" s="1086"/>
      <c r="AN7" s="1086"/>
      <c r="AO7" s="1086"/>
      <c r="AP7" s="1086">
        <v>10728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545</v>
      </c>
      <c r="BS7" s="1089" t="s">
        <v>546</v>
      </c>
      <c r="BT7" s="1090"/>
      <c r="BU7" s="1090"/>
      <c r="BV7" s="1090"/>
      <c r="BW7" s="1090"/>
      <c r="BX7" s="1090"/>
      <c r="BY7" s="1090"/>
      <c r="BZ7" s="1090"/>
      <c r="CA7" s="1090"/>
      <c r="CB7" s="1090"/>
      <c r="CC7" s="1090"/>
      <c r="CD7" s="1090"/>
      <c r="CE7" s="1090"/>
      <c r="CF7" s="1090"/>
      <c r="CG7" s="1091"/>
      <c r="CH7" s="1082">
        <v>29</v>
      </c>
      <c r="CI7" s="1083"/>
      <c r="CJ7" s="1083"/>
      <c r="CK7" s="1083"/>
      <c r="CL7" s="1084"/>
      <c r="CM7" s="1082">
        <v>130</v>
      </c>
      <c r="CN7" s="1083"/>
      <c r="CO7" s="1083"/>
      <c r="CP7" s="1083"/>
      <c r="CQ7" s="1084"/>
      <c r="CR7" s="1082">
        <v>0</v>
      </c>
      <c r="CS7" s="1083"/>
      <c r="CT7" s="1083"/>
      <c r="CU7" s="1083"/>
      <c r="CV7" s="1084"/>
      <c r="CW7" s="1082">
        <v>0</v>
      </c>
      <c r="CX7" s="1083"/>
      <c r="CY7" s="1083"/>
      <c r="CZ7" s="1083"/>
      <c r="DA7" s="1084"/>
      <c r="DB7" s="1082">
        <v>0</v>
      </c>
      <c r="DC7" s="1083"/>
      <c r="DD7" s="1083"/>
      <c r="DE7" s="1083"/>
      <c r="DF7" s="1084"/>
      <c r="DG7" s="1082" t="s">
        <v>547</v>
      </c>
      <c r="DH7" s="1083"/>
      <c r="DI7" s="1083"/>
      <c r="DJ7" s="1083"/>
      <c r="DK7" s="1084"/>
      <c r="DL7" s="1082">
        <v>69</v>
      </c>
      <c r="DM7" s="1083"/>
      <c r="DN7" s="1083"/>
      <c r="DO7" s="1083"/>
      <c r="DP7" s="1084"/>
      <c r="DQ7" s="1082">
        <v>7</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548</v>
      </c>
      <c r="BS8" s="1008" t="s">
        <v>549</v>
      </c>
      <c r="BT8" s="1009"/>
      <c r="BU8" s="1009"/>
      <c r="BV8" s="1009"/>
      <c r="BW8" s="1009"/>
      <c r="BX8" s="1009"/>
      <c r="BY8" s="1009"/>
      <c r="BZ8" s="1009"/>
      <c r="CA8" s="1009"/>
      <c r="CB8" s="1009"/>
      <c r="CC8" s="1009"/>
      <c r="CD8" s="1009"/>
      <c r="CE8" s="1009"/>
      <c r="CF8" s="1009"/>
      <c r="CG8" s="1010"/>
      <c r="CH8" s="983">
        <v>-22</v>
      </c>
      <c r="CI8" s="984"/>
      <c r="CJ8" s="984"/>
      <c r="CK8" s="984"/>
      <c r="CL8" s="985"/>
      <c r="CM8" s="983">
        <v>56</v>
      </c>
      <c r="CN8" s="984"/>
      <c r="CO8" s="984"/>
      <c r="CP8" s="984"/>
      <c r="CQ8" s="985"/>
      <c r="CR8" s="983">
        <v>146</v>
      </c>
      <c r="CS8" s="984"/>
      <c r="CT8" s="984"/>
      <c r="CU8" s="984"/>
      <c r="CV8" s="985"/>
      <c r="CW8" s="983">
        <v>0</v>
      </c>
      <c r="CX8" s="984"/>
      <c r="CY8" s="984"/>
      <c r="CZ8" s="984"/>
      <c r="DA8" s="985"/>
      <c r="DB8" s="983">
        <v>0</v>
      </c>
      <c r="DC8" s="984"/>
      <c r="DD8" s="984"/>
      <c r="DE8" s="984"/>
      <c r="DF8" s="985"/>
      <c r="DG8" s="983" t="s">
        <v>547</v>
      </c>
      <c r="DH8" s="984"/>
      <c r="DI8" s="984"/>
      <c r="DJ8" s="984"/>
      <c r="DK8" s="985"/>
      <c r="DL8" s="983">
        <v>119</v>
      </c>
      <c r="DM8" s="984"/>
      <c r="DN8" s="984"/>
      <c r="DO8" s="984"/>
      <c r="DP8" s="985"/>
      <c r="DQ8" s="983">
        <v>36</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550</v>
      </c>
      <c r="BT9" s="1009"/>
      <c r="BU9" s="1009"/>
      <c r="BV9" s="1009"/>
      <c r="BW9" s="1009"/>
      <c r="BX9" s="1009"/>
      <c r="BY9" s="1009"/>
      <c r="BZ9" s="1009"/>
      <c r="CA9" s="1009"/>
      <c r="CB9" s="1009"/>
      <c r="CC9" s="1009"/>
      <c r="CD9" s="1009"/>
      <c r="CE9" s="1009"/>
      <c r="CF9" s="1009"/>
      <c r="CG9" s="1010"/>
      <c r="CH9" s="983">
        <v>0</v>
      </c>
      <c r="CI9" s="984"/>
      <c r="CJ9" s="984"/>
      <c r="CK9" s="984"/>
      <c r="CL9" s="985"/>
      <c r="CM9" s="983">
        <v>-68</v>
      </c>
      <c r="CN9" s="984"/>
      <c r="CO9" s="984"/>
      <c r="CP9" s="984"/>
      <c r="CQ9" s="985"/>
      <c r="CR9" s="983">
        <v>42</v>
      </c>
      <c r="CS9" s="984"/>
      <c r="CT9" s="984"/>
      <c r="CU9" s="984"/>
      <c r="CV9" s="985"/>
      <c r="CW9" s="983">
        <v>0</v>
      </c>
      <c r="CX9" s="984"/>
      <c r="CY9" s="984"/>
      <c r="CZ9" s="984"/>
      <c r="DA9" s="985"/>
      <c r="DB9" s="983">
        <v>0</v>
      </c>
      <c r="DC9" s="984"/>
      <c r="DD9" s="984"/>
      <c r="DE9" s="984"/>
      <c r="DF9" s="985"/>
      <c r="DG9" s="983" t="s">
        <v>547</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551</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30</v>
      </c>
      <c r="CN10" s="984"/>
      <c r="CO10" s="984"/>
      <c r="CP10" s="984"/>
      <c r="CQ10" s="985"/>
      <c r="CR10" s="983">
        <v>30</v>
      </c>
      <c r="CS10" s="984"/>
      <c r="CT10" s="984"/>
      <c r="CU10" s="984"/>
      <c r="CV10" s="985"/>
      <c r="CW10" s="983">
        <v>0</v>
      </c>
      <c r="CX10" s="984"/>
      <c r="CY10" s="984"/>
      <c r="CZ10" s="984"/>
      <c r="DA10" s="985"/>
      <c r="DB10" s="983">
        <v>0</v>
      </c>
      <c r="DC10" s="984"/>
      <c r="DD10" s="984"/>
      <c r="DE10" s="984"/>
      <c r="DF10" s="985"/>
      <c r="DG10" s="983" t="s">
        <v>547</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7636</v>
      </c>
      <c r="R23" s="1063"/>
      <c r="S23" s="1063"/>
      <c r="T23" s="1063"/>
      <c r="U23" s="1063"/>
      <c r="V23" s="1063">
        <v>7364</v>
      </c>
      <c r="W23" s="1063"/>
      <c r="X23" s="1063"/>
      <c r="Y23" s="1063"/>
      <c r="Z23" s="1063"/>
      <c r="AA23" s="1063">
        <v>272</v>
      </c>
      <c r="AB23" s="1063"/>
      <c r="AC23" s="1063"/>
      <c r="AD23" s="1063"/>
      <c r="AE23" s="1064"/>
      <c r="AF23" s="1065">
        <v>264</v>
      </c>
      <c r="AG23" s="1063"/>
      <c r="AH23" s="1063"/>
      <c r="AI23" s="1063"/>
      <c r="AJ23" s="1066"/>
      <c r="AK23" s="1067"/>
      <c r="AL23" s="1068"/>
      <c r="AM23" s="1068"/>
      <c r="AN23" s="1068"/>
      <c r="AO23" s="1068"/>
      <c r="AP23" s="1063">
        <v>10728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1725</v>
      </c>
      <c r="R28" s="1048"/>
      <c r="S28" s="1048"/>
      <c r="T28" s="1048"/>
      <c r="U28" s="1048"/>
      <c r="V28" s="1048">
        <v>1693</v>
      </c>
      <c r="W28" s="1048"/>
      <c r="X28" s="1048"/>
      <c r="Y28" s="1048"/>
      <c r="Z28" s="1048"/>
      <c r="AA28" s="1048">
        <v>32</v>
      </c>
      <c r="AB28" s="1048"/>
      <c r="AC28" s="1048"/>
      <c r="AD28" s="1048"/>
      <c r="AE28" s="1049"/>
      <c r="AF28" s="1050">
        <v>32</v>
      </c>
      <c r="AG28" s="1048"/>
      <c r="AH28" s="1048"/>
      <c r="AI28" s="1048"/>
      <c r="AJ28" s="1051"/>
      <c r="AK28" s="1052">
        <v>164</v>
      </c>
      <c r="AL28" s="1040"/>
      <c r="AM28" s="1040"/>
      <c r="AN28" s="1040"/>
      <c r="AO28" s="1040"/>
      <c r="AP28" s="1040">
        <v>0</v>
      </c>
      <c r="AQ28" s="1040"/>
      <c r="AR28" s="1040"/>
      <c r="AS28" s="1040"/>
      <c r="AT28" s="1040"/>
      <c r="AU28" s="1040">
        <v>0</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190</v>
      </c>
      <c r="R29" s="1038"/>
      <c r="S29" s="1038"/>
      <c r="T29" s="1038"/>
      <c r="U29" s="1038"/>
      <c r="V29" s="1038">
        <v>187</v>
      </c>
      <c r="W29" s="1038"/>
      <c r="X29" s="1038"/>
      <c r="Y29" s="1038"/>
      <c r="Z29" s="1038"/>
      <c r="AA29" s="1038">
        <v>4</v>
      </c>
      <c r="AB29" s="1038"/>
      <c r="AC29" s="1038"/>
      <c r="AD29" s="1038"/>
      <c r="AE29" s="1039"/>
      <c r="AF29" s="1031">
        <v>4</v>
      </c>
      <c r="AG29" s="1032"/>
      <c r="AH29" s="1032"/>
      <c r="AI29" s="1032"/>
      <c r="AJ29" s="1033"/>
      <c r="AK29" s="974">
        <v>61</v>
      </c>
      <c r="AL29" s="965"/>
      <c r="AM29" s="965"/>
      <c r="AN29" s="965"/>
      <c r="AO29" s="965"/>
      <c r="AP29" s="965">
        <v>15</v>
      </c>
      <c r="AQ29" s="965"/>
      <c r="AR29" s="965"/>
      <c r="AS29" s="965"/>
      <c r="AT29" s="965"/>
      <c r="AU29" s="965">
        <v>4</v>
      </c>
      <c r="AV29" s="965"/>
      <c r="AW29" s="965"/>
      <c r="AX29" s="965"/>
      <c r="AY29" s="965"/>
      <c r="AZ29" s="1036" t="s">
        <v>531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108</v>
      </c>
      <c r="R30" s="1038"/>
      <c r="S30" s="1038"/>
      <c r="T30" s="1038"/>
      <c r="U30" s="1038"/>
      <c r="V30" s="1038">
        <v>108</v>
      </c>
      <c r="W30" s="1038"/>
      <c r="X30" s="1038"/>
      <c r="Y30" s="1038"/>
      <c r="Z30" s="1038"/>
      <c r="AA30" s="1038">
        <v>0</v>
      </c>
      <c r="AB30" s="1038"/>
      <c r="AC30" s="1038"/>
      <c r="AD30" s="1038"/>
      <c r="AE30" s="1039"/>
      <c r="AF30" s="1031">
        <v>0</v>
      </c>
      <c r="AG30" s="1032"/>
      <c r="AH30" s="1032"/>
      <c r="AI30" s="1032"/>
      <c r="AJ30" s="1033"/>
      <c r="AK30" s="974">
        <v>55</v>
      </c>
      <c r="AL30" s="965"/>
      <c r="AM30" s="965"/>
      <c r="AN30" s="965"/>
      <c r="AO30" s="965"/>
      <c r="AP30" s="965">
        <v>0</v>
      </c>
      <c r="AQ30" s="965"/>
      <c r="AR30" s="965"/>
      <c r="AS30" s="965"/>
      <c r="AT30" s="965"/>
      <c r="AU30" s="965">
        <v>0</v>
      </c>
      <c r="AV30" s="965"/>
      <c r="AW30" s="965"/>
      <c r="AX30" s="965"/>
      <c r="AY30" s="965"/>
      <c r="AZ30" s="1036" t="s">
        <v>531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1300</v>
      </c>
      <c r="R31" s="1038"/>
      <c r="S31" s="1038"/>
      <c r="T31" s="1038"/>
      <c r="U31" s="1038"/>
      <c r="V31" s="1038">
        <v>1273</v>
      </c>
      <c r="W31" s="1038"/>
      <c r="X31" s="1038"/>
      <c r="Y31" s="1038"/>
      <c r="Z31" s="1038"/>
      <c r="AA31" s="1038">
        <v>27</v>
      </c>
      <c r="AB31" s="1038"/>
      <c r="AC31" s="1038"/>
      <c r="AD31" s="1038"/>
      <c r="AE31" s="1039"/>
      <c r="AF31" s="1031">
        <v>27</v>
      </c>
      <c r="AG31" s="1032"/>
      <c r="AH31" s="1032"/>
      <c r="AI31" s="1032"/>
      <c r="AJ31" s="1033"/>
      <c r="AK31" s="974">
        <v>209</v>
      </c>
      <c r="AL31" s="965"/>
      <c r="AM31" s="965"/>
      <c r="AN31" s="965"/>
      <c r="AO31" s="965"/>
      <c r="AP31" s="965">
        <v>0</v>
      </c>
      <c r="AQ31" s="965"/>
      <c r="AR31" s="965"/>
      <c r="AS31" s="965"/>
      <c r="AT31" s="965"/>
      <c r="AU31" s="965">
        <v>0</v>
      </c>
      <c r="AV31" s="965"/>
      <c r="AW31" s="965"/>
      <c r="AX31" s="965"/>
      <c r="AY31" s="965"/>
      <c r="AZ31" s="1036" t="s">
        <v>531</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381</v>
      </c>
      <c r="C32" s="1026"/>
      <c r="D32" s="1026"/>
      <c r="E32" s="1026"/>
      <c r="F32" s="1026"/>
      <c r="G32" s="1026"/>
      <c r="H32" s="1026"/>
      <c r="I32" s="1026"/>
      <c r="J32" s="1026"/>
      <c r="K32" s="1026"/>
      <c r="L32" s="1026"/>
      <c r="M32" s="1026"/>
      <c r="N32" s="1026"/>
      <c r="O32" s="1026"/>
      <c r="P32" s="1027"/>
      <c r="Q32" s="1037">
        <v>26</v>
      </c>
      <c r="R32" s="1038"/>
      <c r="S32" s="1038"/>
      <c r="T32" s="1038"/>
      <c r="U32" s="1038"/>
      <c r="V32" s="1038">
        <v>23</v>
      </c>
      <c r="W32" s="1038"/>
      <c r="X32" s="1038"/>
      <c r="Y32" s="1038"/>
      <c r="Z32" s="1038"/>
      <c r="AA32" s="1038">
        <v>2</v>
      </c>
      <c r="AB32" s="1038"/>
      <c r="AC32" s="1038"/>
      <c r="AD32" s="1038"/>
      <c r="AE32" s="1039"/>
      <c r="AF32" s="1031">
        <v>2</v>
      </c>
      <c r="AG32" s="1032"/>
      <c r="AH32" s="1032"/>
      <c r="AI32" s="1032"/>
      <c r="AJ32" s="1033"/>
      <c r="AK32" s="974">
        <v>0</v>
      </c>
      <c r="AL32" s="965"/>
      <c r="AM32" s="965"/>
      <c r="AN32" s="965"/>
      <c r="AO32" s="965"/>
      <c r="AP32" s="965">
        <v>0</v>
      </c>
      <c r="AQ32" s="965"/>
      <c r="AR32" s="965"/>
      <c r="AS32" s="965"/>
      <c r="AT32" s="965"/>
      <c r="AU32" s="965">
        <v>0</v>
      </c>
      <c r="AV32" s="965"/>
      <c r="AW32" s="965"/>
      <c r="AX32" s="965"/>
      <c r="AY32" s="965"/>
      <c r="AZ32" s="1036" t="s">
        <v>531</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382</v>
      </c>
      <c r="C33" s="1026"/>
      <c r="D33" s="1026"/>
      <c r="E33" s="1026"/>
      <c r="F33" s="1026"/>
      <c r="G33" s="1026"/>
      <c r="H33" s="1026"/>
      <c r="I33" s="1026"/>
      <c r="J33" s="1026"/>
      <c r="K33" s="1026"/>
      <c r="L33" s="1026"/>
      <c r="M33" s="1026"/>
      <c r="N33" s="1026"/>
      <c r="O33" s="1026"/>
      <c r="P33" s="1027"/>
      <c r="Q33" s="1037">
        <v>378</v>
      </c>
      <c r="R33" s="1038"/>
      <c r="S33" s="1038"/>
      <c r="T33" s="1038"/>
      <c r="U33" s="1038"/>
      <c r="V33" s="1038">
        <v>385</v>
      </c>
      <c r="W33" s="1038"/>
      <c r="X33" s="1038"/>
      <c r="Y33" s="1038"/>
      <c r="Z33" s="1038"/>
      <c r="AA33" s="1038">
        <v>-7</v>
      </c>
      <c r="AB33" s="1038"/>
      <c r="AC33" s="1038"/>
      <c r="AD33" s="1038"/>
      <c r="AE33" s="1039"/>
      <c r="AF33" s="1031">
        <v>43</v>
      </c>
      <c r="AG33" s="1032"/>
      <c r="AH33" s="1032"/>
      <c r="AI33" s="1032"/>
      <c r="AJ33" s="1033"/>
      <c r="AK33" s="974">
        <v>163</v>
      </c>
      <c r="AL33" s="965"/>
      <c r="AM33" s="965"/>
      <c r="AN33" s="965"/>
      <c r="AO33" s="965"/>
      <c r="AP33" s="965">
        <v>3291</v>
      </c>
      <c r="AQ33" s="965"/>
      <c r="AR33" s="965"/>
      <c r="AS33" s="965"/>
      <c r="AT33" s="965"/>
      <c r="AU33" s="965">
        <v>2198</v>
      </c>
      <c r="AV33" s="965"/>
      <c r="AW33" s="965"/>
      <c r="AX33" s="965"/>
      <c r="AY33" s="965"/>
      <c r="AZ33" s="1036" t="s">
        <v>531</v>
      </c>
      <c r="BA33" s="1036"/>
      <c r="BB33" s="1036"/>
      <c r="BC33" s="1036"/>
      <c r="BD33" s="1036"/>
      <c r="BE33" s="1020" t="s">
        <v>532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383</v>
      </c>
      <c r="C34" s="1026"/>
      <c r="D34" s="1026"/>
      <c r="E34" s="1026"/>
      <c r="F34" s="1026"/>
      <c r="G34" s="1026"/>
      <c r="H34" s="1026"/>
      <c r="I34" s="1026"/>
      <c r="J34" s="1026"/>
      <c r="K34" s="1026"/>
      <c r="L34" s="1026"/>
      <c r="M34" s="1026"/>
      <c r="N34" s="1026"/>
      <c r="O34" s="1026"/>
      <c r="P34" s="1027"/>
      <c r="Q34" s="1037">
        <v>437</v>
      </c>
      <c r="R34" s="1038"/>
      <c r="S34" s="1038"/>
      <c r="T34" s="1038"/>
      <c r="U34" s="1038"/>
      <c r="V34" s="1038">
        <v>433</v>
      </c>
      <c r="W34" s="1038"/>
      <c r="X34" s="1038"/>
      <c r="Y34" s="1038"/>
      <c r="Z34" s="1038"/>
      <c r="AA34" s="1038">
        <v>4</v>
      </c>
      <c r="AB34" s="1038"/>
      <c r="AC34" s="1038"/>
      <c r="AD34" s="1038"/>
      <c r="AE34" s="1039"/>
      <c r="AF34" s="1031">
        <v>4</v>
      </c>
      <c r="AG34" s="1032"/>
      <c r="AH34" s="1032"/>
      <c r="AI34" s="1032"/>
      <c r="AJ34" s="1033"/>
      <c r="AK34" s="974">
        <v>96</v>
      </c>
      <c r="AL34" s="965"/>
      <c r="AM34" s="965"/>
      <c r="AN34" s="965"/>
      <c r="AO34" s="965"/>
      <c r="AP34" s="965">
        <v>1294</v>
      </c>
      <c r="AQ34" s="965"/>
      <c r="AR34" s="965"/>
      <c r="AS34" s="965"/>
      <c r="AT34" s="965"/>
      <c r="AU34" s="965">
        <v>1231</v>
      </c>
      <c r="AV34" s="965"/>
      <c r="AW34" s="965"/>
      <c r="AX34" s="965"/>
      <c r="AY34" s="965"/>
      <c r="AZ34" s="1036" t="s">
        <v>531</v>
      </c>
      <c r="BA34" s="1036"/>
      <c r="BB34" s="1036"/>
      <c r="BC34" s="1036"/>
      <c r="BD34" s="1036"/>
      <c r="BE34" s="1020" t="s">
        <v>533</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113</v>
      </c>
      <c r="AG63" s="953"/>
      <c r="AH63" s="953"/>
      <c r="AI63" s="953"/>
      <c r="AJ63" s="1018"/>
      <c r="AK63" s="1019"/>
      <c r="AL63" s="957"/>
      <c r="AM63" s="957"/>
      <c r="AN63" s="957"/>
      <c r="AO63" s="957"/>
      <c r="AP63" s="953">
        <v>4600</v>
      </c>
      <c r="AQ63" s="953"/>
      <c r="AR63" s="953"/>
      <c r="AS63" s="953"/>
      <c r="AT63" s="953"/>
      <c r="AU63" s="953">
        <v>3434</v>
      </c>
      <c r="AV63" s="953"/>
      <c r="AW63" s="953"/>
      <c r="AX63" s="953"/>
      <c r="AY63" s="953"/>
      <c r="AZ63" s="1013"/>
      <c r="BA63" s="1013"/>
      <c r="BB63" s="1013"/>
      <c r="BC63" s="1013"/>
      <c r="BD63" s="1013"/>
      <c r="BE63" s="954"/>
      <c r="BF63" s="954"/>
      <c r="BG63" s="954"/>
      <c r="BH63" s="954"/>
      <c r="BI63" s="955"/>
      <c r="BJ63" s="1014" t="s">
        <v>534</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784</v>
      </c>
      <c r="R68" s="976"/>
      <c r="S68" s="976"/>
      <c r="T68" s="976"/>
      <c r="U68" s="976"/>
      <c r="V68" s="976">
        <v>766</v>
      </c>
      <c r="W68" s="976"/>
      <c r="X68" s="976"/>
      <c r="Y68" s="976"/>
      <c r="Z68" s="976"/>
      <c r="AA68" s="976">
        <v>18</v>
      </c>
      <c r="AB68" s="976"/>
      <c r="AC68" s="976"/>
      <c r="AD68" s="976"/>
      <c r="AE68" s="976"/>
      <c r="AF68" s="976">
        <v>18</v>
      </c>
      <c r="AG68" s="976"/>
      <c r="AH68" s="976"/>
      <c r="AI68" s="976"/>
      <c r="AJ68" s="976"/>
      <c r="AK68" s="976">
        <v>8</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13392</v>
      </c>
      <c r="R69" s="965"/>
      <c r="S69" s="965"/>
      <c r="T69" s="965"/>
      <c r="U69" s="965"/>
      <c r="V69" s="965">
        <v>13374</v>
      </c>
      <c r="W69" s="965"/>
      <c r="X69" s="965"/>
      <c r="Y69" s="965"/>
      <c r="Z69" s="965"/>
      <c r="AA69" s="965">
        <v>18</v>
      </c>
      <c r="AB69" s="965"/>
      <c r="AC69" s="965"/>
      <c r="AD69" s="965"/>
      <c r="AE69" s="965"/>
      <c r="AF69" s="965">
        <v>18</v>
      </c>
      <c r="AG69" s="965"/>
      <c r="AH69" s="965"/>
      <c r="AI69" s="965"/>
      <c r="AJ69" s="965"/>
      <c r="AK69" s="965">
        <v>520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1061</v>
      </c>
      <c r="R70" s="965"/>
      <c r="S70" s="965"/>
      <c r="T70" s="965"/>
      <c r="U70" s="965"/>
      <c r="V70" s="965">
        <v>1058</v>
      </c>
      <c r="W70" s="965"/>
      <c r="X70" s="965"/>
      <c r="Y70" s="965"/>
      <c r="Z70" s="965"/>
      <c r="AA70" s="965">
        <v>3</v>
      </c>
      <c r="AB70" s="965"/>
      <c r="AC70" s="965"/>
      <c r="AD70" s="965"/>
      <c r="AE70" s="965"/>
      <c r="AF70" s="965">
        <v>3</v>
      </c>
      <c r="AG70" s="965"/>
      <c r="AH70" s="965"/>
      <c r="AI70" s="965"/>
      <c r="AJ70" s="965"/>
      <c r="AK70" s="965">
        <v>0</v>
      </c>
      <c r="AL70" s="965"/>
      <c r="AM70" s="965"/>
      <c r="AN70" s="965"/>
      <c r="AO70" s="965"/>
      <c r="AP70" s="965">
        <v>897</v>
      </c>
      <c r="AQ70" s="965"/>
      <c r="AR70" s="965"/>
      <c r="AS70" s="965"/>
      <c r="AT70" s="965"/>
      <c r="AU70" s="965">
        <v>449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267</v>
      </c>
      <c r="R71" s="965"/>
      <c r="S71" s="965"/>
      <c r="T71" s="965"/>
      <c r="U71" s="965"/>
      <c r="V71" s="965">
        <v>258</v>
      </c>
      <c r="W71" s="965"/>
      <c r="X71" s="965"/>
      <c r="Y71" s="965"/>
      <c r="Z71" s="965"/>
      <c r="AA71" s="965">
        <v>9</v>
      </c>
      <c r="AB71" s="965"/>
      <c r="AC71" s="965"/>
      <c r="AD71" s="965"/>
      <c r="AE71" s="965"/>
      <c r="AF71" s="965">
        <v>5</v>
      </c>
      <c r="AG71" s="965"/>
      <c r="AH71" s="965"/>
      <c r="AI71" s="965"/>
      <c r="AJ71" s="965"/>
      <c r="AK71" s="965">
        <v>9</v>
      </c>
      <c r="AL71" s="965"/>
      <c r="AM71" s="965"/>
      <c r="AN71" s="965"/>
      <c r="AO71" s="965"/>
      <c r="AP71" s="965">
        <v>25</v>
      </c>
      <c r="AQ71" s="965"/>
      <c r="AR71" s="965"/>
      <c r="AS71" s="965"/>
      <c r="AT71" s="965"/>
      <c r="AU71" s="965">
        <v>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202</v>
      </c>
      <c r="R72" s="965"/>
      <c r="S72" s="965"/>
      <c r="T72" s="965"/>
      <c r="U72" s="965"/>
      <c r="V72" s="965">
        <v>193</v>
      </c>
      <c r="W72" s="965"/>
      <c r="X72" s="965"/>
      <c r="Y72" s="965"/>
      <c r="Z72" s="965"/>
      <c r="AA72" s="965">
        <v>9</v>
      </c>
      <c r="AB72" s="965"/>
      <c r="AC72" s="965"/>
      <c r="AD72" s="965"/>
      <c r="AE72" s="965"/>
      <c r="AF72" s="965">
        <v>9</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592</v>
      </c>
      <c r="R73" s="965"/>
      <c r="S73" s="965"/>
      <c r="T73" s="965"/>
      <c r="U73" s="965"/>
      <c r="V73" s="965">
        <v>579</v>
      </c>
      <c r="W73" s="965"/>
      <c r="X73" s="965"/>
      <c r="Y73" s="965"/>
      <c r="Z73" s="965"/>
      <c r="AA73" s="965">
        <v>13</v>
      </c>
      <c r="AB73" s="965"/>
      <c r="AC73" s="965"/>
      <c r="AD73" s="965"/>
      <c r="AE73" s="965"/>
      <c r="AF73" s="965">
        <v>13</v>
      </c>
      <c r="AG73" s="965"/>
      <c r="AH73" s="965"/>
      <c r="AI73" s="965"/>
      <c r="AJ73" s="965"/>
      <c r="AK73" s="965">
        <v>23</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112</v>
      </c>
      <c r="R74" s="965"/>
      <c r="S74" s="965"/>
      <c r="T74" s="965"/>
      <c r="U74" s="965"/>
      <c r="V74" s="965">
        <v>101</v>
      </c>
      <c r="W74" s="965"/>
      <c r="X74" s="965"/>
      <c r="Y74" s="965"/>
      <c r="Z74" s="965"/>
      <c r="AA74" s="965">
        <v>12</v>
      </c>
      <c r="AB74" s="965"/>
      <c r="AC74" s="965"/>
      <c r="AD74" s="965"/>
      <c r="AE74" s="965"/>
      <c r="AF74" s="965">
        <v>12</v>
      </c>
      <c r="AG74" s="965"/>
      <c r="AH74" s="965"/>
      <c r="AI74" s="965"/>
      <c r="AJ74" s="965"/>
      <c r="AK74" s="965">
        <v>12</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13233</v>
      </c>
      <c r="R75" s="973"/>
      <c r="S75" s="973"/>
      <c r="T75" s="973"/>
      <c r="U75" s="974"/>
      <c r="V75" s="975">
        <v>15231</v>
      </c>
      <c r="W75" s="973"/>
      <c r="X75" s="973"/>
      <c r="Y75" s="973"/>
      <c r="Z75" s="974"/>
      <c r="AA75" s="975">
        <v>-1998</v>
      </c>
      <c r="AB75" s="973"/>
      <c r="AC75" s="973"/>
      <c r="AD75" s="973"/>
      <c r="AE75" s="974"/>
      <c r="AF75" s="975">
        <v>1151</v>
      </c>
      <c r="AG75" s="973"/>
      <c r="AH75" s="973"/>
      <c r="AI75" s="973"/>
      <c r="AJ75" s="974"/>
      <c r="AK75" s="975">
        <v>2019</v>
      </c>
      <c r="AL75" s="973"/>
      <c r="AM75" s="973"/>
      <c r="AN75" s="973"/>
      <c r="AO75" s="974"/>
      <c r="AP75" s="975">
        <v>6037</v>
      </c>
      <c r="AQ75" s="973"/>
      <c r="AR75" s="973"/>
      <c r="AS75" s="973"/>
      <c r="AT75" s="974"/>
      <c r="AU75" s="975">
        <v>51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483</v>
      </c>
      <c r="R76" s="973"/>
      <c r="S76" s="973"/>
      <c r="T76" s="973"/>
      <c r="U76" s="974"/>
      <c r="V76" s="975">
        <v>453</v>
      </c>
      <c r="W76" s="973"/>
      <c r="X76" s="973"/>
      <c r="Y76" s="973"/>
      <c r="Z76" s="974"/>
      <c r="AA76" s="975">
        <v>30</v>
      </c>
      <c r="AB76" s="973"/>
      <c r="AC76" s="973"/>
      <c r="AD76" s="973"/>
      <c r="AE76" s="974"/>
      <c r="AF76" s="975">
        <v>30</v>
      </c>
      <c r="AG76" s="973"/>
      <c r="AH76" s="973"/>
      <c r="AI76" s="973"/>
      <c r="AJ76" s="974"/>
      <c r="AK76" s="975">
        <v>11</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154969</v>
      </c>
      <c r="R77" s="973"/>
      <c r="S77" s="973"/>
      <c r="T77" s="973"/>
      <c r="U77" s="974"/>
      <c r="V77" s="975">
        <v>149805</v>
      </c>
      <c r="W77" s="973"/>
      <c r="X77" s="973"/>
      <c r="Y77" s="973"/>
      <c r="Z77" s="974"/>
      <c r="AA77" s="975">
        <v>5164</v>
      </c>
      <c r="AB77" s="973"/>
      <c r="AC77" s="973"/>
      <c r="AD77" s="973"/>
      <c r="AE77" s="974"/>
      <c r="AF77" s="975">
        <v>5163</v>
      </c>
      <c r="AG77" s="973"/>
      <c r="AH77" s="973"/>
      <c r="AI77" s="973"/>
      <c r="AJ77" s="974"/>
      <c r="AK77" s="975">
        <v>2726</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6420</v>
      </c>
      <c r="AG88" s="953"/>
      <c r="AH88" s="953"/>
      <c r="AI88" s="953"/>
      <c r="AJ88" s="953"/>
      <c r="AK88" s="957"/>
      <c r="AL88" s="957"/>
      <c r="AM88" s="957"/>
      <c r="AN88" s="957"/>
      <c r="AO88" s="957"/>
      <c r="AP88" s="953">
        <v>6959</v>
      </c>
      <c r="AQ88" s="953"/>
      <c r="AR88" s="953"/>
      <c r="AS88" s="953"/>
      <c r="AT88" s="953"/>
      <c r="AU88" s="953">
        <v>502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218</v>
      </c>
      <c r="CS102" s="945"/>
      <c r="CT102" s="945"/>
      <c r="CU102" s="945"/>
      <c r="CV102" s="946"/>
      <c r="CW102" s="944">
        <v>0</v>
      </c>
      <c r="CX102" s="945"/>
      <c r="CY102" s="945"/>
      <c r="CZ102" s="945"/>
      <c r="DA102" s="946"/>
      <c r="DB102" s="944">
        <v>0</v>
      </c>
      <c r="DC102" s="945"/>
      <c r="DD102" s="945"/>
      <c r="DE102" s="945"/>
      <c r="DF102" s="946"/>
      <c r="DG102" s="944" t="s">
        <v>531</v>
      </c>
      <c r="DH102" s="945"/>
      <c r="DI102" s="945"/>
      <c r="DJ102" s="945"/>
      <c r="DK102" s="946"/>
      <c r="DL102" s="944">
        <v>188</v>
      </c>
      <c r="DM102" s="945"/>
      <c r="DN102" s="945"/>
      <c r="DO102" s="945"/>
      <c r="DP102" s="946"/>
      <c r="DQ102" s="944">
        <v>43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286</v>
      </c>
      <c r="AG109" s="886"/>
      <c r="AH109" s="886"/>
      <c r="AI109" s="886"/>
      <c r="AJ109" s="887"/>
      <c r="AK109" s="888" t="s">
        <v>285</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286</v>
      </c>
      <c r="BW109" s="886"/>
      <c r="BX109" s="886"/>
      <c r="BY109" s="886"/>
      <c r="BZ109" s="887"/>
      <c r="CA109" s="888" t="s">
        <v>285</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286</v>
      </c>
      <c r="DM109" s="886"/>
      <c r="DN109" s="886"/>
      <c r="DO109" s="886"/>
      <c r="DP109" s="887"/>
      <c r="DQ109" s="888" t="s">
        <v>285</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1580908</v>
      </c>
      <c r="AB110" s="871"/>
      <c r="AC110" s="871"/>
      <c r="AD110" s="871"/>
      <c r="AE110" s="872"/>
      <c r="AF110" s="873">
        <v>1421999</v>
      </c>
      <c r="AG110" s="871"/>
      <c r="AH110" s="871"/>
      <c r="AI110" s="871"/>
      <c r="AJ110" s="872"/>
      <c r="AK110" s="873">
        <v>1361073</v>
      </c>
      <c r="AL110" s="871"/>
      <c r="AM110" s="871"/>
      <c r="AN110" s="871"/>
      <c r="AO110" s="872"/>
      <c r="AP110" s="874">
        <v>34.299999999999997</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11354715</v>
      </c>
      <c r="BR110" s="798"/>
      <c r="BS110" s="798"/>
      <c r="BT110" s="798"/>
      <c r="BU110" s="798"/>
      <c r="BV110" s="798">
        <v>11033247</v>
      </c>
      <c r="BW110" s="798"/>
      <c r="BX110" s="798"/>
      <c r="BY110" s="798"/>
      <c r="BZ110" s="798"/>
      <c r="CA110" s="798">
        <v>10728200</v>
      </c>
      <c r="CB110" s="798"/>
      <c r="CC110" s="798"/>
      <c r="CD110" s="798"/>
      <c r="CE110" s="798"/>
      <c r="CF110" s="859">
        <v>270.39999999999998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2864413</v>
      </c>
      <c r="BR112" s="769"/>
      <c r="BS112" s="769"/>
      <c r="BT112" s="769"/>
      <c r="BU112" s="769"/>
      <c r="BV112" s="769">
        <v>3450836</v>
      </c>
      <c r="BW112" s="769"/>
      <c r="BX112" s="769"/>
      <c r="BY112" s="769"/>
      <c r="BZ112" s="769"/>
      <c r="CA112" s="769">
        <v>3433775</v>
      </c>
      <c r="CB112" s="769"/>
      <c r="CC112" s="769"/>
      <c r="CD112" s="769"/>
      <c r="CE112" s="769"/>
      <c r="CF112" s="846">
        <v>86.6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225794</v>
      </c>
      <c r="AB113" s="907"/>
      <c r="AC113" s="907"/>
      <c r="AD113" s="907"/>
      <c r="AE113" s="908"/>
      <c r="AF113" s="909">
        <v>230930</v>
      </c>
      <c r="AG113" s="907"/>
      <c r="AH113" s="907"/>
      <c r="AI113" s="907"/>
      <c r="AJ113" s="908"/>
      <c r="AK113" s="909">
        <v>228346</v>
      </c>
      <c r="AL113" s="907"/>
      <c r="AM113" s="907"/>
      <c r="AN113" s="907"/>
      <c r="AO113" s="908"/>
      <c r="AP113" s="910">
        <v>5.8</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491461</v>
      </c>
      <c r="BR113" s="769"/>
      <c r="BS113" s="769"/>
      <c r="BT113" s="769"/>
      <c r="BU113" s="769"/>
      <c r="BV113" s="769">
        <v>467389</v>
      </c>
      <c r="BW113" s="769"/>
      <c r="BX113" s="769"/>
      <c r="BY113" s="769"/>
      <c r="BZ113" s="769"/>
      <c r="CA113" s="769">
        <v>501557</v>
      </c>
      <c r="CB113" s="769"/>
      <c r="CC113" s="769"/>
      <c r="CD113" s="769"/>
      <c r="CE113" s="769"/>
      <c r="CF113" s="846">
        <v>12.6</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157730</v>
      </c>
      <c r="AB114" s="782"/>
      <c r="AC114" s="782"/>
      <c r="AD114" s="782"/>
      <c r="AE114" s="783"/>
      <c r="AF114" s="784">
        <v>157336</v>
      </c>
      <c r="AG114" s="782"/>
      <c r="AH114" s="782"/>
      <c r="AI114" s="782"/>
      <c r="AJ114" s="783"/>
      <c r="AK114" s="784">
        <v>158531</v>
      </c>
      <c r="AL114" s="782"/>
      <c r="AM114" s="782"/>
      <c r="AN114" s="782"/>
      <c r="AO114" s="783"/>
      <c r="AP114" s="752">
        <v>4</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1334926</v>
      </c>
      <c r="BR114" s="769"/>
      <c r="BS114" s="769"/>
      <c r="BT114" s="769"/>
      <c r="BU114" s="769"/>
      <c r="BV114" s="769">
        <v>1272496</v>
      </c>
      <c r="BW114" s="769"/>
      <c r="BX114" s="769"/>
      <c r="BY114" s="769"/>
      <c r="BZ114" s="769"/>
      <c r="CA114" s="769">
        <v>1220380</v>
      </c>
      <c r="CB114" s="769"/>
      <c r="CC114" s="769"/>
      <c r="CD114" s="769"/>
      <c r="CE114" s="769"/>
      <c r="CF114" s="846">
        <v>30.8</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762</v>
      </c>
      <c r="AB115" s="907"/>
      <c r="AC115" s="907"/>
      <c r="AD115" s="907"/>
      <c r="AE115" s="908"/>
      <c r="AF115" s="909">
        <v>657</v>
      </c>
      <c r="AG115" s="907"/>
      <c r="AH115" s="907"/>
      <c r="AI115" s="907"/>
      <c r="AJ115" s="908"/>
      <c r="AK115" s="909">
        <v>574</v>
      </c>
      <c r="AL115" s="907"/>
      <c r="AM115" s="907"/>
      <c r="AN115" s="907"/>
      <c r="AO115" s="908"/>
      <c r="AP115" s="910">
        <v>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10784</v>
      </c>
      <c r="BR115" s="769"/>
      <c r="BS115" s="769"/>
      <c r="BT115" s="769"/>
      <c r="BU115" s="769"/>
      <c r="BV115" s="769">
        <v>73759</v>
      </c>
      <c r="BW115" s="769"/>
      <c r="BX115" s="769"/>
      <c r="BY115" s="769"/>
      <c r="BZ115" s="769"/>
      <c r="CA115" s="769">
        <v>42700</v>
      </c>
      <c r="CB115" s="769"/>
      <c r="CC115" s="769"/>
      <c r="CD115" s="769"/>
      <c r="CE115" s="769"/>
      <c r="CF115" s="846">
        <v>1.1000000000000001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747</v>
      </c>
      <c r="AB116" s="782"/>
      <c r="AC116" s="782"/>
      <c r="AD116" s="782"/>
      <c r="AE116" s="783"/>
      <c r="AF116" s="784">
        <v>1208</v>
      </c>
      <c r="AG116" s="782"/>
      <c r="AH116" s="782"/>
      <c r="AI116" s="782"/>
      <c r="AJ116" s="783"/>
      <c r="AK116" s="784">
        <v>537</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1965941</v>
      </c>
      <c r="AB117" s="893"/>
      <c r="AC117" s="893"/>
      <c r="AD117" s="893"/>
      <c r="AE117" s="894"/>
      <c r="AF117" s="896">
        <v>1812130</v>
      </c>
      <c r="AG117" s="893"/>
      <c r="AH117" s="893"/>
      <c r="AI117" s="893"/>
      <c r="AJ117" s="894"/>
      <c r="AK117" s="896">
        <v>1749061</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286</v>
      </c>
      <c r="AG118" s="886"/>
      <c r="AH118" s="886"/>
      <c r="AI118" s="886"/>
      <c r="AJ118" s="887"/>
      <c r="AK118" s="888" t="s">
        <v>285</v>
      </c>
      <c r="AL118" s="886"/>
      <c r="AM118" s="886"/>
      <c r="AN118" s="886"/>
      <c r="AO118" s="887"/>
      <c r="AP118" s="889" t="s">
        <v>399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16056299</v>
      </c>
      <c r="BR118" s="856"/>
      <c r="BS118" s="856"/>
      <c r="BT118" s="856"/>
      <c r="BU118" s="856"/>
      <c r="BV118" s="856">
        <v>16297727</v>
      </c>
      <c r="BW118" s="856"/>
      <c r="BX118" s="856"/>
      <c r="BY118" s="856"/>
      <c r="BZ118" s="856"/>
      <c r="CA118" s="856">
        <v>15926612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429</v>
      </c>
      <c r="DH118" s="782"/>
      <c r="DI118" s="782"/>
      <c r="DJ118" s="782"/>
      <c r="DK118" s="783"/>
      <c r="DL118" s="784" t="s">
        <v>429</v>
      </c>
      <c r="DM118" s="782"/>
      <c r="DN118" s="782"/>
      <c r="DO118" s="782"/>
      <c r="DP118" s="783"/>
      <c r="DQ118" s="784" t="s">
        <v>429</v>
      </c>
      <c r="DR118" s="782"/>
      <c r="DS118" s="782"/>
      <c r="DT118" s="782"/>
      <c r="DU118" s="783"/>
      <c r="DV118" s="752" t="s">
        <v>429</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429</v>
      </c>
      <c r="AB119" s="871"/>
      <c r="AC119" s="871"/>
      <c r="AD119" s="871"/>
      <c r="AE119" s="872"/>
      <c r="AF119" s="873" t="s">
        <v>429</v>
      </c>
      <c r="AG119" s="871"/>
      <c r="AH119" s="871"/>
      <c r="AI119" s="871"/>
      <c r="AJ119" s="872"/>
      <c r="AK119" s="873" t="s">
        <v>429</v>
      </c>
      <c r="AL119" s="871"/>
      <c r="AM119" s="871"/>
      <c r="AN119" s="871"/>
      <c r="AO119" s="872"/>
      <c r="AP119" s="874" t="s">
        <v>429</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1302448</v>
      </c>
      <c r="BR119" s="798"/>
      <c r="BS119" s="798"/>
      <c r="BT119" s="798"/>
      <c r="BU119" s="798"/>
      <c r="BV119" s="798">
        <v>1851973</v>
      </c>
      <c r="BW119" s="798"/>
      <c r="BX119" s="798"/>
      <c r="BY119" s="798"/>
      <c r="BZ119" s="798"/>
      <c r="CA119" s="798">
        <v>2441940</v>
      </c>
      <c r="CB119" s="798"/>
      <c r="CC119" s="798"/>
      <c r="CD119" s="798"/>
      <c r="CE119" s="798"/>
      <c r="CF119" s="859">
        <v>61.6</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429</v>
      </c>
      <c r="DH119" s="715"/>
      <c r="DI119" s="715"/>
      <c r="DJ119" s="715"/>
      <c r="DK119" s="716"/>
      <c r="DL119" s="717" t="s">
        <v>429</v>
      </c>
      <c r="DM119" s="715"/>
      <c r="DN119" s="715"/>
      <c r="DO119" s="715"/>
      <c r="DP119" s="716"/>
      <c r="DQ119" s="717" t="s">
        <v>429</v>
      </c>
      <c r="DR119" s="715"/>
      <c r="DS119" s="715"/>
      <c r="DT119" s="715"/>
      <c r="DU119" s="716"/>
      <c r="DV119" s="805" t="s">
        <v>429</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429</v>
      </c>
      <c r="AB120" s="782"/>
      <c r="AC120" s="782"/>
      <c r="AD120" s="782"/>
      <c r="AE120" s="783"/>
      <c r="AF120" s="784" t="s">
        <v>429</v>
      </c>
      <c r="AG120" s="782"/>
      <c r="AH120" s="782"/>
      <c r="AI120" s="782"/>
      <c r="AJ120" s="783"/>
      <c r="AK120" s="784" t="s">
        <v>429</v>
      </c>
      <c r="AL120" s="782"/>
      <c r="AM120" s="782"/>
      <c r="AN120" s="782"/>
      <c r="AO120" s="783"/>
      <c r="AP120" s="752" t="s">
        <v>429</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60000</v>
      </c>
      <c r="BR120" s="769"/>
      <c r="BS120" s="769"/>
      <c r="BT120" s="769"/>
      <c r="BU120" s="769"/>
      <c r="BV120" s="769">
        <v>46430</v>
      </c>
      <c r="BW120" s="769"/>
      <c r="BX120" s="769"/>
      <c r="BY120" s="769"/>
      <c r="BZ120" s="769"/>
      <c r="CA120" s="769">
        <v>42860</v>
      </c>
      <c r="CB120" s="769"/>
      <c r="CC120" s="769"/>
      <c r="CD120" s="769"/>
      <c r="CE120" s="769"/>
      <c r="CF120" s="846">
        <v>1.1000000000000001</v>
      </c>
      <c r="CG120" s="847"/>
      <c r="CH120" s="847"/>
      <c r="CI120" s="847"/>
      <c r="CJ120" s="847"/>
      <c r="CK120" s="848" t="s">
        <v>434</v>
      </c>
      <c r="CL120" s="808"/>
      <c r="CM120" s="808"/>
      <c r="CN120" s="808"/>
      <c r="CO120" s="809"/>
      <c r="CP120" s="852" t="s">
        <v>435</v>
      </c>
      <c r="CQ120" s="853"/>
      <c r="CR120" s="853"/>
      <c r="CS120" s="853"/>
      <c r="CT120" s="853"/>
      <c r="CU120" s="853"/>
      <c r="CV120" s="853"/>
      <c r="CW120" s="853"/>
      <c r="CX120" s="853"/>
      <c r="CY120" s="853"/>
      <c r="CZ120" s="853"/>
      <c r="DA120" s="853"/>
      <c r="DB120" s="853"/>
      <c r="DC120" s="853"/>
      <c r="DD120" s="853"/>
      <c r="DE120" s="853"/>
      <c r="DF120" s="854"/>
      <c r="DG120" s="797" t="s">
        <v>429</v>
      </c>
      <c r="DH120" s="798"/>
      <c r="DI120" s="798"/>
      <c r="DJ120" s="798"/>
      <c r="DK120" s="798"/>
      <c r="DL120" s="798">
        <v>2296528</v>
      </c>
      <c r="DM120" s="798"/>
      <c r="DN120" s="798"/>
      <c r="DO120" s="798"/>
      <c r="DP120" s="798"/>
      <c r="DQ120" s="798">
        <v>2198386</v>
      </c>
      <c r="DR120" s="798"/>
      <c r="DS120" s="798"/>
      <c r="DT120" s="798"/>
      <c r="DU120" s="798"/>
      <c r="DV120" s="799">
        <v>55.4</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429</v>
      </c>
      <c r="AB121" s="782"/>
      <c r="AC121" s="782"/>
      <c r="AD121" s="782"/>
      <c r="AE121" s="783"/>
      <c r="AF121" s="784" t="s">
        <v>429</v>
      </c>
      <c r="AG121" s="782"/>
      <c r="AH121" s="782"/>
      <c r="AI121" s="782"/>
      <c r="AJ121" s="783"/>
      <c r="AK121" s="784" t="s">
        <v>429</v>
      </c>
      <c r="AL121" s="782"/>
      <c r="AM121" s="782"/>
      <c r="AN121" s="782"/>
      <c r="AO121" s="783"/>
      <c r="AP121" s="752" t="s">
        <v>429</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10280102</v>
      </c>
      <c r="BR121" s="856"/>
      <c r="BS121" s="856"/>
      <c r="BT121" s="856"/>
      <c r="BU121" s="856"/>
      <c r="BV121" s="856">
        <v>10097517</v>
      </c>
      <c r="BW121" s="856"/>
      <c r="BX121" s="856"/>
      <c r="BY121" s="856"/>
      <c r="BZ121" s="856"/>
      <c r="CA121" s="856">
        <v>9888802</v>
      </c>
      <c r="CB121" s="856"/>
      <c r="CC121" s="856"/>
      <c r="CD121" s="856"/>
      <c r="CE121" s="856"/>
      <c r="CF121" s="857">
        <v>249.3</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1157788</v>
      </c>
      <c r="DH121" s="769"/>
      <c r="DI121" s="769"/>
      <c r="DJ121" s="769"/>
      <c r="DK121" s="769"/>
      <c r="DL121" s="769">
        <v>1150360</v>
      </c>
      <c r="DM121" s="769"/>
      <c r="DN121" s="769"/>
      <c r="DO121" s="769"/>
      <c r="DP121" s="769"/>
      <c r="DQ121" s="769">
        <v>1231445</v>
      </c>
      <c r="DR121" s="769"/>
      <c r="DS121" s="769"/>
      <c r="DT121" s="769"/>
      <c r="DU121" s="769"/>
      <c r="DV121" s="821">
        <v>31</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11642550</v>
      </c>
      <c r="BR122" s="838"/>
      <c r="BS122" s="838"/>
      <c r="BT122" s="838"/>
      <c r="BU122" s="838"/>
      <c r="BV122" s="838">
        <v>11995920</v>
      </c>
      <c r="BW122" s="838"/>
      <c r="BX122" s="838"/>
      <c r="BY122" s="838"/>
      <c r="BZ122" s="838"/>
      <c r="CA122" s="838">
        <v>12373602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113.7</v>
      </c>
      <c r="BR123" s="830"/>
      <c r="BS123" s="830"/>
      <c r="BT123" s="830"/>
      <c r="BU123" s="830"/>
      <c r="BV123" s="830">
        <v>107.7</v>
      </c>
      <c r="BW123" s="830"/>
      <c r="BX123" s="830"/>
      <c r="BY123" s="830"/>
      <c r="BZ123" s="830"/>
      <c r="CA123" s="830">
        <v>89.5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v>1703876</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762</v>
      </c>
      <c r="AB127" s="782"/>
      <c r="AC127" s="782"/>
      <c r="AD127" s="782"/>
      <c r="AE127" s="783"/>
      <c r="AF127" s="784">
        <v>657</v>
      </c>
      <c r="AG127" s="782"/>
      <c r="AH127" s="782"/>
      <c r="AI127" s="782"/>
      <c r="AJ127" s="783"/>
      <c r="AK127" s="784">
        <v>574</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14.9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10784</v>
      </c>
      <c r="DH127" s="818"/>
      <c r="DI127" s="818"/>
      <c r="DJ127" s="818"/>
      <c r="DK127" s="818"/>
      <c r="DL127" s="818">
        <v>73759</v>
      </c>
      <c r="DM127" s="818"/>
      <c r="DN127" s="818"/>
      <c r="DO127" s="818"/>
      <c r="DP127" s="818"/>
      <c r="DQ127" s="818">
        <v>42700</v>
      </c>
      <c r="DR127" s="818"/>
      <c r="DS127" s="818"/>
      <c r="DT127" s="818"/>
      <c r="DU127" s="818"/>
      <c r="DV127" s="819">
        <v>1.1000000000000001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10264</v>
      </c>
      <c r="AB128" s="722"/>
      <c r="AC128" s="722"/>
      <c r="AD128" s="722"/>
      <c r="AE128" s="723"/>
      <c r="AF128" s="724">
        <v>13833</v>
      </c>
      <c r="AG128" s="722"/>
      <c r="AH128" s="722"/>
      <c r="AI128" s="722"/>
      <c r="AJ128" s="723"/>
      <c r="AK128" s="724">
        <v>5175</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19.899999999999999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5168213</v>
      </c>
      <c r="AB129" s="782"/>
      <c r="AC129" s="782"/>
      <c r="AD129" s="782"/>
      <c r="AE129" s="783"/>
      <c r="AF129" s="784">
        <v>5200583</v>
      </c>
      <c r="AG129" s="782"/>
      <c r="AH129" s="782"/>
      <c r="AI129" s="782"/>
      <c r="AJ129" s="783"/>
      <c r="AK129" s="784">
        <v>5158033</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1288067</v>
      </c>
      <c r="AB130" s="782"/>
      <c r="AC130" s="782"/>
      <c r="AD130" s="782"/>
      <c r="AE130" s="783"/>
      <c r="AF130" s="784">
        <v>1208644</v>
      </c>
      <c r="AG130" s="782"/>
      <c r="AH130" s="782"/>
      <c r="AI130" s="782"/>
      <c r="AJ130" s="783"/>
      <c r="AK130" s="784">
        <v>1190805</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89.5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3880146</v>
      </c>
      <c r="AB131" s="715"/>
      <c r="AC131" s="715"/>
      <c r="AD131" s="715"/>
      <c r="AE131" s="716"/>
      <c r="AF131" s="717">
        <v>3991939</v>
      </c>
      <c r="AG131" s="715"/>
      <c r="AH131" s="715"/>
      <c r="AI131" s="715"/>
      <c r="AJ131" s="716"/>
      <c r="AK131" s="717">
        <v>3967228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17.205795859999998</v>
      </c>
      <c r="AB132" s="738"/>
      <c r="AC132" s="738"/>
      <c r="AD132" s="738"/>
      <c r="AE132" s="739"/>
      <c r="AF132" s="740">
        <v>14.77109244</v>
      </c>
      <c r="AG132" s="738"/>
      <c r="AH132" s="738"/>
      <c r="AI132" s="738"/>
      <c r="AJ132" s="739"/>
      <c r="AK132" s="740">
        <v>13.941245629999999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18.100000000000001</v>
      </c>
      <c r="AB133" s="747"/>
      <c r="AC133" s="747"/>
      <c r="AD133" s="747"/>
      <c r="AE133" s="748"/>
      <c r="AF133" s="746">
        <v>16.3</v>
      </c>
      <c r="AG133" s="747"/>
      <c r="AH133" s="747"/>
      <c r="AI133" s="747"/>
      <c r="AJ133" s="748"/>
      <c r="AK133" s="746">
        <v>15.3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1059690</v>
      </c>
      <c r="L9" s="264">
        <v>112553</v>
      </c>
      <c r="M9" s="265">
        <v>132943</v>
      </c>
      <c r="N9" s="266">
        <v>-15.3</v>
      </c>
    </row>
    <row r="10" spans="1:16">
      <c r="A10" s="248"/>
      <c r="B10" s="244"/>
      <c r="C10" s="244"/>
      <c r="D10" s="244"/>
      <c r="E10" s="244"/>
      <c r="F10" s="244"/>
      <c r="G10" s="1131" t="s">
        <v>471</v>
      </c>
      <c r="H10" s="1132"/>
      <c r="I10" s="1132"/>
      <c r="J10" s="1133"/>
      <c r="K10" s="267">
        <v>75630</v>
      </c>
      <c r="L10" s="268">
        <v>8033</v>
      </c>
      <c r="M10" s="269">
        <v>15355</v>
      </c>
      <c r="N10" s="270">
        <v>-47.7</v>
      </c>
    </row>
    <row r="11" spans="1:16" ht="13.5" customHeight="1">
      <c r="A11" s="248"/>
      <c r="B11" s="244"/>
      <c r="C11" s="244"/>
      <c r="D11" s="244"/>
      <c r="E11" s="244"/>
      <c r="F11" s="244"/>
      <c r="G11" s="1131" t="s">
        <v>472</v>
      </c>
      <c r="H11" s="1132"/>
      <c r="I11" s="1132"/>
      <c r="J11" s="1133"/>
      <c r="K11" s="267">
        <v>344460</v>
      </c>
      <c r="L11" s="268">
        <v>36586</v>
      </c>
      <c r="M11" s="269">
        <v>21605</v>
      </c>
      <c r="N11" s="270">
        <v>69.3</v>
      </c>
    </row>
    <row r="12" spans="1:16" ht="13.5" customHeight="1">
      <c r="A12" s="248"/>
      <c r="B12" s="244"/>
      <c r="C12" s="244"/>
      <c r="D12" s="244"/>
      <c r="E12" s="244"/>
      <c r="F12" s="244"/>
      <c r="G12" s="1131" t="s">
        <v>473</v>
      </c>
      <c r="H12" s="1132"/>
      <c r="I12" s="1132"/>
      <c r="J12" s="1133"/>
      <c r="K12" s="267">
        <v>10645</v>
      </c>
      <c r="L12" s="268">
        <v>1131</v>
      </c>
      <c r="M12" s="269">
        <v>2278</v>
      </c>
      <c r="N12" s="270">
        <v>-50.4</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156076</v>
      </c>
      <c r="L14" s="268">
        <v>16577</v>
      </c>
      <c r="M14" s="269">
        <v>5589</v>
      </c>
      <c r="N14" s="270">
        <v>196.6</v>
      </c>
    </row>
    <row r="15" spans="1:16" ht="13.5" customHeight="1">
      <c r="A15" s="248"/>
      <c r="B15" s="244"/>
      <c r="C15" s="244"/>
      <c r="D15" s="244"/>
      <c r="E15" s="244"/>
      <c r="F15" s="244"/>
      <c r="G15" s="1131" t="s">
        <v>477</v>
      </c>
      <c r="H15" s="1132"/>
      <c r="I15" s="1132"/>
      <c r="J15" s="1133"/>
      <c r="K15" s="267">
        <v>17376</v>
      </c>
      <c r="L15" s="268">
        <v>1846</v>
      </c>
      <c r="M15" s="269">
        <v>2911</v>
      </c>
      <c r="N15" s="270">
        <v>-36.6</v>
      </c>
    </row>
    <row r="16" spans="1:16">
      <c r="A16" s="248"/>
      <c r="B16" s="244"/>
      <c r="C16" s="244"/>
      <c r="D16" s="244"/>
      <c r="E16" s="244"/>
      <c r="F16" s="244"/>
      <c r="G16" s="1134" t="s">
        <v>478</v>
      </c>
      <c r="H16" s="1135"/>
      <c r="I16" s="1135"/>
      <c r="J16" s="1136"/>
      <c r="K16" s="268">
        <v>-135836</v>
      </c>
      <c r="L16" s="268">
        <v>-14428</v>
      </c>
      <c r="M16" s="269">
        <v>-16243</v>
      </c>
      <c r="N16" s="270">
        <v>-11.2</v>
      </c>
    </row>
    <row r="17" spans="1:16">
      <c r="A17" s="248"/>
      <c r="B17" s="244"/>
      <c r="C17" s="244"/>
      <c r="D17" s="244"/>
      <c r="E17" s="244"/>
      <c r="F17" s="244"/>
      <c r="G17" s="1134" t="s">
        <v>170</v>
      </c>
      <c r="H17" s="1135"/>
      <c r="I17" s="1135"/>
      <c r="J17" s="1136"/>
      <c r="K17" s="268">
        <v>1528041</v>
      </c>
      <c r="L17" s="268">
        <v>162299</v>
      </c>
      <c r="M17" s="269">
        <v>164438</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12</v>
      </c>
      <c r="L21" s="281">
        <v>15.05</v>
      </c>
      <c r="M21" s="282">
        <v>-3.05</v>
      </c>
      <c r="N21" s="249"/>
      <c r="O21" s="283"/>
      <c r="P21" s="279"/>
    </row>
    <row r="22" spans="1:16" s="284" customFormat="1">
      <c r="A22" s="279"/>
      <c r="B22" s="249"/>
      <c r="C22" s="249"/>
      <c r="D22" s="249"/>
      <c r="E22" s="249"/>
      <c r="F22" s="249"/>
      <c r="G22" s="1128" t="s">
        <v>484</v>
      </c>
      <c r="H22" s="1129"/>
      <c r="I22" s="1129"/>
      <c r="J22" s="1130"/>
      <c r="K22" s="285">
        <v>92.5</v>
      </c>
      <c r="L22" s="286">
        <v>95.7</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1361073</v>
      </c>
      <c r="L32" s="294">
        <v>144564</v>
      </c>
      <c r="M32" s="295">
        <v>104657</v>
      </c>
      <c r="N32" s="296">
        <v>38.1</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419</v>
      </c>
      <c r="N34" s="296" t="s">
        <v>475</v>
      </c>
    </row>
    <row r="35" spans="1:16" ht="27" customHeight="1">
      <c r="A35" s="248"/>
      <c r="B35" s="244"/>
      <c r="C35" s="244"/>
      <c r="D35" s="244"/>
      <c r="E35" s="244"/>
      <c r="F35" s="244"/>
      <c r="G35" s="1119" t="s">
        <v>491</v>
      </c>
      <c r="H35" s="1120"/>
      <c r="I35" s="1120"/>
      <c r="J35" s="1121"/>
      <c r="K35" s="294">
        <v>228346</v>
      </c>
      <c r="L35" s="294">
        <v>24253</v>
      </c>
      <c r="M35" s="295">
        <v>24121</v>
      </c>
      <c r="N35" s="296">
        <v>0.5</v>
      </c>
    </row>
    <row r="36" spans="1:16" ht="27" customHeight="1">
      <c r="A36" s="248"/>
      <c r="B36" s="244"/>
      <c r="C36" s="244"/>
      <c r="D36" s="244"/>
      <c r="E36" s="244"/>
      <c r="F36" s="244"/>
      <c r="G36" s="1119" t="s">
        <v>492</v>
      </c>
      <c r="H36" s="1120"/>
      <c r="I36" s="1120"/>
      <c r="J36" s="1121"/>
      <c r="K36" s="294">
        <v>158531</v>
      </c>
      <c r="L36" s="294">
        <v>16838</v>
      </c>
      <c r="M36" s="295">
        <v>4863</v>
      </c>
      <c r="N36" s="296">
        <v>246.2</v>
      </c>
    </row>
    <row r="37" spans="1:16" ht="13.5" customHeight="1">
      <c r="A37" s="248"/>
      <c r="B37" s="244"/>
      <c r="C37" s="244"/>
      <c r="D37" s="244"/>
      <c r="E37" s="244"/>
      <c r="F37" s="244"/>
      <c r="G37" s="1119" t="s">
        <v>493</v>
      </c>
      <c r="H37" s="1120"/>
      <c r="I37" s="1120"/>
      <c r="J37" s="1121"/>
      <c r="K37" s="294">
        <v>574</v>
      </c>
      <c r="L37" s="294">
        <v>61</v>
      </c>
      <c r="M37" s="295">
        <v>2362</v>
      </c>
      <c r="N37" s="296">
        <v>-97.4</v>
      </c>
    </row>
    <row r="38" spans="1:16" ht="27" customHeight="1">
      <c r="A38" s="248"/>
      <c r="B38" s="244"/>
      <c r="C38" s="244"/>
      <c r="D38" s="244"/>
      <c r="E38" s="244"/>
      <c r="F38" s="244"/>
      <c r="G38" s="1122" t="s">
        <v>494</v>
      </c>
      <c r="H38" s="1123"/>
      <c r="I38" s="1123"/>
      <c r="J38" s="1124"/>
      <c r="K38" s="297">
        <v>537</v>
      </c>
      <c r="L38" s="297">
        <v>57</v>
      </c>
      <c r="M38" s="298">
        <v>22</v>
      </c>
      <c r="N38" s="299">
        <v>159.1</v>
      </c>
      <c r="O38" s="293"/>
    </row>
    <row r="39" spans="1:16">
      <c r="A39" s="248"/>
      <c r="B39" s="244"/>
      <c r="C39" s="244"/>
      <c r="D39" s="244"/>
      <c r="E39" s="244"/>
      <c r="F39" s="244"/>
      <c r="G39" s="1122" t="s">
        <v>495</v>
      </c>
      <c r="H39" s="1123"/>
      <c r="I39" s="1123"/>
      <c r="J39" s="1124"/>
      <c r="K39" s="300">
        <v>-5175</v>
      </c>
      <c r="L39" s="300">
        <v>-550</v>
      </c>
      <c r="M39" s="301">
        <v>-5112</v>
      </c>
      <c r="N39" s="302">
        <v>-89.2</v>
      </c>
      <c r="O39" s="293"/>
    </row>
    <row r="40" spans="1:16" ht="27" customHeight="1">
      <c r="A40" s="248"/>
      <c r="B40" s="244"/>
      <c r="C40" s="244"/>
      <c r="D40" s="244"/>
      <c r="E40" s="244"/>
      <c r="F40" s="244"/>
      <c r="G40" s="1119" t="s">
        <v>496</v>
      </c>
      <c r="H40" s="1120"/>
      <c r="I40" s="1120"/>
      <c r="J40" s="1121"/>
      <c r="K40" s="300">
        <v>-1190805</v>
      </c>
      <c r="L40" s="300">
        <v>-126480</v>
      </c>
      <c r="M40" s="301">
        <v>-91802</v>
      </c>
      <c r="N40" s="302">
        <v>37.799999999999997</v>
      </c>
      <c r="O40" s="293"/>
    </row>
    <row r="41" spans="1:16">
      <c r="A41" s="248"/>
      <c r="B41" s="244"/>
      <c r="C41" s="244"/>
      <c r="D41" s="244"/>
      <c r="E41" s="244"/>
      <c r="F41" s="244"/>
      <c r="G41" s="1125" t="s">
        <v>280</v>
      </c>
      <c r="H41" s="1126"/>
      <c r="I41" s="1126"/>
      <c r="J41" s="1127"/>
      <c r="K41" s="294">
        <v>553081</v>
      </c>
      <c r="L41" s="300">
        <v>58745</v>
      </c>
      <c r="M41" s="301">
        <v>39530</v>
      </c>
      <c r="N41" s="302">
        <v>48.6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1272036</v>
      </c>
      <c r="J51" s="320">
        <v>124673</v>
      </c>
      <c r="K51" s="321">
        <v>83.4</v>
      </c>
      <c r="L51" s="322">
        <v>127151</v>
      </c>
      <c r="M51" s="323">
        <v>51.8</v>
      </c>
      <c r="N51" s="324">
        <v>31.6</v>
      </c>
    </row>
    <row r="52" spans="1:14">
      <c r="A52" s="248"/>
      <c r="B52" s="244"/>
      <c r="C52" s="244"/>
      <c r="D52" s="244"/>
      <c r="E52" s="244"/>
      <c r="F52" s="244"/>
      <c r="G52" s="325"/>
      <c r="H52" s="326" t="s">
        <v>507</v>
      </c>
      <c r="I52" s="327">
        <v>775184</v>
      </c>
      <c r="J52" s="328">
        <v>75976</v>
      </c>
      <c r="K52" s="329">
        <v>268.8</v>
      </c>
      <c r="L52" s="330">
        <v>72559</v>
      </c>
      <c r="M52" s="331">
        <v>74.900000000000006</v>
      </c>
      <c r="N52" s="332">
        <v>193.9</v>
      </c>
    </row>
    <row r="53" spans="1:14">
      <c r="A53" s="248"/>
      <c r="B53" s="244"/>
      <c r="C53" s="244"/>
      <c r="D53" s="244"/>
      <c r="E53" s="244"/>
      <c r="F53" s="244"/>
      <c r="G53" s="310" t="s">
        <v>508</v>
      </c>
      <c r="H53" s="311"/>
      <c r="I53" s="319">
        <v>1418246</v>
      </c>
      <c r="J53" s="320">
        <v>141471</v>
      </c>
      <c r="K53" s="321">
        <v>13.5</v>
      </c>
      <c r="L53" s="322">
        <v>147869</v>
      </c>
      <c r="M53" s="323">
        <v>16.3</v>
      </c>
      <c r="N53" s="324">
        <v>-2.8</v>
      </c>
    </row>
    <row r="54" spans="1:14">
      <c r="A54" s="248"/>
      <c r="B54" s="244"/>
      <c r="C54" s="244"/>
      <c r="D54" s="244"/>
      <c r="E54" s="244"/>
      <c r="F54" s="244"/>
      <c r="G54" s="325"/>
      <c r="H54" s="326" t="s">
        <v>507</v>
      </c>
      <c r="I54" s="327">
        <v>612372</v>
      </c>
      <c r="J54" s="328">
        <v>61084</v>
      </c>
      <c r="K54" s="329">
        <v>-19.600000000000001</v>
      </c>
      <c r="L54" s="330">
        <v>63271</v>
      </c>
      <c r="M54" s="331">
        <v>-12.8</v>
      </c>
      <c r="N54" s="332">
        <v>-6.8</v>
      </c>
    </row>
    <row r="55" spans="1:14">
      <c r="A55" s="248"/>
      <c r="B55" s="244"/>
      <c r="C55" s="244"/>
      <c r="D55" s="244"/>
      <c r="E55" s="244"/>
      <c r="F55" s="244"/>
      <c r="G55" s="310" t="s">
        <v>509</v>
      </c>
      <c r="H55" s="311"/>
      <c r="I55" s="319">
        <v>1052136</v>
      </c>
      <c r="J55" s="320">
        <v>108100</v>
      </c>
      <c r="K55" s="321">
        <v>-23.6</v>
      </c>
      <c r="L55" s="322">
        <v>146140</v>
      </c>
      <c r="M55" s="323">
        <v>-1.2</v>
      </c>
      <c r="N55" s="324">
        <v>-22.4</v>
      </c>
    </row>
    <row r="56" spans="1:14">
      <c r="A56" s="248"/>
      <c r="B56" s="244"/>
      <c r="C56" s="244"/>
      <c r="D56" s="244"/>
      <c r="E56" s="244"/>
      <c r="F56" s="244"/>
      <c r="G56" s="325"/>
      <c r="H56" s="326" t="s">
        <v>507</v>
      </c>
      <c r="I56" s="327">
        <v>641900</v>
      </c>
      <c r="J56" s="328">
        <v>65951</v>
      </c>
      <c r="K56" s="329">
        <v>8</v>
      </c>
      <c r="L56" s="330">
        <v>75451</v>
      </c>
      <c r="M56" s="331">
        <v>19.3</v>
      </c>
      <c r="N56" s="332">
        <v>-11.3</v>
      </c>
    </row>
    <row r="57" spans="1:14">
      <c r="A57" s="248"/>
      <c r="B57" s="244"/>
      <c r="C57" s="244"/>
      <c r="D57" s="244"/>
      <c r="E57" s="244"/>
      <c r="F57" s="244"/>
      <c r="G57" s="310" t="s">
        <v>510</v>
      </c>
      <c r="H57" s="311"/>
      <c r="I57" s="319">
        <v>1097097</v>
      </c>
      <c r="J57" s="320">
        <v>115205</v>
      </c>
      <c r="K57" s="321">
        <v>6.6</v>
      </c>
      <c r="L57" s="322">
        <v>146641</v>
      </c>
      <c r="M57" s="323">
        <v>0.3</v>
      </c>
      <c r="N57" s="324">
        <v>6.3</v>
      </c>
    </row>
    <row r="58" spans="1:14">
      <c r="A58" s="248"/>
      <c r="B58" s="244"/>
      <c r="C58" s="244"/>
      <c r="D58" s="244"/>
      <c r="E58" s="244"/>
      <c r="F58" s="244"/>
      <c r="G58" s="325"/>
      <c r="H58" s="326" t="s">
        <v>507</v>
      </c>
      <c r="I58" s="327">
        <v>260810</v>
      </c>
      <c r="J58" s="328">
        <v>27387</v>
      </c>
      <c r="K58" s="329">
        <v>-58.5</v>
      </c>
      <c r="L58" s="330">
        <v>68142</v>
      </c>
      <c r="M58" s="331">
        <v>-9.6999999999999993</v>
      </c>
      <c r="N58" s="332">
        <v>-48.8</v>
      </c>
    </row>
    <row r="59" spans="1:14">
      <c r="A59" s="248"/>
      <c r="B59" s="244"/>
      <c r="C59" s="244"/>
      <c r="D59" s="244"/>
      <c r="E59" s="244"/>
      <c r="F59" s="244"/>
      <c r="G59" s="310" t="s">
        <v>511</v>
      </c>
      <c r="H59" s="311"/>
      <c r="I59" s="319">
        <v>796096</v>
      </c>
      <c r="J59" s="320">
        <v>84556</v>
      </c>
      <c r="K59" s="321">
        <v>-26.6</v>
      </c>
      <c r="L59" s="322">
        <v>174587</v>
      </c>
      <c r="M59" s="323">
        <v>19.100000000000001</v>
      </c>
      <c r="N59" s="324">
        <v>-45.7</v>
      </c>
    </row>
    <row r="60" spans="1:14">
      <c r="A60" s="248"/>
      <c r="B60" s="244"/>
      <c r="C60" s="244"/>
      <c r="D60" s="244"/>
      <c r="E60" s="244"/>
      <c r="F60" s="244"/>
      <c r="G60" s="325"/>
      <c r="H60" s="326" t="s">
        <v>507</v>
      </c>
      <c r="I60" s="333">
        <v>576011</v>
      </c>
      <c r="J60" s="328">
        <v>61180</v>
      </c>
      <c r="K60" s="329">
        <v>123.4</v>
      </c>
      <c r="L60" s="330">
        <v>79695</v>
      </c>
      <c r="M60" s="331">
        <v>17</v>
      </c>
      <c r="N60" s="332">
        <v>106.4</v>
      </c>
    </row>
    <row r="61" spans="1:14">
      <c r="A61" s="248"/>
      <c r="B61" s="244"/>
      <c r="C61" s="244"/>
      <c r="D61" s="244"/>
      <c r="E61" s="244"/>
      <c r="F61" s="244"/>
      <c r="G61" s="310" t="s">
        <v>512</v>
      </c>
      <c r="H61" s="334"/>
      <c r="I61" s="335">
        <v>1127122</v>
      </c>
      <c r="J61" s="336">
        <v>114801</v>
      </c>
      <c r="K61" s="337">
        <v>10.7</v>
      </c>
      <c r="L61" s="338">
        <v>148478</v>
      </c>
      <c r="M61" s="339">
        <v>17.3</v>
      </c>
      <c r="N61" s="324">
        <v>-6.6</v>
      </c>
    </row>
    <row r="62" spans="1:14">
      <c r="A62" s="248"/>
      <c r="B62" s="244"/>
      <c r="C62" s="244"/>
      <c r="D62" s="244"/>
      <c r="E62" s="244"/>
      <c r="F62" s="244"/>
      <c r="G62" s="325"/>
      <c r="H62" s="326" t="s">
        <v>507</v>
      </c>
      <c r="I62" s="327">
        <v>573255</v>
      </c>
      <c r="J62" s="328">
        <v>58316</v>
      </c>
      <c r="K62" s="329">
        <v>64.400000000000006</v>
      </c>
      <c r="L62" s="330">
        <v>71824</v>
      </c>
      <c r="M62" s="331">
        <v>17.7</v>
      </c>
      <c r="N62" s="332">
        <v>46.7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4.42</v>
      </c>
      <c r="G47" s="12">
        <v>10.83</v>
      </c>
      <c r="H47" s="12">
        <v>16.07</v>
      </c>
      <c r="I47" s="12">
        <v>20.21</v>
      </c>
      <c r="J47" s="13">
        <v>31.04</v>
      </c>
    </row>
    <row r="48" spans="2:10" ht="57.75" customHeight="1">
      <c r="B48" s="14"/>
      <c r="C48" s="1139" t="s">
        <v>4</v>
      </c>
      <c r="D48" s="1139"/>
      <c r="E48" s="1140"/>
      <c r="F48" s="15">
        <v>2.4700000000000002</v>
      </c>
      <c r="G48" s="16">
        <v>3.29</v>
      </c>
      <c r="H48" s="16">
        <v>6.34</v>
      </c>
      <c r="I48" s="16">
        <v>5.14</v>
      </c>
      <c r="J48" s="17">
        <v>5.12</v>
      </c>
    </row>
    <row r="49" spans="2:10" ht="57.75" customHeight="1" thickBot="1">
      <c r="B49" s="18"/>
      <c r="C49" s="1141" t="s">
        <v>5</v>
      </c>
      <c r="D49" s="1141"/>
      <c r="E49" s="1142"/>
      <c r="F49" s="19">
        <v>7.89</v>
      </c>
      <c r="G49" s="20">
        <v>8.51</v>
      </c>
      <c r="H49" s="20">
        <v>6.37</v>
      </c>
      <c r="I49" s="20">
        <v>1.2</v>
      </c>
      <c r="J49" s="21">
        <v>5.56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2.4700000000000002</v>
      </c>
      <c r="G34" s="33">
        <v>3.29</v>
      </c>
      <c r="H34" s="33">
        <v>6.34</v>
      </c>
      <c r="I34" s="33">
        <v>5.14</v>
      </c>
      <c r="J34" s="34">
        <v>5.12</v>
      </c>
      <c r="K34" s="22"/>
      <c r="L34" s="22"/>
      <c r="M34" s="22"/>
      <c r="N34" s="22"/>
      <c r="O34" s="22"/>
      <c r="P34" s="22"/>
    </row>
    <row r="35" spans="1:16" ht="39" customHeight="1">
      <c r="A35" s="22"/>
      <c r="B35" s="35"/>
      <c r="C35" s="1143" t="s">
        <v>520</v>
      </c>
      <c r="D35" s="1144"/>
      <c r="E35" s="1145"/>
      <c r="F35" s="36" t="s">
        <v>475</v>
      </c>
      <c r="G35" s="37" t="s">
        <v>475</v>
      </c>
      <c r="H35" s="37" t="s">
        <v>475</v>
      </c>
      <c r="I35" s="37">
        <v>0.66</v>
      </c>
      <c r="J35" s="38">
        <v>0.84</v>
      </c>
      <c r="K35" s="22"/>
      <c r="L35" s="22"/>
      <c r="M35" s="22"/>
      <c r="N35" s="22"/>
      <c r="O35" s="22"/>
      <c r="P35" s="22"/>
    </row>
    <row r="36" spans="1:16" ht="39" customHeight="1">
      <c r="A36" s="22"/>
      <c r="B36" s="35"/>
      <c r="C36" s="1143" t="s">
        <v>521</v>
      </c>
      <c r="D36" s="1144"/>
      <c r="E36" s="1145"/>
      <c r="F36" s="36">
        <v>0.44</v>
      </c>
      <c r="G36" s="37">
        <v>0.9</v>
      </c>
      <c r="H36" s="37">
        <v>0.23</v>
      </c>
      <c r="I36" s="37">
        <v>0.5</v>
      </c>
      <c r="J36" s="38">
        <v>0.63</v>
      </c>
      <c r="K36" s="22"/>
      <c r="L36" s="22"/>
      <c r="M36" s="22"/>
      <c r="N36" s="22"/>
      <c r="O36" s="22"/>
      <c r="P36" s="22"/>
    </row>
    <row r="37" spans="1:16" ht="39" customHeight="1">
      <c r="A37" s="22"/>
      <c r="B37" s="35"/>
      <c r="C37" s="1143" t="s">
        <v>522</v>
      </c>
      <c r="D37" s="1144"/>
      <c r="E37" s="1145"/>
      <c r="F37" s="36">
        <v>0.81</v>
      </c>
      <c r="G37" s="37">
        <v>0.57999999999999996</v>
      </c>
      <c r="H37" s="37">
        <v>0.6</v>
      </c>
      <c r="I37" s="37">
        <v>0.7</v>
      </c>
      <c r="J37" s="38">
        <v>0.52</v>
      </c>
      <c r="K37" s="22"/>
      <c r="L37" s="22"/>
      <c r="M37" s="22"/>
      <c r="N37" s="22"/>
      <c r="O37" s="22"/>
      <c r="P37" s="22"/>
    </row>
    <row r="38" spans="1:16" ht="39" customHeight="1">
      <c r="A38" s="22"/>
      <c r="B38" s="35"/>
      <c r="C38" s="1143" t="s">
        <v>523</v>
      </c>
      <c r="D38" s="1144"/>
      <c r="E38" s="1145"/>
      <c r="F38" s="36">
        <v>0.14000000000000001</v>
      </c>
      <c r="G38" s="37">
        <v>0.09</v>
      </c>
      <c r="H38" s="37">
        <v>7.0000000000000007E-2</v>
      </c>
      <c r="I38" s="37">
        <v>0.11</v>
      </c>
      <c r="J38" s="38">
        <v>0.09</v>
      </c>
      <c r="K38" s="22"/>
      <c r="L38" s="22"/>
      <c r="M38" s="22"/>
      <c r="N38" s="22"/>
      <c r="O38" s="22"/>
      <c r="P38" s="22"/>
    </row>
    <row r="39" spans="1:16" ht="39" customHeight="1">
      <c r="A39" s="22"/>
      <c r="B39" s="35"/>
      <c r="C39" s="1143" t="s">
        <v>524</v>
      </c>
      <c r="D39" s="1144"/>
      <c r="E39" s="1145"/>
      <c r="F39" s="36">
        <v>0.05</v>
      </c>
      <c r="G39" s="37">
        <v>0.02</v>
      </c>
      <c r="H39" s="37">
        <v>0.03</v>
      </c>
      <c r="I39" s="37">
        <v>0.05</v>
      </c>
      <c r="J39" s="38">
        <v>7.0000000000000007E-2</v>
      </c>
      <c r="K39" s="22"/>
      <c r="L39" s="22"/>
      <c r="M39" s="22"/>
      <c r="N39" s="22"/>
      <c r="O39" s="22"/>
      <c r="P39" s="22"/>
    </row>
    <row r="40" spans="1:16" ht="39" customHeight="1">
      <c r="A40" s="22"/>
      <c r="B40" s="35"/>
      <c r="C40" s="1143" t="s">
        <v>525</v>
      </c>
      <c r="D40" s="1144"/>
      <c r="E40" s="1145"/>
      <c r="F40" s="36">
        <v>0.19</v>
      </c>
      <c r="G40" s="37">
        <v>0.21</v>
      </c>
      <c r="H40" s="37">
        <v>0.21</v>
      </c>
      <c r="I40" s="37">
        <v>0.12</v>
      </c>
      <c r="J40" s="38">
        <v>0.04</v>
      </c>
      <c r="K40" s="22"/>
      <c r="L40" s="22"/>
      <c r="M40" s="22"/>
      <c r="N40" s="22"/>
      <c r="O40" s="22"/>
      <c r="P40" s="22"/>
    </row>
    <row r="41" spans="1:16" ht="39" customHeight="1">
      <c r="A41" s="22"/>
      <c r="B41" s="35"/>
      <c r="C41" s="1143" t="s">
        <v>526</v>
      </c>
      <c r="D41" s="1144"/>
      <c r="E41" s="1145"/>
      <c r="F41" s="36">
        <v>7.0000000000000007E-2</v>
      </c>
      <c r="G41" s="37">
        <v>0.03</v>
      </c>
      <c r="H41" s="37">
        <v>0.01</v>
      </c>
      <c r="I41" s="37">
        <v>0</v>
      </c>
      <c r="J41" s="38">
        <v>0</v>
      </c>
      <c r="K41" s="22"/>
      <c r="L41" s="22"/>
      <c r="M41" s="22"/>
      <c r="N41" s="22"/>
      <c r="O41" s="22"/>
      <c r="P41" s="22"/>
    </row>
    <row r="42" spans="1:16" ht="39" customHeight="1">
      <c r="A42" s="22"/>
      <c r="B42" s="39"/>
      <c r="C42" s="1143" t="s">
        <v>527</v>
      </c>
      <c r="D42" s="1144"/>
      <c r="E42" s="1145"/>
      <c r="F42" s="36" t="s">
        <v>475</v>
      </c>
      <c r="G42" s="37" t="s">
        <v>475</v>
      </c>
      <c r="H42" s="37" t="s">
        <v>528</v>
      </c>
      <c r="I42" s="37" t="s">
        <v>475</v>
      </c>
      <c r="J42" s="38" t="s">
        <v>475</v>
      </c>
      <c r="K42" s="22"/>
      <c r="L42" s="22"/>
      <c r="M42" s="22"/>
      <c r="N42" s="22"/>
      <c r="O42" s="22"/>
      <c r="P42" s="22"/>
    </row>
    <row r="43" spans="1:16" ht="39" customHeight="1" thickBot="1">
      <c r="A43" s="22"/>
      <c r="B43" s="40"/>
      <c r="C43" s="1146" t="s">
        <v>529</v>
      </c>
      <c r="D43" s="1147"/>
      <c r="E43" s="1148"/>
      <c r="F43" s="41">
        <v>0.74</v>
      </c>
      <c r="G43" s="42">
        <v>0.27</v>
      </c>
      <c r="H43" s="42">
        <v>0</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1876</v>
      </c>
      <c r="L45" s="60">
        <v>1678</v>
      </c>
      <c r="M45" s="60">
        <v>1581</v>
      </c>
      <c r="N45" s="60">
        <v>1422</v>
      </c>
      <c r="O45" s="61">
        <v>1361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150</v>
      </c>
      <c r="L48" s="64">
        <v>171</v>
      </c>
      <c r="M48" s="64">
        <v>226</v>
      </c>
      <c r="N48" s="64">
        <v>231</v>
      </c>
      <c r="O48" s="65">
        <v>228</v>
      </c>
      <c r="P48" s="48"/>
      <c r="Q48" s="48"/>
      <c r="R48" s="48"/>
      <c r="S48" s="48"/>
      <c r="T48" s="48"/>
      <c r="U48" s="48"/>
    </row>
    <row r="49" spans="1:21" ht="30.75" customHeight="1">
      <c r="A49" s="48"/>
      <c r="B49" s="1161"/>
      <c r="C49" s="1162"/>
      <c r="D49" s="62"/>
      <c r="E49" s="1153" t="s">
        <v>16</v>
      </c>
      <c r="F49" s="1153"/>
      <c r="G49" s="1153"/>
      <c r="H49" s="1153"/>
      <c r="I49" s="1153"/>
      <c r="J49" s="1154"/>
      <c r="K49" s="63">
        <v>158</v>
      </c>
      <c r="L49" s="64">
        <v>158</v>
      </c>
      <c r="M49" s="64">
        <v>158</v>
      </c>
      <c r="N49" s="64">
        <v>157</v>
      </c>
      <c r="O49" s="65">
        <v>159</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v>3</v>
      </c>
      <c r="L51" s="64">
        <v>3</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1414</v>
      </c>
      <c r="L52" s="64">
        <v>1324</v>
      </c>
      <c r="M52" s="64">
        <v>1298</v>
      </c>
      <c r="N52" s="64">
        <v>1223</v>
      </c>
      <c r="O52" s="65">
        <v>1196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773</v>
      </c>
      <c r="L53" s="69">
        <v>686</v>
      </c>
      <c r="M53" s="69">
        <v>669</v>
      </c>
      <c r="N53" s="69">
        <v>589</v>
      </c>
      <c r="O53" s="70">
        <v>554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dcterms:created xsi:type="dcterms:W3CDTF">2015-02-17T05:56:54Z</dcterms:created>
  <dcterms:modified xsi:type="dcterms:W3CDTF">2015-05-07T13:47:29Z</dcterms:modified>
  <cp:category/>
</cp:coreProperties>
</file>