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R2PC17\Desktop\修正版0315\"/>
    </mc:Choice>
  </mc:AlternateContent>
  <xr:revisionPtr revIDLastSave="0" documentId="13_ncr:1_{59656312-9AB3-4DF2-93AF-63B713EFA211}"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O34" i="10"/>
  <c r="BW34" i="10"/>
  <c r="BW35" i="10" s="1"/>
  <c r="BW36" i="10" s="1"/>
  <c r="BW37" i="10" s="1"/>
  <c r="BW38" i="10" s="1"/>
  <c r="BW39" i="10" s="1"/>
  <c r="BW40" i="10" s="1"/>
  <c r="BW41" i="10" s="1"/>
  <c r="BW42" i="10" s="1"/>
  <c r="BW43" i="10" s="1"/>
  <c r="C34" i="10"/>
  <c r="C35" i="10" l="1"/>
  <c r="C36" i="10" s="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<sst xmlns="http://schemas.openxmlformats.org/spreadsheetml/2006/main" count="1071" uniqueCount="589">
  <si>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</si>
  <si>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</si>
  <si>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</si>
  <si>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</si>
  <si>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</si>
  <si>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</si>
  <si>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</si>
  <si>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</si>
  <si>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</si>
  <si>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</si>
  <si>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</si>
  <si>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</si>
  <si>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</si>
  <si>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</si>
  <si>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</si>
  <si>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</si>
  <si>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</si>
  <si>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</si>
  <si>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</si>
  <si>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</si>
  <si>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</si>
  <si>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</si>
  <si>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</si>
  <si>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</si>
  <si>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</si>
  <si>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</si>
  <si>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</si>
  <si>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</si>
  <si>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</si>
  <si>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</si>
  <si>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</si>
  <si>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</si>
  <si>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</si>
  <si>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</si>
  <si>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</si>
  <si>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</si>
  <si>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</si>
  <si>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</si>
  <si>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</si>
  <si>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</si>
  <si>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</si>
  <si>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</si>
  <si>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</si>
  <si>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</si>
  <si>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</si>
  <si>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</si>
  <si>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</si>
  <si>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</si>
  <si>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</si>
  <si>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</si>
  <si>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</si>
  <si>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</si>
  <si>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</si>
  <si>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</si>
  <si>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</si>
  <si>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</si>
  <si>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</si>
  <si>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</si>
  <si>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</si>
  <si>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</si>
  <si>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</si>
  <si>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</si>
  <si>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</si>
  <si>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</si>
  <si>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</si>
  <si>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</si>
  <si>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</si>
  <si>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</si>
  <si>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</si>
  <si>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</si>
  <si>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</si>
  <si>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</si>
  <si>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</si>
  <si>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</si>
  <si>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</si>
  <si>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</si>
  <si>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</si>
  <si>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</si>
  <si>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</si>
  <si>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</si>
  <si>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</si>
  <si>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</si>
  <si>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</si>
  <si>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</si>
  <si>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</si>
  <si>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</si>
  <si>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</si>
  <si>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</si>
  <si>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</si>
  <si>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</si>
  <si>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</si>
  <si>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</si>
  <si>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</si>
  <si>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</si>
  <si>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</si>
  <si>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</si>
  <si>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</si>
  <si>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</si>
  <si>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</si>
  <si>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</si>
  <si>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</si>
  <si>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</si>
  <si>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</si>
  <si>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</si>
  <si>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</si>
  <si>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</si>
  <si>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</si>
  <si>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</si>
  <si>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</si>
  <si>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</si>
  <si>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</si>
  <si>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</si>
  <si>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</si>
  <si>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</si>
  <si>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</si>
  <si>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</si>
  <si>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</si>
  <si>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</si>
  <si>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</si>
  <si>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</si>
  <si>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</si>
  <si>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</si>
  <si>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</si>
  <si>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</si>
  <si>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</si>
  <si>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</si>
  <si>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</si>
  <si>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</si>
  <si>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</si>
  <si>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</si>
  <si>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</si>
  <si>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</si>
  <si>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</si>
  <si>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</si>
  <si>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</si>
  <si>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</si>
  <si>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</si>
  <si>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</si>
  <si>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</si>
  <si>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</si>
  <si>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</si>
  <si>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</si>
  <si>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</si>
  <si>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</si>
  <si>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</si>
  <si>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</si>
  <si>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</si>
  <si>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</si>
  <si>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</si>
  <si>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</si>
  <si>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</si>
  <si>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</si>
  <si>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</si>
  <si>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</si>
  <si>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</si>
  <si>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</si>
  <si>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</si>
  <si>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</si>
  <si>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</si>
  <si>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</si>
  <si>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</si>
  <si>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</si>
  <si>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</si>
  <si>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</si>
  <si>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</si>
  <si>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</si>
  <si>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</si>
  <si>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</si>
  <si>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</si>
  <si>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</si>
  <si>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</si>
  <si>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</si>
  <si>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</si>
  <si>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</si>
  <si>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</si>
  <si>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</si>
  <si>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</si>
  <si>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</si>
  <si>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</si>
  <si>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</si>
  <si>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</si>
  <si>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</si>
  <si>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</si>
  <si>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</si>
  <si>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</si>
  <si>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</si>
  <si>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</si>
  <si>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</si>
  <si>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</si>
  <si>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</si>
  <si>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</si>
  <si>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</si>
  <si>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</si>
  <si>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</si>
  <si>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</si>
  <si>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</si>
  <si>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</si>
  <si>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</si>
  <si>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</si>
  <si>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</si>
  <si>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</si>
  <si>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</si>
  <si>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</si>
  <si>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</si>
  <si>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</si>
  <si>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</si>
  <si>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</si>
  <si>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</si>
  <si>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</si>
  <si>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</si>
  <si>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</si>
  <si>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</si>
  <si>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</si>
  <si>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</si>
  <si>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</si>
  <si>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</si>
  <si>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</si>
  <si>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</si>
  <si>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青森県鰺ケ沢町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</si>
  <si>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</si>
  <si>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</si>
  <si>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</si>
  <si>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</si>
  <si>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</si>
  <si>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</si>
  <si>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</si>
  <si>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</si>
  <si>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</si>
  <si>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</si>
  <si>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</si>
  <si>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</si>
  <si>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</si>
  <si>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</si>
  <si>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</si>
  <si>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</si>
  <si>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</si>
  <si>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</si>
  <si>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</si>
  <si>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</si>
  <si>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</si>
  <si>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</si>
  <si>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</si>
  <si>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</si>
  <si>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</si>
  <si>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</si>
  <si>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</si>
  <si>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</si>
  <si>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</si>
  <si>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</si>
  <si>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</si>
  <si>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</si>
  <si>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</si>
  <si>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</si>
  <si>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</si>
  <si>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</si>
  <si>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</si>
  <si>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</si>
  <si>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</si>
  <si>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</si>
  <si>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</si>
  <si>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</si>
  <si>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</si>
  <si>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</si>
  <si>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</si>
  <si>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</si>
  <si>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</si>
  <si>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</si>
  <si>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</si>
  <si>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</si>
  <si>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</si>
  <si>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</si>
  <si>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</si>
  <si>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</si>
  <si>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</si>
  <si>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</si>
  <si>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</si>
  <si>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</si>
  <si>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</si>
  <si>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</si>
  <si>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</si>
  <si>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</si>
  <si>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</si>
  <si>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</si>
  <si>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</si>
  <si>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</si>
  <si>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</si>
  <si>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</si>
  <si>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</si>
  <si>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</si>
  <si>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</si>
  <si>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</si>
  <si>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</si>
  <si>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</si>
  <si>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</si>
  <si>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</si>
  <si>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</si>
  <si>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</si>
  <si>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</si>
  <si>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</si>
  <si>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</si>
  <si>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</si>
  <si>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</si>
  <si>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</si>
  <si>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</si>
  <si>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</si>
  <si>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</si>
  <si>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</si>
  <si>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</si>
  <si>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</si>
  <si>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</si>
  <si>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</si>
  <si>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</si>
  <si>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</si>
  <si>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</si>
  <si>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</si>
  <si>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</si>
  <si>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</si>
  <si>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</si>
  <si>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</si>
  <si>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</si>
  <si>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</si>
  <si>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</si>
  <si>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</si>
  <si>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</si>
  <si>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</si>
  <si>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</si>
  <si>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</si>
  <si>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</si>
  <si>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</si>
  <si>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</si>
  <si>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</si>
  <si>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</si>
  <si>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</si>
  <si>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</si>
  <si>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</si>
  <si>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</si>
  <si>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</si>
  <si>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</si>
  <si>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</si>
  <si>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</si>
  <si>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</si>
  <si>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</si>
  <si>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</si>
  <si>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</si>
  <si>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</si>
  <si>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</si>
  <si>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</si>
  <si>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</si>
  <si>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</si>
  <si>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</si>
  <si>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</si>
  <si>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</si>
  <si>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</si>
  <si>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</si>
  <si>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</si>
  <si>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</si>
  <si>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</si>
  <si>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</si>
  <si>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</si>
  <si>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</si>
  <si>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</si>
  <si>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</si>
  <si>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</si>
  <si>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</si>
  <si>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</si>
  <si>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</si>
  <si>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</si>
  <si>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</si>
  <si>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</si>
  <si>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</si>
  <si>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青森県鰺ケ沢町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</si>
  <si>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</si>
  <si>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</si>
  <si>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</si>
  <si>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</si>
  <si>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</si>
  <si>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</si>
  <si>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</si>
  <si>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</si>
  <si>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</si>
  <si>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</si>
  <si>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</si>
  <si>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</si>
  <si>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</si>
  <si>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</si>
  <si>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</si>
  <si>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</si>
  <si>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</si>
  <si>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</si>
  <si>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</si>
  <si>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</si>
  <si>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</si>
  <si>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</si>
  <si>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</si>
  <si>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</si>
  <si>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</si>
  <si>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</si>
  <si>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</si>
  <si>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</si>
  <si>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</si>
  <si>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</si>
  <si>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</si>
  <si>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</si>
  <si>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</si>
  <si>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</si>
  <si>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</si>
  <si>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</si>
  <si>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</si>
  <si>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</si>
  <si>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</si>
  <si>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</si>
  <si>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</si>
  <si>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</si>
  <si>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</si>
  <si>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</si>
  <si>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</si>
  <si>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</si>
  <si>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</si>
  <si>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</si>
  <si>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</si>
  <si>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</si>
  <si>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</si>
  <si>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</si>
  <si>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</si>
  <si>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</si>
  <si>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</si>
  <si>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</si>
  <si>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</si>
  <si>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</si>
  <si>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</si>
  <si>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</si>
  <si>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</si>
  <si>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</si>
  <si>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</si>
  <si>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</si>
  <si>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</si>
  <si>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</si>
  <si>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</si>
  <si>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</si>
  <si>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</si>
  <si>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</si>
  <si>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</si>
  <si>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</si>
  <si>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</si>
  <si>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</si>
  <si>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</si>
  <si>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</si>
  <si>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</si>
  <si>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</si>
  <si>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</si>
  <si>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</si>
  <si>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</si>
  <si>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</si>
  <si>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</si>
  <si>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</si>
  <si>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</si>
  <si>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</si>
  <si>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</si>
  <si>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</si>
  <si>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</si>
  <si>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</si>
  <si>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</si>
  <si>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</si>
  <si>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</si>
  <si>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</si>
  <si>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</si>
  <si>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</si>
  <si>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</si>
  <si>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</si>
  <si>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</si>
  <si>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</si>
  <si>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</si>
  <si>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</si>
  <si>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</si>
  <si>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</si>
  <si>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</si>
  <si>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</si>
  <si>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</si>
  <si>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</si>
  <si>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</si>
  <si>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</si>
  <si>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</si>
  <si>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</si>
  <si>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</si>
  <si>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</si>
  <si>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</si>
  <si>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</si>
  <si>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</si>
  <si>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</si>
  <si>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</si>
  <si>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</si>
  <si>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</si>
  <si>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</si>
  <si>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</si>
  <si>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</si>
  <si>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</si>
  <si>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</si>
  <si>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</si>
  <si>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</si>
  <si>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</si>
  <si>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</si>
  <si>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</si>
  <si>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</si>
  <si>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</si>
  <si>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</si>
  <si>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</si>
  <si>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</si>
  <si>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</si>
  <si>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</si>
  <si>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</si>
  <si>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</si>
  <si>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</si>
  <si>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</si>
  <si>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</si>
  <si>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</si>
  <si>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</si>
  <si>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</si>
  <si>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</si>
  <si>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</si>
  <si>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</si>
  <si>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</si>
  <si>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</si>
  <si>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</si>
  <si>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</si>
  <si>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</si>
  <si>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</si>
  <si>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</si>
  <si>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</si>
  <si>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</si>
  <si>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</si>
  <si>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</si>
  <si>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</si>
  <si>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</si>
  <si>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</si>
  <si>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</si>
  <si>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</si>
  <si>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</si>
  <si>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</si>
  <si>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</si>
  <si>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</si>
  <si>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</si>
  <si>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</si>
  <si>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</si>
  <si>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</si>
  <si>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</si>
  <si>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</si>
  <si>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</si>
  <si>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</si>
  <si>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</si>
  <si>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</si>
  <si>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</si>
  <si>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</si>
  <si>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</si>
  <si>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</si>
  <si>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3.72</t>
  </si>
  <si>
    <t>▲ 0.59</t>
  </si>
  <si>
    <t>▲ 1.11</t>
  </si>
  <si>
    <t>一般会計</t>
  </si>
  <si>
    <t>水道事業会計</t>
  </si>
  <si>
    <t>国民健康保険事業特別会計</t>
  </si>
  <si>
    <t>介護保険事業特別会計</t>
  </si>
  <si>
    <t>公共下水道事業特別会計</t>
  </si>
  <si>
    <t>水産業振興事業特別会計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</si>
  <si>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</si>
  <si>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</si>
  <si>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</si>
  <si>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</si>
  <si>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</si>
  <si>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</si>
  <si>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</si>
  <si>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</si>
  <si>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</si>
  <si>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</si>
  <si>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</si>
  <si>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t>
    <phoneticPr fontId="2"/>
  </si>
  <si>
    <t>西北五広域福祉事務組合</t>
    <rPh sb="0" eb="2">
      <t>セイホク</t>
    </rPh>
    <rPh sb="2" eb="3">
      <t>ゴ</t>
    </rPh>
    <rPh sb="3" eb="5">
      <t>コウイキ</t>
    </rPh>
    <rPh sb="5" eb="7">
      <t>フクシ</t>
    </rPh>
    <rPh sb="7" eb="9">
      <t>ジム</t>
    </rPh>
    <rPh sb="9" eb="11">
      <t>クミアイ</t>
    </rPh>
    <phoneticPr fontId="5"/>
  </si>
  <si>
    <t>西海岸衛生処理組合</t>
    <rPh sb="0" eb="3">
      <t>ニシカイガン</t>
    </rPh>
    <rPh sb="3" eb="5">
      <t>エイセイ</t>
    </rPh>
    <rPh sb="5" eb="7">
      <t>ショリ</t>
    </rPh>
    <rPh sb="7" eb="9">
      <t>クミアイ</t>
    </rPh>
    <phoneticPr fontId="5"/>
  </si>
  <si>
    <t>青森県市町村総合事務組合</t>
    <rPh sb="0" eb="3">
      <t>アオモリケン</t>
    </rPh>
    <rPh sb="3" eb="6">
      <t>シチョウソン</t>
    </rPh>
    <rPh sb="6" eb="8">
      <t>ソウゴウ</t>
    </rPh>
    <rPh sb="8" eb="10">
      <t>ジム</t>
    </rPh>
    <rPh sb="10" eb="12">
      <t>クミアイ</t>
    </rPh>
    <phoneticPr fontId="5"/>
  </si>
  <si>
    <t>鰺ヶ沢地区消防事務組合</t>
    <rPh sb="0" eb="3">
      <t>アジガサワ</t>
    </rPh>
    <rPh sb="3" eb="5">
      <t>チク</t>
    </rPh>
    <rPh sb="5" eb="7">
      <t>ショウボウ</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</si>
  <si>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</si>
  <si>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</si>
  <si>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</si>
  <si>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</si>
  <si>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青森県交通災害共済組合</t>
    <rPh sb="0" eb="3">
      <t>アオモリケン</t>
    </rPh>
    <rPh sb="3" eb="5">
      <t>コウツウ</t>
    </rPh>
    <rPh sb="5" eb="7">
      <t>サイガイ</t>
    </rPh>
    <rPh sb="7" eb="9">
      <t>キョウサイ</t>
    </rPh>
    <rPh sb="9" eb="11">
      <t>クミアイ</t>
    </rPh>
    <phoneticPr fontId="5"/>
  </si>
  <si>
    <t>あじがさわ未来応援基金</t>
  </si>
  <si>
    <t>公共施設等整備基金</t>
  </si>
  <si>
    <t>学校施設整備基金</t>
  </si>
  <si>
    <t>森林環境整備基金</t>
  </si>
  <si>
    <t>災害復興基金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</si>
</sst>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200194</c:v>
                </c:pt>
                <c:pt idx="3">
                  <c:v>196914</c:v>
                </c:pt>
                <c:pt idx="4">
                  <c:v>204757</c:v>
                </c:pt>
              </c:numCache>
            </c:numRef>
          </c:val>
          <c:smooth val="0"/>
          <c:extLst>
            <c:ext xmlns:c16="http://schemas.microsoft.com/office/drawing/2014/chart" uri="{C3380CC4-5D6E-409C-BE32-E72D297353CC}">
              <c16:uniqueId val="{00000000-379D-45B4-BFE7-5226FA5DF8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22569</c:v>
                </c:pt>
                <c:pt idx="1">
                  <c:v>59427</c:v>
                </c:pt>
                <c:pt idx="2">
                  <c:v>261519</c:v>
                </c:pt>
                <c:pt idx="3">
                  <c:v>46736</c:v>
                </c:pt>
                <c:pt idx="4">
                  <c:v>45646</c:v>
                </c:pt>
              </c:numCache>
            </c:numRef>
          </c:val>
          <c:smooth val="0"/>
          <c:extLst>
            <c:ext xmlns:c16="http://schemas.microsoft.com/office/drawing/2014/chart" uri="{C3380CC4-5D6E-409C-BE32-E72D297353CC}">
              <c16:uniqueId val="{00000001-379D-45B4-BFE7-5226FA5DF8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1.82</c:v>
                </c:pt>
                <c:pt idx="1">
                  <c:v>2.27</c:v>
                </c:pt>
                <c:pt idx="2">
                  <c:v>3.63</c:v>
                </c:pt>
                <c:pt idx="3">
                  <c:v>3.6</c:v>
                </c:pt>
                <c:pt idx="4">
                  <c:v>5.34</c:v>
                </c:pt>
              </c:numCache>
            </c:numRef>
          </c:val>
          <c:extLst>
            <c:ext xmlns:c16="http://schemas.microsoft.com/office/drawing/2014/chart" uri="{C3380CC4-5D6E-409C-BE32-E72D297353CC}">
              <c16:uniqueId val="{00000000-AFF4-46A1-A02C-B6EDCA1D93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6.56</c:v>
                </c:pt>
                <c:pt idx="1">
                  <c:v>8.2799999999999994</c:v>
                </c:pt>
                <c:pt idx="2">
                  <c:v>6.94</c:v>
                </c:pt>
                <c:pt idx="3">
                  <c:v>9.65</c:v>
                </c:pt>
                <c:pt idx="4">
                  <c:v>8.92</c:v>
                </c:pt>
              </c:numCache>
            </c:numRef>
          </c:val>
          <c:extLst>
            <c:ext xmlns:c16="http://schemas.microsoft.com/office/drawing/2014/chart" uri="{C3380CC4-5D6E-409C-BE32-E72D297353CC}">
              <c16:uniqueId val="{00000001-AFF4-46A1-A02C-B6EDCA1D93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-3.72</c:v>
                </c:pt>
                <c:pt idx="1">
                  <c:v>3.26</c:v>
                </c:pt>
                <c:pt idx="2">
                  <c:v>-0.59</c:v>
                </c:pt>
                <c:pt idx="3">
                  <c:v>1.71</c:v>
                </c:pt>
                <c:pt idx="4">
                  <c:v>-1.1100000000000001</c:v>
                </c:pt>
              </c:numCache>
            </c:numRef>
          </c:val>
          <c:smooth val="0"/>
          <c:extLst>
            <c:ext xmlns:c16="http://schemas.microsoft.com/office/drawing/2014/chart" uri="{C3380CC4-5D6E-409C-BE32-E72D297353CC}">
              <c16:uniqueId val="{00000002-AFF4-46A1-A02C-B6EDCA1D93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0-A6E6-49B7-9BC8-4F04FE021F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E6-49B7-9BC8-4F04FE021F6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0.02</c:v>
                </c:pt>
                <c:pt idx="6">
                  <c:v>#N/A</c:v>
                </c:pt>
                <c:pt idx="7">
                  <c:v>0.06</c:v>
                </c:pt>
                <c:pt idx="8">
                  <c:v>#N/A</c:v>
                </c:pt>
                <c:pt idx="9">
                  <c:v>0.06</c:v>
                </c:pt>
              </c:numCache>
            </c:numRef>
          </c:val>
          <c:extLst>
            <c:ext xmlns:c16="http://schemas.microsoft.com/office/drawing/2014/chart" uri="{C3380CC4-5D6E-409C-BE32-E72D297353CC}">
              <c16:uniqueId val="{00000002-A6E6-49B7-9BC8-4F04FE021F6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0.26</c:v>
                </c:pt>
                <c:pt idx="4">
                  <c:v>#N/A</c:v>
                </c:pt>
                <c:pt idx="5">
                  <c:v>0.06</c:v>
                </c:pt>
                <c:pt idx="6">
                  <c:v>#N/A</c:v>
                </c:pt>
                <c:pt idx="7">
                  <c:v>7.0000000000000007E-2</c:v>
                </c:pt>
                <c:pt idx="8">
                  <c:v>#N/A</c:v>
                </c:pt>
                <c:pt idx="9">
                  <c:v>0.14000000000000001</c:v>
                </c:pt>
              </c:numCache>
            </c:numRef>
          </c:val>
          <c:extLst>
            <c:ext xmlns:c16="http://schemas.microsoft.com/office/drawing/2014/chart" uri="{C3380CC4-5D6E-409C-BE32-E72D297353CC}">
              <c16:uniqueId val="{00000003-A6E6-49B7-9BC8-4F04FE021F64}"/>
            </c:ext>
          </c:extLst>
        </c:ser>
        <c:ser>
          <c:idx val="4"/>
          <c:order val="4"/>
          <c:tx>
            <c:strRef>
              <c:f>データシート!$A$31</c:f>
              <c:strCache>
                <c:ptCount val="1"/>
                <c:pt idx="0">
                  <c:v>水産業振興事業特別会計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0.21</c:v>
                </c:pt>
                <c:pt idx="4">
                  <c:v>#N/A</c:v>
                </c:pt>
                <c:pt idx="5">
                  <c:v>0.23</c:v>
                </c:pt>
                <c:pt idx="6">
                  <c:v>#N/A</c:v>
                </c:pt>
                <c:pt idx="7">
                  <c:v>0.19</c:v>
                </c:pt>
                <c:pt idx="8">
                  <c:v>#N/A</c:v>
                </c:pt>
                <c:pt idx="9">
                  <c:v>0.19</c:v>
                </c:pt>
              </c:numCache>
            </c:numRef>
          </c:val>
          <c:extLst>
            <c:ext xmlns:c16="http://schemas.microsoft.com/office/drawing/2014/chart" uri="{C3380CC4-5D6E-409C-BE32-E72D297353CC}">
              <c16:uniqueId val="{00000004-A6E6-49B7-9BC8-4F04FE021F6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0.05</c:v>
                </c:pt>
                <c:pt idx="4">
                  <c:v>#N/A</c:v>
                </c:pt>
                <c:pt idx="5">
                  <c:v>0.03</c:v>
                </c:pt>
                <c:pt idx="6">
                  <c:v>#N/A</c:v>
                </c:pt>
                <c:pt idx="7">
                  <c:v>0.11</c:v>
                </c:pt>
                <c:pt idx="8">
                  <c:v>#N/A</c:v>
                </c:pt>
                <c:pt idx="9">
                  <c:v>0.25</c:v>
                </c:pt>
              </c:numCache>
            </c:numRef>
          </c:val>
          <c:extLst>
            <c:ext xmlns:c16="http://schemas.microsoft.com/office/drawing/2014/chart" uri="{C3380CC4-5D6E-409C-BE32-E72D297353CC}">
              <c16:uniqueId val="{00000005-A6E6-49B7-9BC8-4F04FE021F6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0.97</c:v>
                </c:pt>
                <c:pt idx="2">
                  <c:v>#N/A</c:v>
                </c:pt>
                <c:pt idx="3">
                  <c:v>0.99</c:v>
                </c:pt>
                <c:pt idx="4">
                  <c:v>#N/A</c:v>
                </c:pt>
                <c:pt idx="5">
                  <c:v>0.91</c:v>
                </c:pt>
                <c:pt idx="6">
                  <c:v>#N/A</c:v>
                </c:pt>
                <c:pt idx="7">
                  <c:v>0.93</c:v>
                </c:pt>
                <c:pt idx="8">
                  <c:v>#N/A</c:v>
                </c:pt>
                <c:pt idx="9">
                  <c:v>1.89</c:v>
                </c:pt>
              </c:numCache>
            </c:numRef>
          </c:val>
          <c:extLst>
            <c:ext xmlns:c16="http://schemas.microsoft.com/office/drawing/2014/chart" uri="{C3380CC4-5D6E-409C-BE32-E72D297353CC}">
              <c16:uniqueId val="{00000006-A6E6-49B7-9BC8-4F04FE021F6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c:v>
                </c:pt>
                <c:pt idx="2">
                  <c:v>#N/A</c:v>
                </c:pt>
                <c:pt idx="3">
                  <c:v>1.99</c:v>
                </c:pt>
                <c:pt idx="4">
                  <c:v>#N/A</c:v>
                </c:pt>
                <c:pt idx="5">
                  <c:v>1.05</c:v>
                </c:pt>
                <c:pt idx="6">
                  <c:v>#N/A</c:v>
                </c:pt>
                <c:pt idx="7">
                  <c:v>1.39</c:v>
                </c:pt>
                <c:pt idx="8">
                  <c:v>#N/A</c:v>
                </c:pt>
                <c:pt idx="9">
                  <c:v>1.92</c:v>
                </c:pt>
              </c:numCache>
            </c:numRef>
          </c:val>
          <c:extLst>
            <c:ext xmlns:c16="http://schemas.microsoft.com/office/drawing/2014/chart" uri="{C3380CC4-5D6E-409C-BE32-E72D297353CC}">
              <c16:uniqueId val="{00000007-A6E6-49B7-9BC8-4F04FE021F6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4.0599999999999996</c:v>
                </c:pt>
                <c:pt idx="2">
                  <c:v>#N/A</c:v>
                </c:pt>
                <c:pt idx="3">
                  <c:v>4.7</c:v>
                </c:pt>
                <c:pt idx="4">
                  <c:v>#N/A</c:v>
                </c:pt>
                <c:pt idx="5">
                  <c:v>4.5199999999999996</c:v>
                </c:pt>
                <c:pt idx="6">
                  <c:v>#N/A</c:v>
                </c:pt>
                <c:pt idx="7">
                  <c:v>4.13</c:v>
                </c:pt>
                <c:pt idx="8">
                  <c:v>#N/A</c:v>
                </c:pt>
                <c:pt idx="9">
                  <c:v>4.3499999999999996</c:v>
                </c:pt>
              </c:numCache>
            </c:numRef>
          </c:val>
          <c:extLst>
            <c:ext xmlns:c16="http://schemas.microsoft.com/office/drawing/2014/chart" uri="{C3380CC4-5D6E-409C-BE32-E72D297353CC}">
              <c16:uniqueId val="{00000008-A6E6-49B7-9BC8-4F04FE021F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1.63</c:v>
                </c:pt>
                <c:pt idx="2">
                  <c:v>#N/A</c:v>
                </c:pt>
                <c:pt idx="3">
                  <c:v>2.0299999999999998</c:v>
                </c:pt>
                <c:pt idx="4">
                  <c:v>#N/A</c:v>
                </c:pt>
                <c:pt idx="5">
                  <c:v>3.37</c:v>
                </c:pt>
                <c:pt idx="6">
                  <c:v>#N/A</c:v>
                </c:pt>
                <c:pt idx="7">
                  <c:v>3.37</c:v>
                </c:pt>
                <c:pt idx="8">
                  <c:v>#N/A</c:v>
                </c:pt>
                <c:pt idx="9">
                  <c:v>5.1100000000000003</c:v>
                </c:pt>
              </c:numCache>
            </c:numRef>
          </c:val>
          <c:extLst>
            <c:ext xmlns:c16="http://schemas.microsoft.com/office/drawing/2014/chart" uri="{C3380CC4-5D6E-409C-BE32-E72D297353CC}">
              <c16:uniqueId val="{00000009-A6E6-49B7-9BC8-4F04FE021F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697</c:v>
                </c:pt>
                <c:pt idx="5">
                  <c:v>676</c:v>
                </c:pt>
                <c:pt idx="8">
                  <c:v>672</c:v>
                </c:pt>
                <c:pt idx="11">
                  <c:v>668</c:v>
                </c:pt>
                <c:pt idx="14">
                  <c:v>679</c:v>
                </c:pt>
              </c:numCache>
            </c:numRef>
          </c:val>
          <c:extLst>
            <c:ext xmlns:c16="http://schemas.microsoft.com/office/drawing/2014/chart" uri="{C3380CC4-5D6E-409C-BE32-E72D297353CC}">
              <c16:uniqueId val="{00000000-AEF2-46ED-A9C0-3C3E6A6D4E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2</c:v>
                </c:pt>
                <c:pt idx="9">
                  <c:v>1</c:v>
                </c:pt>
                <c:pt idx="12">
                  <c:v>1</c:v>
                </c:pt>
              </c:numCache>
            </c:numRef>
          </c:val>
          <c:extLst>
            <c:ext xmlns:c16="http://schemas.microsoft.com/office/drawing/2014/chart" uri="{C3380CC4-5D6E-409C-BE32-E72D297353CC}">
              <c16:uniqueId val="{00000001-AEF2-46ED-A9C0-3C3E6A6D4E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F2-46ED-A9C0-3C3E6A6D4E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52</c:v>
                </c:pt>
                <c:pt idx="3">
                  <c:v>57</c:v>
                </c:pt>
                <c:pt idx="6">
                  <c:v>52</c:v>
                </c:pt>
                <c:pt idx="9">
                  <c:v>78</c:v>
                </c:pt>
                <c:pt idx="12">
                  <c:v>71</c:v>
                </c:pt>
              </c:numCache>
            </c:numRef>
          </c:val>
          <c:extLst>
            <c:ext xmlns:c16="http://schemas.microsoft.com/office/drawing/2014/chart" uri="{C3380CC4-5D6E-409C-BE32-E72D297353CC}">
              <c16:uniqueId val="{00000003-AEF2-46ED-A9C0-3C3E6A6D4E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276</c:v>
                </c:pt>
                <c:pt idx="3">
                  <c:v>283</c:v>
                </c:pt>
                <c:pt idx="6">
                  <c:v>293</c:v>
                </c:pt>
                <c:pt idx="9">
                  <c:v>291</c:v>
                </c:pt>
                <c:pt idx="12">
                  <c:v>305</c:v>
                </c:pt>
              </c:numCache>
            </c:numRef>
          </c:val>
          <c:extLst>
            <c:ext xmlns:c16="http://schemas.microsoft.com/office/drawing/2014/chart" uri="{C3380CC4-5D6E-409C-BE32-E72D297353CC}">
              <c16:uniqueId val="{00000004-AEF2-46ED-A9C0-3C3E6A6D4E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F2-46ED-A9C0-3C3E6A6D4E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F2-46ED-A9C0-3C3E6A6D4E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880</c:v>
                </c:pt>
                <c:pt idx="3">
                  <c:v>844</c:v>
                </c:pt>
                <c:pt idx="6">
                  <c:v>837</c:v>
                </c:pt>
                <c:pt idx="9">
                  <c:v>832</c:v>
                </c:pt>
                <c:pt idx="12">
                  <c:v>848</c:v>
                </c:pt>
              </c:numCache>
            </c:numRef>
          </c:val>
          <c:extLst>
            <c:ext xmlns:c16="http://schemas.microsoft.com/office/drawing/2014/chart" uri="{C3380CC4-5D6E-409C-BE32-E72D297353CC}">
              <c16:uniqueId val="{00000007-AEF2-46ED-A9C0-3C3E6A6D4E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512</c:v>
                </c:pt>
                <c:pt idx="2">
                  <c:v>#N/A</c:v>
                </c:pt>
                <c:pt idx="3">
                  <c:v>#N/A</c:v>
                </c:pt>
                <c:pt idx="4">
                  <c:v>509</c:v>
                </c:pt>
                <c:pt idx="5">
                  <c:v>#N/A</c:v>
                </c:pt>
                <c:pt idx="6">
                  <c:v>#N/A</c:v>
                </c:pt>
                <c:pt idx="7">
                  <c:v>512</c:v>
                </c:pt>
                <c:pt idx="8">
                  <c:v>#N/A</c:v>
                </c:pt>
                <c:pt idx="9">
                  <c:v>#N/A</c:v>
                </c:pt>
                <c:pt idx="10">
                  <c:v>534</c:v>
                </c:pt>
                <c:pt idx="11">
                  <c:v>#N/A</c:v>
                </c:pt>
                <c:pt idx="12">
                  <c:v>#N/A</c:v>
                </c:pt>
                <c:pt idx="13">
                  <c:v>546</c:v>
                </c:pt>
                <c:pt idx="14">
                  <c:v>#N/A</c:v>
                </c:pt>
              </c:numCache>
            </c:numRef>
          </c:val>
          <c:smooth val="0"/>
          <c:extLst>
            <c:ext xmlns:c16="http://schemas.microsoft.com/office/drawing/2014/chart" uri="{C3380CC4-5D6E-409C-BE32-E72D297353CC}">
              <c16:uniqueId val="{00000008-AEF2-46ED-A9C0-3C3E6A6D4E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7230</c:v>
                </c:pt>
                <c:pt idx="5">
                  <c:v>7172</c:v>
                </c:pt>
                <c:pt idx="8">
                  <c:v>8205</c:v>
                </c:pt>
                <c:pt idx="11">
                  <c:v>7849</c:v>
                </c:pt>
                <c:pt idx="14">
                  <c:v>7775</c:v>
                </c:pt>
              </c:numCache>
            </c:numRef>
          </c:val>
          <c:extLst>
            <c:ext xmlns:c16="http://schemas.microsoft.com/office/drawing/2014/chart" uri="{C3380CC4-5D6E-409C-BE32-E72D297353CC}">
              <c16:uniqueId val="{00000000-967E-4D7D-BE87-AB546D3BF0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132</c:v>
                </c:pt>
                <c:pt idx="5">
                  <c:v>141</c:v>
                </c:pt>
                <c:pt idx="8">
                  <c:v>151</c:v>
                </c:pt>
                <c:pt idx="11">
                  <c:v>152</c:v>
                </c:pt>
                <c:pt idx="14">
                  <c:v>125</c:v>
                </c:pt>
              </c:numCache>
            </c:numRef>
          </c:val>
          <c:extLst>
            <c:ext xmlns:c16="http://schemas.microsoft.com/office/drawing/2014/chart" uri="{C3380CC4-5D6E-409C-BE32-E72D297353CC}">
              <c16:uniqueId val="{00000001-967E-4D7D-BE87-AB546D3BF0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824</c:v>
                </c:pt>
                <c:pt idx="5">
                  <c:v>939</c:v>
                </c:pt>
                <c:pt idx="8">
                  <c:v>1010</c:v>
                </c:pt>
                <c:pt idx="11">
                  <c:v>1496</c:v>
                </c:pt>
                <c:pt idx="14">
                  <c:v>1719</c:v>
                </c:pt>
              </c:numCache>
            </c:numRef>
          </c:val>
          <c:extLst>
            <c:ext xmlns:c16="http://schemas.microsoft.com/office/drawing/2014/chart" uri="{C3380CC4-5D6E-409C-BE32-E72D297353CC}">
              <c16:uniqueId val="{00000002-967E-4D7D-BE87-AB546D3BF0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7E-4D7D-BE87-AB546D3BF0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7E-4D7D-BE87-AB546D3BF0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7E-4D7D-BE87-AB546D3BF0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891</c:v>
                </c:pt>
                <c:pt idx="3">
                  <c:v>862</c:v>
                </c:pt>
                <c:pt idx="6">
                  <c:v>805</c:v>
                </c:pt>
                <c:pt idx="9">
                  <c:v>757</c:v>
                </c:pt>
                <c:pt idx="12">
                  <c:v>832</c:v>
                </c:pt>
              </c:numCache>
            </c:numRef>
          </c:val>
          <c:extLst>
            <c:ext xmlns:c16="http://schemas.microsoft.com/office/drawing/2014/chart" uri="{C3380CC4-5D6E-409C-BE32-E72D297353CC}">
              <c16:uniqueId val="{00000006-967E-4D7D-BE87-AB546D3BF0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359</c:v>
                </c:pt>
                <c:pt idx="3">
                  <c:v>405</c:v>
                </c:pt>
                <c:pt idx="6">
                  <c:v>377</c:v>
                </c:pt>
                <c:pt idx="9">
                  <c:v>316</c:v>
                </c:pt>
                <c:pt idx="12">
                  <c:v>262</c:v>
                </c:pt>
              </c:numCache>
            </c:numRef>
          </c:val>
          <c:extLst>
            <c:ext xmlns:c16="http://schemas.microsoft.com/office/drawing/2014/chart" uri="{C3380CC4-5D6E-409C-BE32-E72D297353CC}">
              <c16:uniqueId val="{00000007-967E-4D7D-BE87-AB546D3BF0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3818</c:v>
                </c:pt>
                <c:pt idx="3">
                  <c:v>3988</c:v>
                </c:pt>
                <c:pt idx="6">
                  <c:v>4029</c:v>
                </c:pt>
                <c:pt idx="9">
                  <c:v>3889</c:v>
                </c:pt>
                <c:pt idx="12">
                  <c:v>3770</c:v>
                </c:pt>
              </c:numCache>
            </c:numRef>
          </c:val>
          <c:extLst>
            <c:ext xmlns:c16="http://schemas.microsoft.com/office/drawing/2014/chart" uri="{C3380CC4-5D6E-409C-BE32-E72D297353CC}">
              <c16:uniqueId val="{00000008-967E-4D7D-BE87-AB546D3BF0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7E-4D7D-BE87-AB546D3BF0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9636</c:v>
                </c:pt>
                <c:pt idx="3">
                  <c:v>9411</c:v>
                </c:pt>
                <c:pt idx="6">
                  <c:v>11033</c:v>
                </c:pt>
                <c:pt idx="9">
                  <c:v>10603</c:v>
                </c:pt>
                <c:pt idx="12">
                  <c:v>10193</c:v>
                </c:pt>
              </c:numCache>
            </c:numRef>
          </c:val>
          <c:extLst>
            <c:ext xmlns:c16="http://schemas.microsoft.com/office/drawing/2014/chart" uri="{C3380CC4-5D6E-409C-BE32-E72D297353CC}">
              <c16:uniqueId val="{0000000A-967E-4D7D-BE87-AB546D3BF0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6517</c:v>
                </c:pt>
                <c:pt idx="2">
                  <c:v>#N/A</c:v>
                </c:pt>
                <c:pt idx="3">
                  <c:v>#N/A</c:v>
                </c:pt>
                <c:pt idx="4">
                  <c:v>6414</c:v>
                </c:pt>
                <c:pt idx="5">
                  <c:v>#N/A</c:v>
                </c:pt>
                <c:pt idx="6">
                  <c:v>#N/A</c:v>
                </c:pt>
                <c:pt idx="7">
                  <c:v>6877</c:v>
                </c:pt>
                <c:pt idx="8">
                  <c:v>#N/A</c:v>
                </c:pt>
                <c:pt idx="9">
                  <c:v>#N/A</c:v>
                </c:pt>
                <c:pt idx="10">
                  <c:v>6070</c:v>
                </c:pt>
                <c:pt idx="11">
                  <c:v>#N/A</c:v>
                </c:pt>
                <c:pt idx="12">
                  <c:v>#N/A</c:v>
                </c:pt>
                <c:pt idx="13">
                  <c:v>5438</c:v>
                </c:pt>
                <c:pt idx="14">
                  <c:v>#N/A</c:v>
                </c:pt>
              </c:numCache>
            </c:numRef>
          </c:val>
          <c:smooth val="0"/>
          <c:extLst>
            <c:ext xmlns:c16="http://schemas.microsoft.com/office/drawing/2014/chart" uri="{C3380CC4-5D6E-409C-BE32-E72D297353CC}">
              <c16:uniqueId val="{0000000B-967E-4D7D-BE87-AB546D3BF0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296</c:v>
                </c:pt>
                <c:pt idx="1">
                  <c:v>438</c:v>
                </c:pt>
                <c:pt idx="2">
                  <c:v>394</c:v>
                </c:pt>
              </c:numCache>
            </c:numRef>
          </c:val>
          <c:extLst>
            <c:ext xmlns:c16="http://schemas.microsoft.com/office/drawing/2014/chart" uri="{C3380CC4-5D6E-409C-BE32-E72D297353CC}">
              <c16:uniqueId val="{00000000-EFF0-44A0-AD0B-3377B9AD0F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178</c:v>
                </c:pt>
                <c:pt idx="2">
                  <c:v>174</c:v>
                </c:pt>
              </c:numCache>
            </c:numRef>
          </c:val>
          <c:extLst>
            <c:ext xmlns:c16="http://schemas.microsoft.com/office/drawing/2014/chart" uri="{C3380CC4-5D6E-409C-BE32-E72D297353CC}">
              <c16:uniqueId val="{00000001-EFF0-44A0-AD0B-3377B9AD0F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361</c:v>
                </c:pt>
                <c:pt idx="1">
                  <c:v>495</c:v>
                </c:pt>
                <c:pt idx="2">
                  <c:v>715</c:v>
                </c:pt>
              </c:numCache>
            </c:numRef>
          </c:val>
          <c:extLst>
            <c:ext xmlns:c16="http://schemas.microsoft.com/office/drawing/2014/chart" uri="{C3380CC4-5D6E-409C-BE32-E72D297353CC}">
              <c16:uniqueId val="{00000002-EFF0-44A0-AD0B-3377B9AD0F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元利償還金については、繰上償還の実施による公債費削減と地方債の新規発行の抑制により年々減少傾向にある。</a:t>
          </a:r>
        </a:p>
        <a:p>
          <a:r>
            <a:rPr kumimoji="1" lang="ja-JP" altLang="en-US" sz="1100">
              <a:latin typeface="ＭＳ ゴシック" pitchFamily="49" charset="-128"/>
              <a:ea typeface="ＭＳ ゴシック" pitchFamily="49" charset="-128"/>
            </a:rPr>
            <a:t>しかしながら、過去の大型建設事業実施による元利償還金は依然として高い水準にあり、多額の公債費負担が続く。</a:t>
          </a:r>
        </a:p>
        <a:p>
          <a:r>
            <a:rPr kumimoji="1" lang="ja-JP" altLang="en-US" sz="1100">
              <a:latin typeface="ＭＳ ゴシック" pitchFamily="49" charset="-128"/>
              <a:ea typeface="ＭＳ ゴシック" pitchFamily="49" charset="-128"/>
            </a:rPr>
            <a:t>　また、公営企業債の元利償還金に対する繰入金についても増加傾向にあり、同様に組合等が起こした地方債の元利償還金に対する負担金等についても増加傾向にある。</a:t>
          </a:r>
        </a:p>
        <a:p>
          <a:r>
            <a:rPr kumimoji="1" lang="ja-JP" altLang="en-US" sz="1100">
              <a:latin typeface="ＭＳ ゴシック" pitchFamily="49" charset="-128"/>
              <a:ea typeface="ＭＳ ゴシック" pitchFamily="49" charset="-128"/>
            </a:rPr>
            <a:t>　今後についても、新庁舎建設事業の償還が始まることから元利償還金等（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）は高い水準で推移していく見込みである。そのため、急激な比率の改善は望めず、できる限り新規地方債発行の抑制に努め、繰上償還等の対策を講じ比率の改善を図っていく。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）に占める割合が高い地方債現在高については、新規発行の抑制及び繰上償還の実施により残高は減少傾向にあったが、平成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年度から令和２年度まで実施した新庁舎建設事業において約</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億円を借り入れしたことにより、大幅に増額となった。</a:t>
          </a:r>
        </a:p>
        <a:p>
          <a:r>
            <a:rPr kumimoji="1" lang="ja-JP" altLang="en-US" sz="1100">
              <a:latin typeface="ＭＳ ゴシック" pitchFamily="49" charset="-128"/>
              <a:ea typeface="ＭＳ ゴシック" pitchFamily="49" charset="-128"/>
            </a:rPr>
            <a:t>　また、公営企業債等繰入見込額についても急激な減少は見込めないため、将来負担額（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）は高い水準で推移する見込みである。</a:t>
          </a:r>
        </a:p>
        <a:p>
          <a:r>
            <a:rPr kumimoji="1" lang="ja-JP" altLang="en-US" sz="1100">
              <a:latin typeface="ＭＳ ゴシック" pitchFamily="49" charset="-128"/>
              <a:ea typeface="ＭＳ ゴシック" pitchFamily="49" charset="-128"/>
            </a:rPr>
            <a:t>　充当可能財源（</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）については、充当可能基金である財政調整基金やあじがさわ未来応援基金等の残高が増加したことにより、充当可能財源（</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）は増額となっている。</a:t>
          </a:r>
        </a:p>
        <a:p>
          <a:r>
            <a:rPr kumimoji="1" lang="ja-JP" altLang="en-US" sz="1100">
              <a:latin typeface="ＭＳ ゴシック" pitchFamily="49" charset="-128"/>
              <a:ea typeface="ＭＳ ゴシック" pitchFamily="49" charset="-128"/>
            </a:rPr>
            <a:t>　今後の見通しとして、地方債残高は令和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年度をピークに減少する見込みで、公営企業債等繰入見込額は近年はやや増加傾向であるものの、将来負担額（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）は減少していく見込みである。</a:t>
          </a:r>
        </a:p>
        <a:p>
          <a:r>
            <a:rPr kumimoji="1" lang="ja-JP" altLang="en-US" sz="1100">
              <a:latin typeface="ＭＳ ゴシック" pitchFamily="49" charset="-128"/>
              <a:ea typeface="ＭＳ ゴシック" pitchFamily="49" charset="-128"/>
            </a:rPr>
            <a:t>　依然として比率は高いため、今後も引き続き繰上償還の実施と地方債発行抑制等の対策を講じ、更なる財政の健全化を図っていく。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青森県鰺ケ沢町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再算定により増額となったことで、基金を取り崩して行っていた大雨災害に係る経費や物価高騰対策事業費を穴埋めする形となり、今後の施設維持管理に必要な公共施設等整備基金及び学校施設整備基金に積み立てすることができた。また、寄附金の増によりあじがさわ未来応援基金の残高も増とな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災害や除排雪等の対応のため、財政調整基金の残高は標準財政規模の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％を維持し、公共施設の維持管理及び長寿命化の対応として公共施設等整備基金、学校施設整備基金に積み立てていくことを予定している。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・あじがさわ未来応援基金：寄附金を、活力あるまちづくりや、住民が心豊かに安心して暮らせるために必要な町の取り組みの財源に充てる。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・森林環境整備基金：森林の整備、森林の有する公益的機能に関する普及啓発、木材の利用促進等に要する経費の財源に充てる。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・災害復興基金：災害が発生した場合における町民生活の復興及び災害からの迅速かつ円滑な復旧に要する経費の財源に充てる。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・公共施設等整備基金：公共施設の長寿命化の対応として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・あじがさわ未来応援基金：ふるさと納税寄附金約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万円を積み立てた一方、町の発展に資する事業等に約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・学校施設整備基金：町内小学校が建設から約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年が経過することにより、数年後の大規模改修を見越して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万円を直接充当し、残りの約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・災害復興基金：災害対応のための基金を創設し、災害に係る寄附金等約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万円を積み立て、災害対応経費に充当するため全額取り崩し、今後に向けて一般財源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・公共施設等整備基金：公共施設の大規模な修繕等があった場合は取り崩すこととするが、公共施設の長寿命化に向けて積み立てていく予定。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・あじがさわ未来応援基金：今後も寄附金を積み立て、同額程度を町の維持、発展に資する事業等に充当していく予定。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・学校施設整備基金：小中学校の大規模改修及び学校備品の整備に向けて、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・災害復興基金：災害時の必要経費を想定し、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再算定により増額となったことで、基金を取り崩して行っていた大雨災害に係る経費や物価高騰対策事業費を穴埋めする形となったが、今後の施設維持管理に必要な公共施設等整備基金及び学校施設整備基金に優先的に積み立てたことにより、財政調整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災害や除排雪等の対応のため、残高が標準財政規模の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公共下水道事業の償還に係る約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新庁舎建設事業等の大型事業の償還が始まる令和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年度までに基金を取り崩し繰上償還を実施する予定であるため、基金残高は減少する見込み。今後も公債費の平準化や利子軽減のための繰上償還に向けて計画的に積み立てていく。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8,981
8,951
343.08
8,476,858
8,153,028
235,613
4,415,724
10,192,715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財政力指数の分子である基準財政収入額については、町民税、地方譲与税の増により前年度より増額となった。</a:t>
          </a:r>
        </a:p>
        <a:p>
          <a:r>
            <a:rPr kumimoji="1" lang="ja-JP" altLang="en-US" sz="1200">
              <a:latin typeface="ＭＳ Ｐゴシック" panose="020B0600070205080204" pitchFamily="50" charset="-128"/>
              <a:ea typeface="ＭＳ Ｐゴシック" panose="020B0600070205080204" pitchFamily="50" charset="-128"/>
            </a:rPr>
            <a:t>　分母である基準財政需要額については、地域振興費（人口）や包括算定経費の減等により前年度より減額となった。</a:t>
          </a:r>
        </a:p>
        <a:p>
          <a:r>
            <a:rPr kumimoji="1" lang="ja-JP" altLang="en-US" sz="1200">
              <a:latin typeface="ＭＳ Ｐゴシック" panose="020B0600070205080204" pitchFamily="50" charset="-128"/>
              <a:ea typeface="ＭＳ Ｐゴシック" panose="020B0600070205080204" pitchFamily="50" charset="-128"/>
            </a:rPr>
            <a:t>　これにより、単年度の財政力指数は</a:t>
          </a:r>
          <a:r>
            <a:rPr kumimoji="1" lang="en-US" altLang="ja-JP" sz="1200">
              <a:latin typeface="ＭＳ Ｐゴシック" panose="020B0600070205080204" pitchFamily="50" charset="-128"/>
              <a:ea typeface="ＭＳ Ｐゴシック" panose="020B0600070205080204" pitchFamily="50" charset="-128"/>
            </a:rPr>
            <a:t>0.216</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0.226</a:t>
          </a:r>
          <a:r>
            <a:rPr kumimoji="1" lang="ja-JP" altLang="en-US" sz="1200">
              <a:latin typeface="ＭＳ Ｐゴシック" panose="020B0600070205080204" pitchFamily="50" charset="-128"/>
              <a:ea typeface="ＭＳ Ｐゴシック" panose="020B0600070205080204" pitchFamily="50" charset="-128"/>
            </a:rPr>
            <a:t>となったものの、類似団体の中でも依然として下位に位置し、財源が乏しい状況であるため、町税の滞納対策など、更なる収入確保に取り組み財政基盤の強化に努めていく。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経常収支比率は前年度比で</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ポイント増加し、類似団体平均の</a:t>
          </a:r>
          <a:r>
            <a:rPr kumimoji="1" lang="en-US" altLang="ja-JP" sz="1200">
              <a:latin typeface="ＭＳ Ｐゴシック" panose="020B0600070205080204" pitchFamily="50" charset="-128"/>
              <a:ea typeface="ＭＳ Ｐゴシック" panose="020B0600070205080204" pitchFamily="50" charset="-128"/>
            </a:rPr>
            <a:t>86.7</a:t>
          </a:r>
          <a:r>
            <a:rPr kumimoji="1" lang="ja-JP" altLang="en-US" sz="1200">
              <a:latin typeface="ＭＳ Ｐゴシック" panose="020B0600070205080204" pitchFamily="50" charset="-128"/>
              <a:ea typeface="ＭＳ Ｐゴシック" panose="020B0600070205080204" pitchFamily="50" charset="-128"/>
            </a:rPr>
            <a:t>％を大きく上回る</a:t>
          </a:r>
          <a:r>
            <a:rPr kumimoji="1" lang="en-US" altLang="ja-JP" sz="1200">
              <a:latin typeface="ＭＳ Ｐゴシック" panose="020B0600070205080204" pitchFamily="50" charset="-128"/>
              <a:ea typeface="ＭＳ Ｐゴシック" panose="020B0600070205080204" pitchFamily="50" charset="-128"/>
            </a:rPr>
            <a:t>93.9</a:t>
          </a:r>
          <a:r>
            <a:rPr kumimoji="1" lang="ja-JP" altLang="en-US" sz="1200">
              <a:latin typeface="ＭＳ Ｐゴシック" panose="020B0600070205080204" pitchFamily="50" charset="-128"/>
              <a:ea typeface="ＭＳ Ｐゴシック" panose="020B0600070205080204" pitchFamily="50" charset="-128"/>
            </a:rPr>
            <a:t>％となり、類似団体の中でも依然下位に位置している。</a:t>
          </a:r>
        </a:p>
        <a:p>
          <a:r>
            <a:rPr kumimoji="1" lang="ja-JP" altLang="en-US" sz="1200">
              <a:latin typeface="ＭＳ Ｐゴシック" panose="020B0600070205080204" pitchFamily="50" charset="-128"/>
              <a:ea typeface="ＭＳ Ｐゴシック" panose="020B0600070205080204" pitchFamily="50" charset="-128"/>
            </a:rPr>
            <a:t>　主な要因としては町税などの経常的収入が乏しい上、歳出面では、公債費及び補助費等が多額であることが挙げられる。</a:t>
          </a:r>
        </a:p>
        <a:p>
          <a:r>
            <a:rPr kumimoji="1" lang="ja-JP" altLang="en-US" sz="1200">
              <a:latin typeface="ＭＳ Ｐゴシック" panose="020B0600070205080204" pitchFamily="50" charset="-128"/>
              <a:ea typeface="ＭＳ Ｐゴシック" panose="020B0600070205080204" pitchFamily="50" charset="-128"/>
            </a:rPr>
            <a:t>　公債費は過去の大型建設事業による負担が大きいため、新規地方債発行の抑制と繰上償還の実施で公債費の減少に努めていく。補助費等は一部事務組合負担金が多大になっており、増加傾向にあることから事業内容の精査と負担金の適正化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80264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7490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66</xdr:row>
      <xdr:rowOff>135636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7490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43942</xdr:rowOff>
    </xdr:from>
    <xdr:to>
      <xdr:col>15</xdr:col>
      <xdr:colOff>82550</xdr:colOff>
      <xdr:row>66</xdr:row>
      <xdr:rowOff>135636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35964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43942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403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29464</xdr:rowOff>
    </xdr:from>
    <xdr:to>
      <xdr:col>23</xdr:col>
      <xdr:colOff>184150</xdr:colOff>
      <xdr:row>65</xdr:row>
      <xdr:rowOff>131064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1541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84836</xdr:rowOff>
    </xdr:from>
    <xdr:to>
      <xdr:col>15</xdr:col>
      <xdr:colOff>133350</xdr:colOff>
      <xdr:row>67</xdr:row>
      <xdr:rowOff>14986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171213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に比べると人件費、物件費が抑えられているため、当該数値は類似団体平均を下回っている。これは、徹底した事務事業の見直し、事務費の一括管理、指定管理者制度の導入、各種業務の職員対応等が要因である。</a:t>
          </a:r>
        </a:p>
        <a:p>
          <a:r>
            <a:rPr kumimoji="1" lang="ja-JP" altLang="en-US" sz="1200">
              <a:latin typeface="ＭＳ Ｐゴシック" panose="020B0600070205080204" pitchFamily="50" charset="-128"/>
              <a:ea typeface="ＭＳ Ｐゴシック" panose="020B0600070205080204" pitchFamily="50" charset="-128"/>
            </a:rPr>
            <a:t>　今後も物件費については民間委託など事務事業の見直しに取り込みコストの削減に努め、人件費については定員適正化計画に基づき適切な定員管理に努める。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130860</xdr:rowOff>
    </xdr:from>
    <xdr:to>
      <xdr:col>23</xdr:col>
      <xdr:colOff>133350</xdr:colOff>
      <xdr:row>81</xdr:row>
      <xdr:rowOff>160133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4018310"/>
          <a:ext cx="8382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64691</xdr:rowOff>
    </xdr:from>
    <xdr:to>
      <xdr:col>19</xdr:col>
      <xdr:colOff>133350</xdr:colOff>
      <xdr:row>81</xdr:row>
      <xdr:rowOff>160133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52141"/>
          <a:ext cx="889000" cy="9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168027</xdr:rowOff>
    </xdr:from>
    <xdr:to>
      <xdr:col>15</xdr:col>
      <xdr:colOff>82550</xdr:colOff>
      <xdr:row>81</xdr:row>
      <xdr:rowOff>64691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84027"/>
          <a:ext cx="889000" cy="6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161548</xdr:rowOff>
    </xdr:from>
    <xdr:to>
      <xdr:col>11</xdr:col>
      <xdr:colOff>31750</xdr:colOff>
      <xdr:row>80</xdr:row>
      <xdr:rowOff>168027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77548"/>
          <a:ext cx="889000" cy="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80060</xdr:rowOff>
    </xdr:from>
    <xdr:to>
      <xdr:col>23</xdr:col>
      <xdr:colOff>184150</xdr:colOff>
      <xdr:row>82</xdr:row>
      <xdr:rowOff>10210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96587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109333</xdr:rowOff>
    </xdr:from>
    <xdr:to>
      <xdr:col>19</xdr:col>
      <xdr:colOff>184150</xdr:colOff>
      <xdr:row>82</xdr:row>
      <xdr:rowOff>39483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49660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6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13891</xdr:rowOff>
    </xdr:from>
    <xdr:to>
      <xdr:col>15</xdr:col>
      <xdr:colOff>133350</xdr:colOff>
      <xdr:row>81</xdr:row>
      <xdr:rowOff>115491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125668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117227</xdr:rowOff>
    </xdr:from>
    <xdr:to>
      <xdr:col>11</xdr:col>
      <xdr:colOff>82550</xdr:colOff>
      <xdr:row>81</xdr:row>
      <xdr:rowOff>47377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57554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0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110748</xdr:rowOff>
    </xdr:from>
    <xdr:to>
      <xdr:col>7</xdr:col>
      <xdr:colOff>31750</xdr:colOff>
      <xdr:row>81</xdr:row>
      <xdr:rowOff>40898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51075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9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指数は類似団体平均以下となっているが、当町では特別な給料の削減対策はとっておらず、職の昇格に伴う昇給を抑えた結果と思われる。</a:t>
          </a:r>
        </a:p>
        <a:p>
          <a:r>
            <a:rPr kumimoji="1" lang="ja-JP" altLang="en-US" sz="1200">
              <a:latin typeface="ＭＳ Ｐゴシック" panose="020B0600070205080204" pitchFamily="50" charset="-128"/>
              <a:ea typeface="ＭＳ Ｐゴシック" panose="020B0600070205080204" pitchFamily="50" charset="-128"/>
            </a:rPr>
            <a:t>　なお、指数の増減については、職員分布の変動や給与水準の高い職員の退職等によるものである。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164041</xdr:rowOff>
    </xdr:from>
    <xdr:to>
      <xdr:col>81</xdr:col>
      <xdr:colOff>44450</xdr:colOff>
      <xdr:row>83</xdr:row>
      <xdr:rowOff>32809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2229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32809</xdr:rowOff>
    </xdr:from>
    <xdr:to>
      <xdr:col>77</xdr:col>
      <xdr:colOff>44450</xdr:colOff>
      <xdr:row>83</xdr:row>
      <xdr:rowOff>103188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26315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103188</xdr:rowOff>
    </xdr:from>
    <xdr:to>
      <xdr:col>72</xdr:col>
      <xdr:colOff>203200</xdr:colOff>
      <xdr:row>83</xdr:row>
      <xdr:rowOff>123296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3335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123296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34359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102129</xdr:rowOff>
    </xdr:from>
    <xdr:to>
      <xdr:col>68</xdr:col>
      <xdr:colOff>203200</xdr:colOff>
      <xdr:row>85</xdr:row>
      <xdr:rowOff>32279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17056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37165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113241</xdr:rowOff>
    </xdr:from>
    <xdr:to>
      <xdr:col>81</xdr:col>
      <xdr:colOff>95250</xdr:colOff>
      <xdr:row>83</xdr:row>
      <xdr:rowOff>43391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129768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0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52388</xdr:rowOff>
    </xdr:from>
    <xdr:to>
      <xdr:col>73</xdr:col>
      <xdr:colOff>44450</xdr:colOff>
      <xdr:row>83</xdr:row>
      <xdr:rowOff>153988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164165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72496</xdr:rowOff>
    </xdr:from>
    <xdr:to>
      <xdr:col>68</xdr:col>
      <xdr:colOff>203200</xdr:colOff>
      <xdr:row>84</xdr:row>
      <xdr:rowOff>2646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12823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7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人当たり職員数は、類似団体平均を下回っているが、過去の大型建設事業実施や行政需要拡大に伴う大量の職員採用に起因して、県内及び近隣町村と比較して職員数が多い状況にある。</a:t>
          </a:r>
        </a:p>
        <a:p>
          <a:r>
            <a:rPr kumimoji="1" lang="ja-JP" altLang="en-US" sz="1200">
              <a:latin typeface="ＭＳ Ｐゴシック" panose="020B0600070205080204" pitchFamily="50" charset="-128"/>
              <a:ea typeface="ＭＳ Ｐゴシック" panose="020B0600070205080204" pitchFamily="50" charset="-128"/>
            </a:rPr>
            <a:t>　職員配置の検証や職員構成の平準化を見据えながら、指定管理者制度の導入や事務事業の見直し、民間委託の推進、また退職者の不補充により職員数削減をすすめ、定員適正化に努める。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26606</xdr:rowOff>
    </xdr:from>
    <xdr:to>
      <xdr:col>81</xdr:col>
      <xdr:colOff>44450</xdr:colOff>
      <xdr:row>60</xdr:row>
      <xdr:rowOff>33845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1360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8509</xdr:rowOff>
    </xdr:from>
    <xdr:to>
      <xdr:col>77</xdr:col>
      <xdr:colOff>44450</xdr:colOff>
      <xdr:row>60</xdr:row>
      <xdr:rowOff>26606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9550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8509</xdr:rowOff>
    </xdr:from>
    <xdr:to>
      <xdr:col>72</xdr:col>
      <xdr:colOff>203200</xdr:colOff>
      <xdr:row>60</xdr:row>
      <xdr:rowOff>33242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295509"/>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10922</xdr:rowOff>
    </xdr:from>
    <xdr:to>
      <xdr:col>68</xdr:col>
      <xdr:colOff>152400</xdr:colOff>
      <xdr:row>60</xdr:row>
      <xdr:rowOff>33242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97922"/>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130969</xdr:rowOff>
    </xdr:from>
    <xdr:to>
      <xdr:col>68</xdr:col>
      <xdr:colOff>203200</xdr:colOff>
      <xdr:row>60</xdr:row>
      <xdr:rowOff>61119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71296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103219</xdr:rowOff>
    </xdr:from>
    <xdr:to>
      <xdr:col>64</xdr:col>
      <xdr:colOff>152400</xdr:colOff>
      <xdr:row>60</xdr:row>
      <xdr:rowOff>33369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154495</xdr:rowOff>
    </xdr:from>
    <xdr:to>
      <xdr:col>81</xdr:col>
      <xdr:colOff>95250</xdr:colOff>
      <xdr:row>60</xdr:row>
      <xdr:rowOff>84645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171022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1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147256</xdr:rowOff>
    </xdr:from>
    <xdr:to>
      <xdr:col>77</xdr:col>
      <xdr:colOff>95250</xdr:colOff>
      <xdr:row>60</xdr:row>
      <xdr:rowOff>77406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87583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3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129159</xdr:rowOff>
    </xdr:from>
    <xdr:to>
      <xdr:col>73</xdr:col>
      <xdr:colOff>44450</xdr:colOff>
      <xdr:row>60</xdr:row>
      <xdr:rowOff>59309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69486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153892</xdr:rowOff>
    </xdr:from>
    <xdr:to>
      <xdr:col>68</xdr:col>
      <xdr:colOff>203200</xdr:colOff>
      <xdr:row>60</xdr:row>
      <xdr:rowOff>84042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68819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131572</xdr:rowOff>
    </xdr:from>
    <xdr:to>
      <xdr:col>64</xdr:col>
      <xdr:colOff>152400</xdr:colOff>
      <xdr:row>60</xdr:row>
      <xdr:rowOff>61722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46499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過去の大型建設事業実施による公債費負担が多額であり、比率は類似団体平均の</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％を大きく上回り昨年度と同様の</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新発債の抑制や繰上償還の実施により公債費負担の減少に努めているものの、比率は横ばいに留まり、依然として類似団体の中でも下位に位置している。</a:t>
          </a:r>
        </a:p>
        <a:p>
          <a:r>
            <a:rPr kumimoji="1" lang="ja-JP" altLang="en-US" sz="1200">
              <a:latin typeface="ＭＳ Ｐゴシック" panose="020B0600070205080204" pitchFamily="50" charset="-128"/>
              <a:ea typeface="ＭＳ Ｐゴシック" panose="020B0600070205080204" pitchFamily="50" charset="-128"/>
            </a:rPr>
            <a:t>　今後も多大な起債残額を長期にわたり償還していくことになり、新庁舎建設事業の償還も始まることから急激な比率の改善は望めない。公営企業会計に対する準元利償還金の上昇や一部事務組合の大型建設事業の実施など厳しい状況は続くが、引き続き新規地方債発行の抑制や繰上償還を実施し改善を図っ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113877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314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146050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42</xdr:row>
      <xdr:rowOff>154094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42</xdr:row>
      <xdr:rowOff>154094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354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比率は前年度と比較して大きく改善し</a:t>
          </a:r>
          <a:r>
            <a:rPr kumimoji="1" lang="en-US" altLang="ja-JP" sz="1200">
              <a:latin typeface="ＭＳ Ｐゴシック" panose="020B0600070205080204" pitchFamily="50" charset="-128"/>
              <a:ea typeface="ＭＳ Ｐゴシック" panose="020B0600070205080204" pitchFamily="50" charset="-128"/>
            </a:rPr>
            <a:t>144.9</a:t>
          </a:r>
          <a:r>
            <a:rPr kumimoji="1" lang="ja-JP" altLang="en-US" sz="1200">
              <a:latin typeface="ＭＳ Ｐゴシック" panose="020B0600070205080204" pitchFamily="50" charset="-128"/>
              <a:ea typeface="ＭＳ Ｐゴシック" panose="020B0600070205080204" pitchFamily="50" charset="-128"/>
            </a:rPr>
            <a:t>％となったが、主な要因は普通交付税増額による分母の増であり、臨時的な要因であることに留意が必要である。　</a:t>
          </a:r>
        </a:p>
        <a:p>
          <a:r>
            <a:rPr kumimoji="1" lang="ja-JP" altLang="en-US" sz="1200">
              <a:latin typeface="ＭＳ Ｐゴシック" panose="020B0600070205080204" pitchFamily="50" charset="-128"/>
              <a:ea typeface="ＭＳ Ｐゴシック" panose="020B0600070205080204" pitchFamily="50" charset="-128"/>
            </a:rPr>
            <a:t>今後の見通しとして、分子は減少していく見込みであるものの、分母である標準財政規模は、普通交付税が例年の水準に戻ることにより短期的に大きく減少することに加え、長期的にも減少傾向となることが見込まれ、比率は横ばいもしくは増加傾向と見込まれる。</a:t>
          </a:r>
        </a:p>
        <a:p>
          <a:r>
            <a:rPr kumimoji="1" lang="ja-JP" altLang="en-US" sz="1200">
              <a:latin typeface="ＭＳ Ｐゴシック" panose="020B0600070205080204" pitchFamily="50" charset="-128"/>
              <a:ea typeface="ＭＳ Ｐゴシック" panose="020B0600070205080204" pitchFamily="50" charset="-128"/>
            </a:rPr>
            <a:t>　多大な起債残額を長期にわたり償還していくことを前提として、引き続き繰上償還の実施や地方債発行抑制等の対策を講じ、財政の健全化を図っていく。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107146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1654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79223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50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107146</xdr:rowOff>
    </xdr:from>
    <xdr:to>
      <xdr:col>81</xdr:col>
      <xdr:colOff>133350</xdr:colOff>
      <xdr:row>20</xdr:row>
      <xdr:rowOff>107146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53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107146</xdr:rowOff>
    </xdr:from>
    <xdr:to>
      <xdr:col>81</xdr:col>
      <xdr:colOff>44450</xdr:colOff>
      <xdr:row>21</xdr:row>
      <xdr:rowOff>24172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536146"/>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24172</xdr:rowOff>
    </xdr:from>
    <xdr:to>
      <xdr:col>77</xdr:col>
      <xdr:colOff>44450</xdr:colOff>
      <xdr:row>22</xdr:row>
      <xdr:rowOff>127000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624622"/>
          <a:ext cx="889000" cy="27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84370</xdr:rowOff>
    </xdr:from>
    <xdr:to>
      <xdr:col>72</xdr:col>
      <xdr:colOff>203200</xdr:colOff>
      <xdr:row>22</xdr:row>
      <xdr:rowOff>127000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85627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84370</xdr:rowOff>
    </xdr:from>
    <xdr:to>
      <xdr:col>68</xdr:col>
      <xdr:colOff>152400</xdr:colOff>
      <xdr:row>22</xdr:row>
      <xdr:rowOff>109305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856270"/>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93980</xdr:rowOff>
    </xdr:from>
    <xdr:to>
      <xdr:col>68</xdr:col>
      <xdr:colOff>203200</xdr:colOff>
      <xdr:row>16</xdr:row>
      <xdr:rowOff>24130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34307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137414</xdr:rowOff>
    </xdr:from>
    <xdr:to>
      <xdr:col>64</xdr:col>
      <xdr:colOff>152400</xdr:colOff>
      <xdr:row>16</xdr:row>
      <xdr:rowOff>67564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77741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56346</xdr:rowOff>
    </xdr:from>
    <xdr:to>
      <xdr:col>81</xdr:col>
      <xdr:colOff>95250</xdr:colOff>
      <xdr:row>20</xdr:row>
      <xdr:rowOff>157946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123673</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38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144822</xdr:rowOff>
    </xdr:from>
    <xdr:to>
      <xdr:col>77</xdr:col>
      <xdr:colOff>95250</xdr:colOff>
      <xdr:row>21</xdr:row>
      <xdr:rowOff>74972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57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59749</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66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76200</xdr:rowOff>
    </xdr:from>
    <xdr:to>
      <xdr:col>73</xdr:col>
      <xdr:colOff>44450</xdr:colOff>
      <xdr:row>23</xdr:row>
      <xdr:rowOff>6350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8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162577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93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33570</xdr:rowOff>
    </xdr:from>
    <xdr:to>
      <xdr:col>68</xdr:col>
      <xdr:colOff>203200</xdr:colOff>
      <xdr:row>22</xdr:row>
      <xdr:rowOff>135170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8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119947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89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58505</xdr:rowOff>
    </xdr:from>
    <xdr:to>
      <xdr:col>64</xdr:col>
      <xdr:colOff>152400</xdr:colOff>
      <xdr:row>22</xdr:row>
      <xdr:rowOff>160105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83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144882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91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8,981
8,951
343.08
8,476,858
8,153,028
235,613
4,415,724
10,192,715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係る経常収支比率は、類似団体との比較して平均より若干低い比率となっている。しかし、県内町村と比較すると職員数は多く、平均年齢が高いため一人当たりの給与費が高いことにより比率も高い比率となっている。</a:t>
          </a:r>
        </a:p>
        <a:p>
          <a:r>
            <a:rPr kumimoji="1" lang="ja-JP" altLang="en-US" sz="1200">
              <a:latin typeface="ＭＳ Ｐゴシック" panose="020B0600070205080204" pitchFamily="50" charset="-128"/>
              <a:ea typeface="ＭＳ Ｐゴシック" panose="020B0600070205080204" pitchFamily="50" charset="-128"/>
            </a:rPr>
            <a:t>　退職者不補充等により、年々職員数は減少しており、今後もその傾向は続くと見込まれる。事務事業の整理を実施し、職員配置の検証や職員構成の平準化を見据えながら定員適正化に努め、人件費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77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80010</xdr:rowOff>
    </xdr:from>
    <xdr:to>
      <xdr:col>11</xdr:col>
      <xdr:colOff>60325</xdr:colOff>
      <xdr:row>36</xdr:row>
      <xdr:rowOff>10160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物件費に係る経常収支比率は、類似団体との比較でかなり低い比率となっている。これは、徹底した事務事業の見直し、指定管理者制度の導入、各種業務の職員対応等が要因である。</a:t>
          </a:r>
        </a:p>
        <a:p>
          <a:r>
            <a:rPr kumimoji="1" lang="ja-JP" altLang="en-US" sz="1200">
              <a:latin typeface="ＭＳ Ｐゴシック" panose="020B0600070205080204" pitchFamily="50" charset="-128"/>
              <a:ea typeface="ＭＳ Ｐゴシック" panose="020B0600070205080204" pitchFamily="50" charset="-128"/>
            </a:rPr>
            <a:t>　またゴミ処理業務や消防業務を一部事務組合で行っていることで、これらの経費については、物件費に計上されず、補助費の経常的経費の一部として計上されている。</a:t>
          </a:r>
        </a:p>
        <a:p>
          <a:r>
            <a:rPr kumimoji="1" lang="ja-JP" altLang="en-US" sz="1200">
              <a:latin typeface="ＭＳ Ｐゴシック" panose="020B0600070205080204" pitchFamily="50" charset="-128"/>
              <a:ea typeface="ＭＳ Ｐゴシック" panose="020B0600070205080204" pitchFamily="50" charset="-128"/>
            </a:rPr>
            <a:t>　今後も事務の効率化を図り、物件費と人件費のバランスを考慮しつつ、民間委託等を進め、物件費が過大とならないよう努める。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35560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9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58420</xdr:rowOff>
    </xdr:from>
    <xdr:to>
      <xdr:col>78</xdr:col>
      <xdr:colOff>69850</xdr:colOff>
      <xdr:row>13</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2872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58420</xdr:rowOff>
    </xdr:from>
    <xdr:to>
      <xdr:col>73</xdr:col>
      <xdr:colOff>180975</xdr:colOff>
      <xdr:row>13</xdr:row>
      <xdr:rowOff>86995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287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75565</xdr:rowOff>
    </xdr:from>
    <xdr:to>
      <xdr:col>69</xdr:col>
      <xdr:colOff>92075</xdr:colOff>
      <xdr:row>13</xdr:row>
      <xdr:rowOff>86995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044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7620</xdr:rowOff>
    </xdr:from>
    <xdr:to>
      <xdr:col>74</xdr:col>
      <xdr:colOff>31750</xdr:colOff>
      <xdr:row>13</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119397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0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36195</xdr:rowOff>
    </xdr:from>
    <xdr:to>
      <xdr:col>69</xdr:col>
      <xdr:colOff>142875</xdr:colOff>
      <xdr:row>13</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147972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24765</xdr:rowOff>
    </xdr:from>
    <xdr:to>
      <xdr:col>65</xdr:col>
      <xdr:colOff>53975</xdr:colOff>
      <xdr:row>13</xdr:row>
      <xdr:rowOff>126365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2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136542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02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類似団体との比較で高い比率となっている。これは、障害福祉サービスの多様化に伴う需給量が増加傾向にあり、それに係る経費も同様に増加していることが要因である。また、準要保護児童生徒就学援助費も高い水準で推移している。</a:t>
          </a:r>
        </a:p>
        <a:p>
          <a:r>
            <a:rPr kumimoji="1" lang="ja-JP" altLang="en-US" sz="1200">
              <a:latin typeface="ＭＳ Ｐゴシック" panose="020B0600070205080204" pitchFamily="50" charset="-128"/>
              <a:ea typeface="ＭＳ Ｐゴシック" panose="020B0600070205080204" pitchFamily="50" charset="-128"/>
            </a:rPr>
            <a:t>　扶助費対象者に係る、資格の適正化や厳密化を進めていくことで、財政を圧迫する上昇傾向に歯止めをかけるよう努める。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その他の経費に係る経常収支比率については、類似団体との比較でかなり高い比率となっている。</a:t>
          </a:r>
        </a:p>
        <a:p>
          <a:r>
            <a:rPr kumimoji="1" lang="ja-JP" altLang="en-US" sz="1200">
              <a:latin typeface="ＭＳ Ｐゴシック" panose="020B0600070205080204" pitchFamily="50" charset="-128"/>
              <a:ea typeface="ＭＳ Ｐゴシック" panose="020B0600070205080204" pitchFamily="50" charset="-128"/>
            </a:rPr>
            <a:t>　その他の経費において、繰出金が大きな比率を占めており、さらに増加傾向にある。国民健康保険事業繰出金は減額傾向にあるが、農業集落排水事業繰出金及び公共下水道事業繰出金は繰出基準額が増加傾向にあり、金額も多額となっていることが要因である。</a:t>
          </a:r>
        </a:p>
        <a:p>
          <a:r>
            <a:rPr kumimoji="1" lang="ja-JP" altLang="en-US" sz="1200">
              <a:latin typeface="ＭＳ Ｐゴシック" panose="020B0600070205080204" pitchFamily="50" charset="-128"/>
              <a:ea typeface="ＭＳ Ｐゴシック" panose="020B0600070205080204" pitchFamily="50" charset="-128"/>
            </a:rPr>
            <a:t>　今後も経費負担のあり方の見直しを進めるなど繰出金の適正化に努める。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89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8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8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補助費等に係る経常収支比率は、類似団体との比較でかなり高い比率となっている。これは、清掃・ゴミ処理業務、消防業務、病院事業についての一部事務組合負担金が多大になっていることが要因である。</a:t>
          </a:r>
        </a:p>
        <a:p>
          <a:r>
            <a:rPr kumimoji="1" lang="ja-JP" altLang="en-US" sz="1200">
              <a:latin typeface="ＭＳ Ｐゴシック" panose="020B0600070205080204" pitchFamily="50" charset="-128"/>
              <a:ea typeface="ＭＳ Ｐゴシック" panose="020B0600070205080204" pitchFamily="50" charset="-128"/>
            </a:rPr>
            <a:t>　今後も一部事務組合の事業内容の精査と負担金の適正化を図るとともに、町単独補助金についても必要性等を十分に検討し補助費の削減に努める。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92710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33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7335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120142</xdr:rowOff>
    </xdr:from>
    <xdr:to>
      <xdr:col>73</xdr:col>
      <xdr:colOff>180975</xdr:colOff>
      <xdr:row>39</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806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39</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751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121937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73914</xdr:rowOff>
    </xdr:from>
    <xdr:to>
      <xdr:col>74</xdr:col>
      <xdr:colOff>31750</xdr:colOff>
      <xdr:row>40</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160291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69342</xdr:rowOff>
    </xdr:from>
    <xdr:to>
      <xdr:col>69</xdr:col>
      <xdr:colOff>142875</xdr:colOff>
      <xdr:row>39</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155719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14478</xdr:rowOff>
    </xdr:from>
    <xdr:to>
      <xdr:col>65</xdr:col>
      <xdr:colOff>53975</xdr:colOff>
      <xdr:row>39</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100855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公債費に係る経常収支比率は、類似団体との比較で若干低い比率となっている。</a:t>
          </a:r>
        </a:p>
        <a:p>
          <a:r>
            <a:rPr kumimoji="1" lang="ja-JP" altLang="en-US" sz="1200">
              <a:latin typeface="ＭＳ Ｐゴシック" panose="020B0600070205080204" pitchFamily="50" charset="-128"/>
              <a:ea typeface="ＭＳ Ｐゴシック" panose="020B0600070205080204" pitchFamily="50" charset="-128"/>
            </a:rPr>
            <a:t>　繰上償還の実施等により公債費は減少傾向にあるが、、過去に実施した大型建設事業に伴う地方債の償還額が依然として多額であり、平成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年度から令和２年度まで実施した新庁舎建設事業において約</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億円を借り入れしたことから今後も公債費は高い水準で推移する。公債費については、財政運営計画等により地方債発行の抑制や繰上償還の実施を行い縮減に努める。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762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77</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762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1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5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157497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124477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公債費以外の経費に係る経常収支比率は、類似団体との比較でかなり高い比率となっている。これは、補助費等が他団体と比較して特に高い比率となっていることが要因である。</a:t>
          </a:r>
        </a:p>
        <a:p>
          <a:r>
            <a:rPr kumimoji="1" lang="ja-JP" altLang="en-US" sz="1200">
              <a:latin typeface="ＭＳ Ｐゴシック" panose="020B0600070205080204" pitchFamily="50" charset="-128"/>
              <a:ea typeface="ＭＳ Ｐゴシック" panose="020B0600070205080204" pitchFamily="50" charset="-128"/>
            </a:rPr>
            <a:t>　補助費等については、一部事務組合の事業内容の精査と負担金の適正化を図るとともに、町単独補助金についても必要性等を十分に検討し補助費の削減を図り、経常収支比率の改善に努める。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78</xdr:row>
      <xdr:rowOff>96520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97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79</xdr:row>
      <xdr:rowOff>85089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972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85089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458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119380</xdr:rowOff>
    </xdr:from>
    <xdr:to>
      <xdr:col>69</xdr:col>
      <xdr:colOff>92075</xdr:colOff>
      <xdr:row>79</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9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151139</xdr:rowOff>
    </xdr:from>
    <xdr:to>
      <xdr:col>29</xdr:col>
      <xdr:colOff>127000</xdr:colOff>
      <xdr:row>17</xdr:row>
      <xdr:rowOff>161993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13414"/>
          <a:ext cx="647700" cy="1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156246</xdr:rowOff>
    </xdr:from>
    <xdr:to>
      <xdr:col>26</xdr:col>
      <xdr:colOff>50800</xdr:colOff>
      <xdr:row>17</xdr:row>
      <xdr:rowOff>161993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18521"/>
          <a:ext cx="698500" cy="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156246</xdr:rowOff>
    </xdr:from>
    <xdr:to>
      <xdr:col>22</xdr:col>
      <xdr:colOff>114300</xdr:colOff>
      <xdr:row>18</xdr:row>
      <xdr:rowOff>77735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18521"/>
          <a:ext cx="698500" cy="9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77735</xdr:rowOff>
    </xdr:from>
    <xdr:to>
      <xdr:col>18</xdr:col>
      <xdr:colOff>177800</xdr:colOff>
      <xdr:row>18</xdr:row>
      <xdr:rowOff>85567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1460"/>
          <a:ext cx="698500" cy="7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152551</xdr:rowOff>
    </xdr:from>
    <xdr:to>
      <xdr:col>19</xdr:col>
      <xdr:colOff>38100</xdr:colOff>
      <xdr:row>19</xdr:row>
      <xdr:rowOff>82701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2862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67478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7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4857</xdr:rowOff>
    </xdr:from>
    <xdr:to>
      <xdr:col>15</xdr:col>
      <xdr:colOff>101600</xdr:colOff>
      <xdr:row>19</xdr:row>
      <xdr:rowOff>106457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10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91234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39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100339</xdr:rowOff>
    </xdr:from>
    <xdr:to>
      <xdr:col>29</xdr:col>
      <xdr:colOff>177800</xdr:colOff>
      <xdr:row>18</xdr:row>
      <xdr:rowOff>30489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62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72416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111193</xdr:rowOff>
    </xdr:from>
    <xdr:to>
      <xdr:col>26</xdr:col>
      <xdr:colOff>101600</xdr:colOff>
      <xdr:row>18</xdr:row>
      <xdr:rowOff>41343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3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26120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105446</xdr:rowOff>
    </xdr:from>
    <xdr:to>
      <xdr:col>22</xdr:col>
      <xdr:colOff>165100</xdr:colOff>
      <xdr:row>18</xdr:row>
      <xdr:rowOff>35596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6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20373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5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26935</xdr:rowOff>
    </xdr:from>
    <xdr:to>
      <xdr:col>19</xdr:col>
      <xdr:colOff>38100</xdr:colOff>
      <xdr:row>18</xdr:row>
      <xdr:rowOff>128535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138712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34767</xdr:rowOff>
    </xdr:from>
    <xdr:to>
      <xdr:col>15</xdr:col>
      <xdr:colOff>101600</xdr:colOff>
      <xdr:row>18</xdr:row>
      <xdr:rowOff>136367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6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146544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9598</xdr:rowOff>
    </xdr:from>
    <xdr:to>
      <xdr:col>29</xdr:col>
      <xdr:colOff>127000</xdr:colOff>
      <xdr:row>35</xdr:row>
      <xdr:rowOff>55449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19948"/>
          <a:ext cx="647700" cy="45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55449</xdr:rowOff>
    </xdr:from>
    <xdr:to>
      <xdr:col>26</xdr:col>
      <xdr:colOff>50800</xdr:colOff>
      <xdr:row>35</xdr:row>
      <xdr:rowOff>118428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65799"/>
          <a:ext cx="698500" cy="6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118428</xdr:rowOff>
    </xdr:from>
    <xdr:to>
      <xdr:col>22</xdr:col>
      <xdr:colOff>114300</xdr:colOff>
      <xdr:row>35</xdr:row>
      <xdr:rowOff>146659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28778"/>
          <a:ext cx="698500" cy="2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146659</xdr:rowOff>
    </xdr:from>
    <xdr:to>
      <xdr:col>18</xdr:col>
      <xdr:colOff>177800</xdr:colOff>
      <xdr:row>35</xdr:row>
      <xdr:rowOff>166450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57009"/>
          <a:ext cx="698500" cy="1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51593</xdr:rowOff>
    </xdr:from>
    <xdr:to>
      <xdr:col>19</xdr:col>
      <xdr:colOff>38100</xdr:colOff>
      <xdr:row>36</xdr:row>
      <xdr:rowOff>153193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137970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76804</xdr:rowOff>
    </xdr:from>
    <xdr:to>
      <xdr:col>15</xdr:col>
      <xdr:colOff>101600</xdr:colOff>
      <xdr:row>37</xdr:row>
      <xdr:rowOff>6954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163181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1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301698</xdr:rowOff>
    </xdr:from>
    <xdr:to>
      <xdr:col>29</xdr:col>
      <xdr:colOff>177800</xdr:colOff>
      <xdr:row>35</xdr:row>
      <xdr:rowOff>60398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6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146774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1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4649</xdr:rowOff>
    </xdr:from>
    <xdr:to>
      <xdr:col>26</xdr:col>
      <xdr:colOff>101600</xdr:colOff>
      <xdr:row>35</xdr:row>
      <xdr:rowOff>106249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1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116425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8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67628</xdr:rowOff>
    </xdr:from>
    <xdr:to>
      <xdr:col>22</xdr:col>
      <xdr:colOff>165100</xdr:colOff>
      <xdr:row>35</xdr:row>
      <xdr:rowOff>169228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7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179405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4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95859</xdr:rowOff>
    </xdr:from>
    <xdr:to>
      <xdr:col>19</xdr:col>
      <xdr:colOff>38100</xdr:colOff>
      <xdr:row>35</xdr:row>
      <xdr:rowOff>197459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06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207636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7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115650</xdr:rowOff>
    </xdr:from>
    <xdr:to>
      <xdr:col>15</xdr:col>
      <xdr:colOff>101600</xdr:colOff>
      <xdr:row>35</xdr:row>
      <xdr:rowOff>217250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227427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8,981
8,951
343.08
8,476,858
8,153,028
235,613
4,415,724
10,192,715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43054</xdr:rowOff>
    </xdr:from>
    <xdr:to>
      <xdr:col>24</xdr:col>
      <xdr:colOff>63500</xdr:colOff>
      <xdr:row>37</xdr:row>
      <xdr:rowOff>45562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386704"/>
          <a:ext cx="8382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15290</xdr:rowOff>
    </xdr:from>
    <xdr:to>
      <xdr:col>19</xdr:col>
      <xdr:colOff>177800</xdr:colOff>
      <xdr:row>37</xdr:row>
      <xdr:rowOff>43054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358940"/>
          <a:ext cx="889000" cy="2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15290</xdr:rowOff>
    </xdr:from>
    <xdr:to>
      <xdr:col>15</xdr:col>
      <xdr:colOff>50800</xdr:colOff>
      <xdr:row>37</xdr:row>
      <xdr:rowOff>142032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58940"/>
          <a:ext cx="889000" cy="12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142032</xdr:rowOff>
    </xdr:from>
    <xdr:to>
      <xdr:col>10</xdr:col>
      <xdr:colOff>114300</xdr:colOff>
      <xdr:row>37</xdr:row>
      <xdr:rowOff>156914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85682"/>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150611</xdr:rowOff>
    </xdr:from>
    <xdr:to>
      <xdr:col>10</xdr:col>
      <xdr:colOff>165100</xdr:colOff>
      <xdr:row>38</xdr:row>
      <xdr:rowOff>80761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71887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2021</xdr:rowOff>
    </xdr:from>
    <xdr:to>
      <xdr:col>6</xdr:col>
      <xdr:colOff>38100</xdr:colOff>
      <xdr:row>38</xdr:row>
      <xdr:rowOff>103621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94748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166212</xdr:rowOff>
    </xdr:from>
    <xdr:to>
      <xdr:col>24</xdr:col>
      <xdr:colOff>114300</xdr:colOff>
      <xdr:row>37</xdr:row>
      <xdr:rowOff>96362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144639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1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163704</xdr:rowOff>
    </xdr:from>
    <xdr:to>
      <xdr:col>20</xdr:col>
      <xdr:colOff>38100</xdr:colOff>
      <xdr:row>37</xdr:row>
      <xdr:rowOff>93854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84981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2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135940</xdr:rowOff>
    </xdr:from>
    <xdr:to>
      <xdr:col>15</xdr:col>
      <xdr:colOff>101600</xdr:colOff>
      <xdr:row>37</xdr:row>
      <xdr:rowOff>66090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57217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0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91232</xdr:rowOff>
    </xdr:from>
    <xdr:to>
      <xdr:col>10</xdr:col>
      <xdr:colOff>165100</xdr:colOff>
      <xdr:row>38</xdr:row>
      <xdr:rowOff>21382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37909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21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106114</xdr:rowOff>
    </xdr:from>
    <xdr:to>
      <xdr:col>6</xdr:col>
      <xdr:colOff>38100</xdr:colOff>
      <xdr:row>38</xdr:row>
      <xdr:rowOff>36264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52791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22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25557</xdr:rowOff>
    </xdr:from>
    <xdr:to>
      <xdr:col>24</xdr:col>
      <xdr:colOff>63500</xdr:colOff>
      <xdr:row>59</xdr:row>
      <xdr:rowOff>44001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141107"/>
          <a:ext cx="8382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25557</xdr:rowOff>
    </xdr:from>
    <xdr:to>
      <xdr:col>19</xdr:col>
      <xdr:colOff>177800</xdr:colOff>
      <xdr:row>59</xdr:row>
      <xdr:rowOff>121356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41107"/>
          <a:ext cx="889000" cy="9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120331</xdr:rowOff>
    </xdr:from>
    <xdr:to>
      <xdr:col>15</xdr:col>
      <xdr:colOff>50800</xdr:colOff>
      <xdr:row>59</xdr:row>
      <xdr:rowOff>121356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235881"/>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120331</xdr:rowOff>
    </xdr:from>
    <xdr:to>
      <xdr:col>10</xdr:col>
      <xdr:colOff>114300</xdr:colOff>
      <xdr:row>59</xdr:row>
      <xdr:rowOff>139008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35881"/>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3753</xdr:rowOff>
    </xdr:from>
    <xdr:to>
      <xdr:col>10</xdr:col>
      <xdr:colOff>165100</xdr:colOff>
      <xdr:row>59</xdr:row>
      <xdr:rowOff>105353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1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9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32789</xdr:rowOff>
    </xdr:from>
    <xdr:to>
      <xdr:col>6</xdr:col>
      <xdr:colOff>38100</xdr:colOff>
      <xdr:row>59</xdr:row>
      <xdr:rowOff>134389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14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150916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2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164651</xdr:rowOff>
    </xdr:from>
    <xdr:to>
      <xdr:col>24</xdr:col>
      <xdr:colOff>114300</xdr:colOff>
      <xdr:row>59</xdr:row>
      <xdr:rowOff>94801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79578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2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146207</xdr:rowOff>
    </xdr:from>
    <xdr:to>
      <xdr:col>20</xdr:col>
      <xdr:colOff>38100</xdr:colOff>
      <xdr:row>59</xdr:row>
      <xdr:rowOff>76357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67484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70556</xdr:rowOff>
    </xdr:from>
    <xdr:to>
      <xdr:col>15</xdr:col>
      <xdr:colOff>101600</xdr:colOff>
      <xdr:row>60</xdr:row>
      <xdr:rowOff>706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163283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2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69531</xdr:rowOff>
    </xdr:from>
    <xdr:to>
      <xdr:col>10</xdr:col>
      <xdr:colOff>165100</xdr:colOff>
      <xdr:row>59</xdr:row>
      <xdr:rowOff>171131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162258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7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88208</xdr:rowOff>
    </xdr:from>
    <xdr:to>
      <xdr:col>6</xdr:col>
      <xdr:colOff>38100</xdr:colOff>
      <xdr:row>60</xdr:row>
      <xdr:rowOff>18358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2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9485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25515</xdr:rowOff>
    </xdr:from>
    <xdr:to>
      <xdr:col>24</xdr:col>
      <xdr:colOff>63500</xdr:colOff>
      <xdr:row>76</xdr:row>
      <xdr:rowOff>136937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55715"/>
          <a:ext cx="838200" cy="11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25515</xdr:rowOff>
    </xdr:from>
    <xdr:to>
      <xdr:col>19</xdr:col>
      <xdr:colOff>177800</xdr:colOff>
      <xdr:row>77</xdr:row>
      <xdr:rowOff>62033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55715"/>
          <a:ext cx="889000" cy="20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62033</xdr:rowOff>
    </xdr:from>
    <xdr:to>
      <xdr:col>15</xdr:col>
      <xdr:colOff>50800</xdr:colOff>
      <xdr:row>78</xdr:row>
      <xdr:rowOff>31762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3683"/>
          <a:ext cx="889000" cy="14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104877</xdr:rowOff>
    </xdr:from>
    <xdr:to>
      <xdr:col>10</xdr:col>
      <xdr:colOff>114300</xdr:colOff>
      <xdr:row>78</xdr:row>
      <xdr:rowOff>31762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06527"/>
          <a:ext cx="889000" cy="9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149231</xdr:rowOff>
    </xdr:from>
    <xdr:to>
      <xdr:col>10</xdr:col>
      <xdr:colOff>165100</xdr:colOff>
      <xdr:row>78</xdr:row>
      <xdr:rowOff>79381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95908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112846</xdr:rowOff>
    </xdr:from>
    <xdr:to>
      <xdr:col>6</xdr:col>
      <xdr:colOff>38100</xdr:colOff>
      <xdr:row>78</xdr:row>
      <xdr:rowOff>42996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1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34123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0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86137</xdr:rowOff>
    </xdr:from>
    <xdr:to>
      <xdr:col>24</xdr:col>
      <xdr:colOff>114300</xdr:colOff>
      <xdr:row>77</xdr:row>
      <xdr:rowOff>16287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109014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146165</xdr:rowOff>
    </xdr:from>
    <xdr:to>
      <xdr:col>20</xdr:col>
      <xdr:colOff>38100</xdr:colOff>
      <xdr:row>76</xdr:row>
      <xdr:rowOff>76315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92841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7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11233</xdr:rowOff>
    </xdr:from>
    <xdr:to>
      <xdr:col>15</xdr:col>
      <xdr:colOff>101600</xdr:colOff>
      <xdr:row>77</xdr:row>
      <xdr:rowOff>112833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103960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3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152412</xdr:rowOff>
    </xdr:from>
    <xdr:to>
      <xdr:col>10</xdr:col>
      <xdr:colOff>165100</xdr:colOff>
      <xdr:row>78</xdr:row>
      <xdr:rowOff>82562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73689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54077</xdr:rowOff>
    </xdr:from>
    <xdr:to>
      <xdr:col>6</xdr:col>
      <xdr:colOff>38100</xdr:colOff>
      <xdr:row>77</xdr:row>
      <xdr:rowOff>155677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754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89844</xdr:rowOff>
    </xdr:from>
    <xdr:to>
      <xdr:col>24</xdr:col>
      <xdr:colOff>63500</xdr:colOff>
      <xdr:row>93</xdr:row>
      <xdr:rowOff>145306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34694"/>
          <a:ext cx="838200" cy="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145306</xdr:rowOff>
    </xdr:from>
    <xdr:to>
      <xdr:col>19</xdr:col>
      <xdr:colOff>177800</xdr:colOff>
      <xdr:row>95</xdr:row>
      <xdr:rowOff>106607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90156"/>
          <a:ext cx="889000" cy="30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106607</xdr:rowOff>
    </xdr:from>
    <xdr:to>
      <xdr:col>15</xdr:col>
      <xdr:colOff>50800</xdr:colOff>
      <xdr:row>95</xdr:row>
      <xdr:rowOff>145872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94357"/>
          <a:ext cx="889000" cy="3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142117</xdr:rowOff>
    </xdr:from>
    <xdr:to>
      <xdr:col>10</xdr:col>
      <xdr:colOff>114300</xdr:colOff>
      <xdr:row>95</xdr:row>
      <xdr:rowOff>145872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429867"/>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24783</xdr:rowOff>
    </xdr:from>
    <xdr:to>
      <xdr:col>10</xdr:col>
      <xdr:colOff>165100</xdr:colOff>
      <xdr:row>96</xdr:row>
      <xdr:rowOff>126383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117510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34570</xdr:rowOff>
    </xdr:from>
    <xdr:to>
      <xdr:col>6</xdr:col>
      <xdr:colOff>38100</xdr:colOff>
      <xdr:row>96</xdr:row>
      <xdr:rowOff>136170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127297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39044</xdr:rowOff>
    </xdr:from>
    <xdr:to>
      <xdr:col>24</xdr:col>
      <xdr:colOff>114300</xdr:colOff>
      <xdr:row>93</xdr:row>
      <xdr:rowOff>140644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61921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3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94506</xdr:rowOff>
    </xdr:from>
    <xdr:to>
      <xdr:col>20</xdr:col>
      <xdr:colOff>38100</xdr:colOff>
      <xdr:row>94</xdr:row>
      <xdr:rowOff>24656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41183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1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55807</xdr:rowOff>
    </xdr:from>
    <xdr:to>
      <xdr:col>15</xdr:col>
      <xdr:colOff>101600</xdr:colOff>
      <xdr:row>95</xdr:row>
      <xdr:rowOff>157407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2484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1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95072</xdr:rowOff>
    </xdr:from>
    <xdr:to>
      <xdr:col>10</xdr:col>
      <xdr:colOff>165100</xdr:colOff>
      <xdr:row>96</xdr:row>
      <xdr:rowOff>25222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41749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91317</xdr:rowOff>
    </xdr:from>
    <xdr:to>
      <xdr:col>6</xdr:col>
      <xdr:colOff>38100</xdr:colOff>
      <xdr:row>96</xdr:row>
      <xdr:rowOff>21467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7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37994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5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100765</xdr:rowOff>
    </xdr:from>
    <xdr:to>
      <xdr:col>55</xdr:col>
      <xdr:colOff>0</xdr:colOff>
      <xdr:row>37</xdr:row>
      <xdr:rowOff>58401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72965"/>
          <a:ext cx="838200" cy="12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73484</xdr:rowOff>
    </xdr:from>
    <xdr:to>
      <xdr:col>50</xdr:col>
      <xdr:colOff>114300</xdr:colOff>
      <xdr:row>37</xdr:row>
      <xdr:rowOff>58401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902784"/>
          <a:ext cx="889000" cy="49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73484</xdr:rowOff>
    </xdr:from>
    <xdr:to>
      <xdr:col>45</xdr:col>
      <xdr:colOff>177800</xdr:colOff>
      <xdr:row>37</xdr:row>
      <xdr:rowOff>101748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02784"/>
          <a:ext cx="889000" cy="54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101748</xdr:rowOff>
    </xdr:from>
    <xdr:to>
      <xdr:col>41</xdr:col>
      <xdr:colOff>50800</xdr:colOff>
      <xdr:row>37</xdr:row>
      <xdr:rowOff>114398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5398"/>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136257</xdr:rowOff>
    </xdr:from>
    <xdr:to>
      <xdr:col>41</xdr:col>
      <xdr:colOff>101600</xdr:colOff>
      <xdr:row>38</xdr:row>
      <xdr:rowOff>66407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57534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107878</xdr:rowOff>
    </xdr:from>
    <xdr:to>
      <xdr:col>36</xdr:col>
      <xdr:colOff>165100</xdr:colOff>
      <xdr:row>38</xdr:row>
      <xdr:rowOff>38029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51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29156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49965</xdr:rowOff>
    </xdr:from>
    <xdr:to>
      <xdr:col>55</xdr:col>
      <xdr:colOff>50800</xdr:colOff>
      <xdr:row>36</xdr:row>
      <xdr:rowOff>151565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28392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7601</xdr:rowOff>
    </xdr:from>
    <xdr:to>
      <xdr:col>50</xdr:col>
      <xdr:colOff>165100</xdr:colOff>
      <xdr:row>37</xdr:row>
      <xdr:rowOff>109201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100328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4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22684</xdr:rowOff>
    </xdr:from>
    <xdr:to>
      <xdr:col>46</xdr:col>
      <xdr:colOff>38100</xdr:colOff>
      <xdr:row>34</xdr:row>
      <xdr:rowOff>124284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115411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4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50948</xdr:rowOff>
    </xdr:from>
    <xdr:to>
      <xdr:col>41</xdr:col>
      <xdr:colOff>101600</xdr:colOff>
      <xdr:row>37</xdr:row>
      <xdr:rowOff>152548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169075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6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63598</xdr:rowOff>
    </xdr:from>
    <xdr:to>
      <xdr:col>36</xdr:col>
      <xdr:colOff>165100</xdr:colOff>
      <xdr:row>37</xdr:row>
      <xdr:rowOff>165198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10275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8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32862</xdr:rowOff>
    </xdr:from>
    <xdr:to>
      <xdr:col>55</xdr:col>
      <xdr:colOff>0</xdr:colOff>
      <xdr:row>58</xdr:row>
      <xdr:rowOff>35353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76962"/>
          <a:ext cx="8382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56217</xdr:rowOff>
    </xdr:from>
    <xdr:to>
      <xdr:col>50</xdr:col>
      <xdr:colOff>114300</xdr:colOff>
      <xdr:row>58</xdr:row>
      <xdr:rowOff>32862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485967"/>
          <a:ext cx="889000" cy="4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56217</xdr:rowOff>
    </xdr:from>
    <xdr:to>
      <xdr:col>45</xdr:col>
      <xdr:colOff>177800</xdr:colOff>
      <xdr:row>58</xdr:row>
      <xdr:rowOff>3850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485967"/>
          <a:ext cx="889000" cy="4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3850</xdr:rowOff>
    </xdr:from>
    <xdr:to>
      <xdr:col>41</xdr:col>
      <xdr:colOff>50800</xdr:colOff>
      <xdr:row>58</xdr:row>
      <xdr:rowOff>88107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47950"/>
          <a:ext cx="889000" cy="8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161476</xdr:rowOff>
    </xdr:from>
    <xdr:to>
      <xdr:col>41</xdr:col>
      <xdr:colOff>101600</xdr:colOff>
      <xdr:row>57</xdr:row>
      <xdr:rowOff>91626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6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108153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3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168796</xdr:rowOff>
    </xdr:from>
    <xdr:to>
      <xdr:col>36</xdr:col>
      <xdr:colOff>165100</xdr:colOff>
      <xdr:row>57</xdr:row>
      <xdr:rowOff>98946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115473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4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156003</xdr:rowOff>
    </xdr:from>
    <xdr:to>
      <xdr:col>55</xdr:col>
      <xdr:colOff>50800</xdr:colOff>
      <xdr:row>58</xdr:row>
      <xdr:rowOff>86153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70930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4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153512</xdr:rowOff>
    </xdr:from>
    <xdr:to>
      <xdr:col>50</xdr:col>
      <xdr:colOff>165100</xdr:colOff>
      <xdr:row>58</xdr:row>
      <xdr:rowOff>83662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74789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5417</xdr:rowOff>
    </xdr:from>
    <xdr:to>
      <xdr:col>46</xdr:col>
      <xdr:colOff>38100</xdr:colOff>
      <xdr:row>55</xdr:row>
      <xdr:rowOff>107017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123544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1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124500</xdr:rowOff>
    </xdr:from>
    <xdr:to>
      <xdr:col>41</xdr:col>
      <xdr:colOff>101600</xdr:colOff>
      <xdr:row>58</xdr:row>
      <xdr:rowOff>54650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45777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37307</xdr:rowOff>
    </xdr:from>
    <xdr:to>
      <xdr:col>36</xdr:col>
      <xdr:colOff>165100</xdr:colOff>
      <xdr:row>58</xdr:row>
      <xdr:rowOff>138907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130034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4060</xdr:rowOff>
    </xdr:from>
    <xdr:to>
      <xdr:col>55</xdr:col>
      <xdr:colOff>0</xdr:colOff>
      <xdr:row>79</xdr:row>
      <xdr:rowOff>31352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48610"/>
          <a:ext cx="8382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4060</xdr:rowOff>
    </xdr:from>
    <xdr:to>
      <xdr:col>50</xdr:col>
      <xdr:colOff>114300</xdr:colOff>
      <xdr:row>79</xdr:row>
      <xdr:rowOff>14396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48610"/>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111465</xdr:rowOff>
    </xdr:from>
    <xdr:to>
      <xdr:col>45</xdr:col>
      <xdr:colOff>177800</xdr:colOff>
      <xdr:row>79</xdr:row>
      <xdr:rowOff>14396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4565"/>
          <a:ext cx="889000" cy="7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111465</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84565"/>
          <a:ext cx="889000" cy="10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77477</xdr:rowOff>
    </xdr:from>
    <xdr:to>
      <xdr:col>41</xdr:col>
      <xdr:colOff>101600</xdr:colOff>
      <xdr:row>79</xdr:row>
      <xdr:rowOff>7627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170204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45157</xdr:rowOff>
    </xdr:from>
    <xdr:to>
      <xdr:col>36</xdr:col>
      <xdr:colOff>165100</xdr:colOff>
      <xdr:row>78</xdr:row>
      <xdr:rowOff>146757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152002</xdr:rowOff>
    </xdr:from>
    <xdr:to>
      <xdr:col>55</xdr:col>
      <xdr:colOff>50800</xdr:colOff>
      <xdr:row>79</xdr:row>
      <xdr:rowOff>82152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66929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124710</xdr:rowOff>
    </xdr:from>
    <xdr:to>
      <xdr:col>50</xdr:col>
      <xdr:colOff>165100</xdr:colOff>
      <xdr:row>79</xdr:row>
      <xdr:rowOff>54860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45987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135046</xdr:rowOff>
    </xdr:from>
    <xdr:to>
      <xdr:col>46</xdr:col>
      <xdr:colOff>38100</xdr:colOff>
      <xdr:row>79</xdr:row>
      <xdr:rowOff>65196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56323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60665</xdr:rowOff>
    </xdr:from>
    <xdr:to>
      <xdr:col>41</xdr:col>
      <xdr:colOff>101600</xdr:colOff>
      <xdr:row>78</xdr:row>
      <xdr:rowOff>162265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7342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20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65489</xdr:rowOff>
    </xdr:from>
    <xdr:to>
      <xdr:col>55</xdr:col>
      <xdr:colOff>0</xdr:colOff>
      <xdr:row>98</xdr:row>
      <xdr:rowOff>67529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67589"/>
          <a:ext cx="8382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111553</xdr:rowOff>
    </xdr:from>
    <xdr:to>
      <xdr:col>50</xdr:col>
      <xdr:colOff>114300</xdr:colOff>
      <xdr:row>98</xdr:row>
      <xdr:rowOff>65489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99303"/>
          <a:ext cx="889000" cy="4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111553</xdr:rowOff>
    </xdr:from>
    <xdr:to>
      <xdr:col>45</xdr:col>
      <xdr:colOff>177800</xdr:colOff>
      <xdr:row>98</xdr:row>
      <xdr:rowOff>80065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399303"/>
          <a:ext cx="889000" cy="48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80065</xdr:rowOff>
    </xdr:from>
    <xdr:to>
      <xdr:col>41</xdr:col>
      <xdr:colOff>50800</xdr:colOff>
      <xdr:row>98</xdr:row>
      <xdr:rowOff>97357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82165"/>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96106</xdr:rowOff>
    </xdr:from>
    <xdr:to>
      <xdr:col>41</xdr:col>
      <xdr:colOff>101600</xdr:colOff>
      <xdr:row>98</xdr:row>
      <xdr:rowOff>26256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112575</xdr:rowOff>
    </xdr:from>
    <xdr:to>
      <xdr:col>36</xdr:col>
      <xdr:colOff>165100</xdr:colOff>
      <xdr:row>98</xdr:row>
      <xdr:rowOff>42725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59252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16729</xdr:rowOff>
    </xdr:from>
    <xdr:to>
      <xdr:col>55</xdr:col>
      <xdr:colOff>50800</xdr:colOff>
      <xdr:row>98</xdr:row>
      <xdr:rowOff>118329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103106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14689</xdr:rowOff>
    </xdr:from>
    <xdr:to>
      <xdr:col>50</xdr:col>
      <xdr:colOff>165100</xdr:colOff>
      <xdr:row>98</xdr:row>
      <xdr:rowOff>116289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107416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60753</xdr:rowOff>
    </xdr:from>
    <xdr:to>
      <xdr:col>46</xdr:col>
      <xdr:colOff>38100</xdr:colOff>
      <xdr:row>95</xdr:row>
      <xdr:rowOff>162353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7430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2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29265</xdr:rowOff>
    </xdr:from>
    <xdr:to>
      <xdr:col>41</xdr:col>
      <xdr:colOff>101600</xdr:colOff>
      <xdr:row>98</xdr:row>
      <xdr:rowOff>130865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121992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46557</xdr:rowOff>
    </xdr:from>
    <xdr:to>
      <xdr:col>36</xdr:col>
      <xdr:colOff>165100</xdr:colOff>
      <xdr:row>98</xdr:row>
      <xdr:rowOff>148157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139284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2718</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46368"/>
          <a:ext cx="838200" cy="3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39015</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25565"/>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39015</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25565"/>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41478</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128537</xdr:rowOff>
    </xdr:from>
    <xdr:to>
      <xdr:col>72</xdr:col>
      <xdr:colOff>38100</xdr:colOff>
      <xdr:row>38</xdr:row>
      <xdr:rowOff>58686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21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75214</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37161</xdr:rowOff>
    </xdr:from>
    <xdr:to>
      <xdr:col>67</xdr:col>
      <xdr:colOff>101600</xdr:colOff>
      <xdr:row>38</xdr:row>
      <xdr:rowOff>138761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155287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123368</xdr:rowOff>
    </xdr:from>
    <xdr:to>
      <xdr:col>85</xdr:col>
      <xdr:colOff>177800</xdr:colOff>
      <xdr:row>37</xdr:row>
      <xdr:rowOff>53518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146245</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4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159665</xdr:rowOff>
    </xdr:from>
    <xdr:to>
      <xdr:col>76</xdr:col>
      <xdr:colOff>165100</xdr:colOff>
      <xdr:row>39</xdr:row>
      <xdr:rowOff>89815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80942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6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162128</xdr:rowOff>
    </xdr:from>
    <xdr:to>
      <xdr:col>67</xdr:col>
      <xdr:colOff>101600</xdr:colOff>
      <xdr:row>39</xdr:row>
      <xdr:rowOff>92278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83405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9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146050</xdr:rowOff>
    </xdr:from>
    <xdr:to>
      <xdr:col>76</xdr:col>
      <xdr:colOff>165100</xdr:colOff>
      <xdr:row>52</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92727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27225</xdr:rowOff>
    </xdr:from>
    <xdr:to>
      <xdr:col>85</xdr:col>
      <xdr:colOff>127000</xdr:colOff>
      <xdr:row>77</xdr:row>
      <xdr:rowOff>43909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28875"/>
          <a:ext cx="8382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43909</xdr:rowOff>
    </xdr:from>
    <xdr:to>
      <xdr:col>81</xdr:col>
      <xdr:colOff>50800</xdr:colOff>
      <xdr:row>77</xdr:row>
      <xdr:rowOff>50036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45559"/>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24519</xdr:rowOff>
    </xdr:from>
    <xdr:to>
      <xdr:col>76</xdr:col>
      <xdr:colOff>114300</xdr:colOff>
      <xdr:row>77</xdr:row>
      <xdr:rowOff>50036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226169"/>
          <a:ext cx="889000" cy="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24519</xdr:rowOff>
    </xdr:from>
    <xdr:to>
      <xdr:col>71</xdr:col>
      <xdr:colOff>177800</xdr:colOff>
      <xdr:row>77</xdr:row>
      <xdr:rowOff>52848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26169"/>
          <a:ext cx="889000" cy="2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9286</xdr:rowOff>
    </xdr:from>
    <xdr:to>
      <xdr:col>72</xdr:col>
      <xdr:colOff>38100</xdr:colOff>
      <xdr:row>77</xdr:row>
      <xdr:rowOff>110886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1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102013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3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24012</xdr:rowOff>
    </xdr:from>
    <xdr:to>
      <xdr:col>67</xdr:col>
      <xdr:colOff>101600</xdr:colOff>
      <xdr:row>77</xdr:row>
      <xdr:rowOff>125612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2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116739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31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147875</xdr:rowOff>
    </xdr:from>
    <xdr:to>
      <xdr:col>85</xdr:col>
      <xdr:colOff>177800</xdr:colOff>
      <xdr:row>77</xdr:row>
      <xdr:rowOff>78025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7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126302</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5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164559</xdr:rowOff>
    </xdr:from>
    <xdr:to>
      <xdr:col>81</xdr:col>
      <xdr:colOff>101600</xdr:colOff>
      <xdr:row>77</xdr:row>
      <xdr:rowOff>94709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85836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170686</xdr:rowOff>
    </xdr:from>
    <xdr:to>
      <xdr:col>76</xdr:col>
      <xdr:colOff>165100</xdr:colOff>
      <xdr:row>77</xdr:row>
      <xdr:rowOff>100836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91963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9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145169</xdr:rowOff>
    </xdr:from>
    <xdr:to>
      <xdr:col>72</xdr:col>
      <xdr:colOff>38100</xdr:colOff>
      <xdr:row>77</xdr:row>
      <xdr:rowOff>75319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91847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95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2048</xdr:rowOff>
    </xdr:from>
    <xdr:to>
      <xdr:col>67</xdr:col>
      <xdr:colOff>101600</xdr:colOff>
      <xdr:row>77</xdr:row>
      <xdr:rowOff>103648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120175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9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5587</xdr:rowOff>
    </xdr:from>
    <xdr:to>
      <xdr:col>85</xdr:col>
      <xdr:colOff>127000</xdr:colOff>
      <xdr:row>98</xdr:row>
      <xdr:rowOff>66078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07687"/>
          <a:ext cx="838200" cy="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5587</xdr:rowOff>
    </xdr:from>
    <xdr:to>
      <xdr:col>81</xdr:col>
      <xdr:colOff>50800</xdr:colOff>
      <xdr:row>99</xdr:row>
      <xdr:rowOff>2701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07687"/>
          <a:ext cx="889000" cy="16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139216</xdr:rowOff>
    </xdr:from>
    <xdr:to>
      <xdr:col>76</xdr:col>
      <xdr:colOff>114300</xdr:colOff>
      <xdr:row>99</xdr:row>
      <xdr:rowOff>2701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41316"/>
          <a:ext cx="889000" cy="3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116691</xdr:rowOff>
    </xdr:from>
    <xdr:to>
      <xdr:col>71</xdr:col>
      <xdr:colOff>177800</xdr:colOff>
      <xdr:row>98</xdr:row>
      <xdr:rowOff>139216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18791"/>
          <a:ext cx="889000" cy="2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90376</xdr:rowOff>
    </xdr:from>
    <xdr:to>
      <xdr:col>72</xdr:col>
      <xdr:colOff>38100</xdr:colOff>
      <xdr:row>99</xdr:row>
      <xdr:rowOff>20526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11653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71924</xdr:rowOff>
    </xdr:from>
    <xdr:to>
      <xdr:col>67</xdr:col>
      <xdr:colOff>101600</xdr:colOff>
      <xdr:row>99</xdr:row>
      <xdr:rowOff>2074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164651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15278</xdr:rowOff>
    </xdr:from>
    <xdr:to>
      <xdr:col>85</xdr:col>
      <xdr:colOff>177800</xdr:colOff>
      <xdr:row>98</xdr:row>
      <xdr:rowOff>116878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165155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126237</xdr:rowOff>
    </xdr:from>
    <xdr:to>
      <xdr:col>81</xdr:col>
      <xdr:colOff>101600</xdr:colOff>
      <xdr:row>98</xdr:row>
      <xdr:rowOff>56387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47514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123351</xdr:rowOff>
    </xdr:from>
    <xdr:to>
      <xdr:col>76</xdr:col>
      <xdr:colOff>165100</xdr:colOff>
      <xdr:row>99</xdr:row>
      <xdr:rowOff>53501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44628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88416</xdr:rowOff>
    </xdr:from>
    <xdr:to>
      <xdr:col>72</xdr:col>
      <xdr:colOff>38100</xdr:colOff>
      <xdr:row>99</xdr:row>
      <xdr:rowOff>18566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35093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6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65891</xdr:rowOff>
    </xdr:from>
    <xdr:to>
      <xdr:col>67</xdr:col>
      <xdr:colOff>101600</xdr:colOff>
      <xdr:row>98</xdr:row>
      <xdr:rowOff>167491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12568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37402</xdr:rowOff>
    </xdr:from>
    <xdr:to>
      <xdr:col>116</xdr:col>
      <xdr:colOff>63500</xdr:colOff>
      <xdr:row>39</xdr:row>
      <xdr:rowOff>41326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23952"/>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10389</xdr:rowOff>
    </xdr:from>
    <xdr:to>
      <xdr:col>111</xdr:col>
      <xdr:colOff>177800</xdr:colOff>
      <xdr:row>39</xdr:row>
      <xdr:rowOff>37402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96939"/>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167399</xdr:rowOff>
    </xdr:from>
    <xdr:to>
      <xdr:col>107</xdr:col>
      <xdr:colOff>50800</xdr:colOff>
      <xdr:row>39</xdr:row>
      <xdr:rowOff>10389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82499"/>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115850</xdr:rowOff>
    </xdr:from>
    <xdr:to>
      <xdr:col>102</xdr:col>
      <xdr:colOff>114300</xdr:colOff>
      <xdr:row>38</xdr:row>
      <xdr:rowOff>167399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30950"/>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98730</xdr:rowOff>
    </xdr:from>
    <xdr:to>
      <xdr:col>102</xdr:col>
      <xdr:colOff>165100</xdr:colOff>
      <xdr:row>39</xdr:row>
      <xdr:rowOff>28880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45407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39408</xdr:rowOff>
    </xdr:from>
    <xdr:to>
      <xdr:col>98</xdr:col>
      <xdr:colOff>38100</xdr:colOff>
      <xdr:row>38</xdr:row>
      <xdr:rowOff>141008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157535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161976</xdr:rowOff>
    </xdr:from>
    <xdr:to>
      <xdr:col>116</xdr:col>
      <xdr:colOff>114300</xdr:colOff>
      <xdr:row>39</xdr:row>
      <xdr:rowOff>92126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76903</xdr:rowOff>
    </xdr:from>
    <xdr:ext cx="313932"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20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158052</xdr:rowOff>
    </xdr:from>
    <xdr:to>
      <xdr:col>112</xdr:col>
      <xdr:colOff>38100</xdr:colOff>
      <xdr:row>39</xdr:row>
      <xdr:rowOff>88202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79329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76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131039</xdr:rowOff>
    </xdr:from>
    <xdr:to>
      <xdr:col>107</xdr:col>
      <xdr:colOff>101600</xdr:colOff>
      <xdr:row>39</xdr:row>
      <xdr:rowOff>61189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52316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116599</xdr:rowOff>
    </xdr:from>
    <xdr:to>
      <xdr:col>102</xdr:col>
      <xdr:colOff>165100</xdr:colOff>
      <xdr:row>39</xdr:row>
      <xdr:rowOff>46749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37876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72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65050</xdr:rowOff>
    </xdr:from>
    <xdr:to>
      <xdr:col>98</xdr:col>
      <xdr:colOff>38100</xdr:colOff>
      <xdr:row>38</xdr:row>
      <xdr:rowOff>166650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157777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6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92412</xdr:rowOff>
    </xdr:from>
    <xdr:to>
      <xdr:col>116</xdr:col>
      <xdr:colOff>63500</xdr:colOff>
      <xdr:row>59</xdr:row>
      <xdr:rowOff>95694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207962"/>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95678</xdr:rowOff>
    </xdr:from>
    <xdr:to>
      <xdr:col>111</xdr:col>
      <xdr:colOff>177800</xdr:colOff>
      <xdr:row>59</xdr:row>
      <xdr:rowOff>95694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122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92918</xdr:rowOff>
    </xdr:from>
    <xdr:to>
      <xdr:col>107</xdr:col>
      <xdr:colOff>50800</xdr:colOff>
      <xdr:row>59</xdr:row>
      <xdr:rowOff>95678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08468"/>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92918</xdr:rowOff>
    </xdr:from>
    <xdr:to>
      <xdr:col>102</xdr:col>
      <xdr:colOff>114300</xdr:colOff>
      <xdr:row>59</xdr:row>
      <xdr:rowOff>95727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208468"/>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115744</xdr:rowOff>
    </xdr:from>
    <xdr:to>
      <xdr:col>102</xdr:col>
      <xdr:colOff>165100</xdr:colOff>
      <xdr:row>59</xdr:row>
      <xdr:rowOff>45894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62421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147356</xdr:rowOff>
    </xdr:from>
    <xdr:to>
      <xdr:col>98</xdr:col>
      <xdr:colOff>38100</xdr:colOff>
      <xdr:row>59</xdr:row>
      <xdr:rowOff>77506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94033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41612</xdr:rowOff>
    </xdr:from>
    <xdr:to>
      <xdr:col>116</xdr:col>
      <xdr:colOff>114300</xdr:colOff>
      <xdr:row>59</xdr:row>
      <xdr:rowOff>143212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127989</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2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44894</xdr:rowOff>
    </xdr:from>
    <xdr:to>
      <xdr:col>112</xdr:col>
      <xdr:colOff>38100</xdr:colOff>
      <xdr:row>59</xdr:row>
      <xdr:rowOff>146494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137621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3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44878</xdr:rowOff>
    </xdr:from>
    <xdr:to>
      <xdr:col>107</xdr:col>
      <xdr:colOff>101600</xdr:colOff>
      <xdr:row>59</xdr:row>
      <xdr:rowOff>146478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137605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5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42118</xdr:rowOff>
    </xdr:from>
    <xdr:to>
      <xdr:col>102</xdr:col>
      <xdr:colOff>165100</xdr:colOff>
      <xdr:row>59</xdr:row>
      <xdr:rowOff>143718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134845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50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44927</xdr:rowOff>
    </xdr:from>
    <xdr:to>
      <xdr:col>98</xdr:col>
      <xdr:colOff>38100</xdr:colOff>
      <xdr:row>59</xdr:row>
      <xdr:rowOff>146527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137654</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5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11862</xdr:rowOff>
    </xdr:from>
    <xdr:to>
      <xdr:col>116</xdr:col>
      <xdr:colOff>63500</xdr:colOff>
      <xdr:row>74</xdr:row>
      <xdr:rowOff>73813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699162"/>
          <a:ext cx="8382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73813</xdr:rowOff>
    </xdr:from>
    <xdr:to>
      <xdr:col>111</xdr:col>
      <xdr:colOff>177800</xdr:colOff>
      <xdr:row>74</xdr:row>
      <xdr:rowOff>119190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61113"/>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119190</xdr:rowOff>
    </xdr:from>
    <xdr:to>
      <xdr:col>107</xdr:col>
      <xdr:colOff>50800</xdr:colOff>
      <xdr:row>75</xdr:row>
      <xdr:rowOff>5144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06490"/>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5144</xdr:rowOff>
    </xdr:from>
    <xdr:to>
      <xdr:col>102</xdr:col>
      <xdr:colOff>114300</xdr:colOff>
      <xdr:row>75</xdr:row>
      <xdr:rowOff>54293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6389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160401</xdr:rowOff>
    </xdr:from>
    <xdr:to>
      <xdr:col>102</xdr:col>
      <xdr:colOff>165100</xdr:colOff>
      <xdr:row>76</xdr:row>
      <xdr:rowOff>90551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81678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125235</xdr:rowOff>
    </xdr:from>
    <xdr:to>
      <xdr:col>98</xdr:col>
      <xdr:colOff>38100</xdr:colOff>
      <xdr:row>76</xdr:row>
      <xdr:rowOff>55386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46511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132512</xdr:rowOff>
    </xdr:from>
    <xdr:to>
      <xdr:col>116</xdr:col>
      <xdr:colOff>114300</xdr:colOff>
      <xdr:row>74</xdr:row>
      <xdr:rowOff>62662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155389</xdr:rowOff>
    </xdr:from>
    <xdr:ext cx="599010"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23013</xdr:rowOff>
    </xdr:from>
    <xdr:to>
      <xdr:col>112</xdr:col>
      <xdr:colOff>38100</xdr:colOff>
      <xdr:row>74</xdr:row>
      <xdr:rowOff>124613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141140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68390</xdr:rowOff>
    </xdr:from>
    <xdr:to>
      <xdr:col>107</xdr:col>
      <xdr:colOff>101600</xdr:colOff>
      <xdr:row>74</xdr:row>
      <xdr:rowOff>169990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15067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5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125794</xdr:rowOff>
    </xdr:from>
    <xdr:to>
      <xdr:col>102</xdr:col>
      <xdr:colOff>165100</xdr:colOff>
      <xdr:row>75</xdr:row>
      <xdr:rowOff>55944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72471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3493</xdr:rowOff>
    </xdr:from>
    <xdr:to>
      <xdr:col>98</xdr:col>
      <xdr:colOff>38100</xdr:colOff>
      <xdr:row>75</xdr:row>
      <xdr:rowOff>105093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121620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907,808</a:t>
          </a:r>
          <a:r>
            <a:rPr kumimoji="1" lang="ja-JP" altLang="en-US" sz="1300">
              <a:latin typeface="ＭＳ Ｐゴシック" panose="020B0600070205080204" pitchFamily="50" charset="-128"/>
              <a:ea typeface="ＭＳ Ｐゴシック" panose="020B0600070205080204" pitchFamily="50" charset="-128"/>
            </a:rPr>
            <a:t>円で前年度と比較して増となっている。主な要因は災害復旧費が挙げられる。また主な構成項目である人件費は、類似団体と比較して低い水準にあるが、再任用制度及び会計年度任用職員制度導入の影響が大き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年度以降は増額となっている。また、県内町村と比較すると職員数は多く、平均年齢が高いため一人当たりの給与費が高くなっている。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・補助費等は住民一人あたり</a:t>
          </a:r>
          <a:r>
            <a:rPr kumimoji="1" lang="en-US" altLang="ja-JP" sz="1300">
              <a:latin typeface="ＭＳ Ｐゴシック" panose="020B0600070205080204" pitchFamily="50" charset="-128"/>
              <a:ea typeface="ＭＳ Ｐゴシック" panose="020B0600070205080204" pitchFamily="50" charset="-128"/>
            </a:rPr>
            <a:t>183,516</a:t>
          </a:r>
          <a:r>
            <a:rPr kumimoji="1" lang="ja-JP" altLang="en-US" sz="1300">
              <a:latin typeface="ＭＳ Ｐゴシック" panose="020B0600070205080204" pitchFamily="50" charset="-128"/>
              <a:ea typeface="ＭＳ Ｐゴシック" panose="020B0600070205080204" pitchFamily="50" charset="-128"/>
            </a:rPr>
            <a:t>円で前年度と比較して大幅に増加となっている。主な要因は、新型コロナ感染症対応地方創生臨時交付金事業や物価高騰対策事業が挙げられる。また、一部事務組合負担金も増加傾向にある。補助費等については、事業内容の精査と負担金の適正化を図るとともに、町単独補助金についても必要性等を十分に検討し削減に努める。</a:t>
          </a: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100,066</a:t>
          </a:r>
          <a:r>
            <a:rPr kumimoji="1" lang="ja-JP" altLang="en-US" sz="1300">
              <a:latin typeface="ＭＳ Ｐゴシック" panose="020B0600070205080204" pitchFamily="50" charset="-128"/>
              <a:ea typeface="ＭＳ Ｐゴシック" panose="020B0600070205080204" pitchFamily="50" charset="-128"/>
            </a:rPr>
            <a:t>円で前年度と比較して増加となっている。各特別会計への繰出金が多額であるため他団体と比べ高い水準にある。農業集落排水事業及び公共下水道事業の繰出金は増加傾向で、さらに繰出基準額のほかに赤字補てん的繰出金も多額となっている。今後も経費負担のあり方の見直しを進めるなど普通会計への影響が過大とならない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8,981
8,951
343.08
8,476,858
8,153,028
235,613
4,415,724
10,192,715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84328</xdr:rowOff>
    </xdr:from>
    <xdr:to>
      <xdr:col>24</xdr:col>
      <xdr:colOff>63500</xdr:colOff>
      <xdr:row>38</xdr:row>
      <xdr:rowOff>99314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99428"/>
          <a:ext cx="8382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84328</xdr:rowOff>
    </xdr:from>
    <xdr:to>
      <xdr:col>19</xdr:col>
      <xdr:colOff>177800</xdr:colOff>
      <xdr:row>38</xdr:row>
      <xdr:rowOff>99568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9942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99568</xdr:rowOff>
    </xdr:from>
    <xdr:to>
      <xdr:col>15</xdr:col>
      <xdr:colOff>50800</xdr:colOff>
      <xdr:row>39</xdr:row>
      <xdr:rowOff>1651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14668"/>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139700</xdr:rowOff>
    </xdr:from>
    <xdr:to>
      <xdr:col>10</xdr:col>
      <xdr:colOff>114300</xdr:colOff>
      <xdr:row>39</xdr:row>
      <xdr:rowOff>1651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54800"/>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164338</xdr:rowOff>
    </xdr:from>
    <xdr:to>
      <xdr:col>10</xdr:col>
      <xdr:colOff>165100</xdr:colOff>
      <xdr:row>38</xdr:row>
      <xdr:rowOff>94488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111015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170561</xdr:rowOff>
    </xdr:from>
    <xdr:to>
      <xdr:col>6</xdr:col>
      <xdr:colOff>38100</xdr:colOff>
      <xdr:row>38</xdr:row>
      <xdr:rowOff>100711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117238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48514</xdr:rowOff>
    </xdr:from>
    <xdr:to>
      <xdr:col>24</xdr:col>
      <xdr:colOff>114300</xdr:colOff>
      <xdr:row>38</xdr:row>
      <xdr:rowOff>150114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134891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33528</xdr:rowOff>
    </xdr:from>
    <xdr:to>
      <xdr:col>20</xdr:col>
      <xdr:colOff>38100</xdr:colOff>
      <xdr:row>38</xdr:row>
      <xdr:rowOff>135128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126255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48768</xdr:rowOff>
    </xdr:from>
    <xdr:to>
      <xdr:col>15</xdr:col>
      <xdr:colOff>101600</xdr:colOff>
      <xdr:row>38</xdr:row>
      <xdr:rowOff>150368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141495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5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122301</xdr:rowOff>
    </xdr:from>
    <xdr:to>
      <xdr:col>10</xdr:col>
      <xdr:colOff>165100</xdr:colOff>
      <xdr:row>39</xdr:row>
      <xdr:rowOff>52451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43578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3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88900</xdr:rowOff>
    </xdr:from>
    <xdr:to>
      <xdr:col>6</xdr:col>
      <xdr:colOff>38100</xdr:colOff>
      <xdr:row>39</xdr:row>
      <xdr:rowOff>19050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10177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111895</xdr:rowOff>
    </xdr:from>
    <xdr:to>
      <xdr:col>24</xdr:col>
      <xdr:colOff>63500</xdr:colOff>
      <xdr:row>57</xdr:row>
      <xdr:rowOff>167890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4545"/>
          <a:ext cx="838200" cy="5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99708</xdr:rowOff>
    </xdr:from>
    <xdr:to>
      <xdr:col>19</xdr:col>
      <xdr:colOff>177800</xdr:colOff>
      <xdr:row>57</xdr:row>
      <xdr:rowOff>111895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29458"/>
          <a:ext cx="889000" cy="35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99708</xdr:rowOff>
    </xdr:from>
    <xdr:to>
      <xdr:col>15</xdr:col>
      <xdr:colOff>50800</xdr:colOff>
      <xdr:row>57</xdr:row>
      <xdr:rowOff>136299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29458"/>
          <a:ext cx="889000" cy="37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136299</xdr:rowOff>
    </xdr:from>
    <xdr:to>
      <xdr:col>10</xdr:col>
      <xdr:colOff>114300</xdr:colOff>
      <xdr:row>57</xdr:row>
      <xdr:rowOff>169833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8949"/>
          <a:ext cx="889000" cy="3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168917</xdr:rowOff>
    </xdr:from>
    <xdr:to>
      <xdr:col>10</xdr:col>
      <xdr:colOff>165100</xdr:colOff>
      <xdr:row>58</xdr:row>
      <xdr:rowOff>99067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90194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3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148375</xdr:rowOff>
    </xdr:from>
    <xdr:to>
      <xdr:col>6</xdr:col>
      <xdr:colOff>38100</xdr:colOff>
      <xdr:row>58</xdr:row>
      <xdr:rowOff>78525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69652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117090</xdr:rowOff>
    </xdr:from>
    <xdr:to>
      <xdr:col>24</xdr:col>
      <xdr:colOff>114300</xdr:colOff>
      <xdr:row>58</xdr:row>
      <xdr:rowOff>47240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32017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61095</xdr:rowOff>
    </xdr:from>
    <xdr:to>
      <xdr:col>20</xdr:col>
      <xdr:colOff>38100</xdr:colOff>
      <xdr:row>57</xdr:row>
      <xdr:rowOff>162695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153822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2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48908</xdr:rowOff>
    </xdr:from>
    <xdr:to>
      <xdr:col>15</xdr:col>
      <xdr:colOff>101600</xdr:colOff>
      <xdr:row>55</xdr:row>
      <xdr:rowOff>150508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167035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5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85499</xdr:rowOff>
    </xdr:from>
    <xdr:to>
      <xdr:col>10</xdr:col>
      <xdr:colOff>165100</xdr:colOff>
      <xdr:row>58</xdr:row>
      <xdr:rowOff>15649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32176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119033</xdr:rowOff>
    </xdr:from>
    <xdr:to>
      <xdr:col>6</xdr:col>
      <xdr:colOff>38100</xdr:colOff>
      <xdr:row>58</xdr:row>
      <xdr:rowOff>49183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65710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6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26954</xdr:rowOff>
    </xdr:from>
    <xdr:to>
      <xdr:col>24</xdr:col>
      <xdr:colOff>63500</xdr:colOff>
      <xdr:row>75</xdr:row>
      <xdr:rowOff>141684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85704"/>
          <a:ext cx="838200" cy="1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141684</xdr:rowOff>
    </xdr:from>
    <xdr:to>
      <xdr:col>19</xdr:col>
      <xdr:colOff>177800</xdr:colOff>
      <xdr:row>76</xdr:row>
      <xdr:rowOff>37584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00434"/>
          <a:ext cx="889000" cy="6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37584</xdr:rowOff>
    </xdr:from>
    <xdr:to>
      <xdr:col>15</xdr:col>
      <xdr:colOff>50800</xdr:colOff>
      <xdr:row>76</xdr:row>
      <xdr:rowOff>137922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7784"/>
          <a:ext cx="889000" cy="10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137922</xdr:rowOff>
    </xdr:from>
    <xdr:to>
      <xdr:col>10</xdr:col>
      <xdr:colOff>114300</xdr:colOff>
      <xdr:row>77</xdr:row>
      <xdr:rowOff>1639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8122"/>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104166</xdr:rowOff>
    </xdr:from>
    <xdr:to>
      <xdr:col>10</xdr:col>
      <xdr:colOff>165100</xdr:colOff>
      <xdr:row>77</xdr:row>
      <xdr:rowOff>34316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25443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133477</xdr:rowOff>
    </xdr:from>
    <xdr:to>
      <xdr:col>6</xdr:col>
      <xdr:colOff>38100</xdr:colOff>
      <xdr:row>77</xdr:row>
      <xdr:rowOff>63627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54754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147604</xdr:rowOff>
    </xdr:from>
    <xdr:to>
      <xdr:col>24</xdr:col>
      <xdr:colOff>114300</xdr:colOff>
      <xdr:row>75</xdr:row>
      <xdr:rowOff>77754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170481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90884</xdr:rowOff>
    </xdr:from>
    <xdr:to>
      <xdr:col>20</xdr:col>
      <xdr:colOff>38100</xdr:colOff>
      <xdr:row>76</xdr:row>
      <xdr:rowOff>21034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4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158234</xdr:rowOff>
    </xdr:from>
    <xdr:to>
      <xdr:col>15</xdr:col>
      <xdr:colOff>101600</xdr:colOff>
      <xdr:row>76</xdr:row>
      <xdr:rowOff>88384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79511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87122</xdr:rowOff>
    </xdr:from>
    <xdr:to>
      <xdr:col>10</xdr:col>
      <xdr:colOff>165100</xdr:colOff>
      <xdr:row>77</xdr:row>
      <xdr:rowOff>17272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33799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9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122289</xdr:rowOff>
    </xdr:from>
    <xdr:to>
      <xdr:col>6</xdr:col>
      <xdr:colOff>38100</xdr:colOff>
      <xdr:row>77</xdr:row>
      <xdr:rowOff>52439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68966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23786</xdr:rowOff>
    </xdr:from>
    <xdr:to>
      <xdr:col>24</xdr:col>
      <xdr:colOff>63500</xdr:colOff>
      <xdr:row>96</xdr:row>
      <xdr:rowOff>39591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82986"/>
          <a:ext cx="8382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39591</xdr:rowOff>
    </xdr:from>
    <xdr:to>
      <xdr:col>19</xdr:col>
      <xdr:colOff>177800</xdr:colOff>
      <xdr:row>96</xdr:row>
      <xdr:rowOff>100806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98791"/>
          <a:ext cx="8890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100806</xdr:rowOff>
    </xdr:from>
    <xdr:to>
      <xdr:col>15</xdr:col>
      <xdr:colOff>50800</xdr:colOff>
      <xdr:row>96</xdr:row>
      <xdr:rowOff>140486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60006"/>
          <a:ext cx="8890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140486</xdr:rowOff>
    </xdr:from>
    <xdr:to>
      <xdr:col>10</xdr:col>
      <xdr:colOff>114300</xdr:colOff>
      <xdr:row>96</xdr:row>
      <xdr:rowOff>162926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99686"/>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132138</xdr:rowOff>
    </xdr:from>
    <xdr:to>
      <xdr:col>10</xdr:col>
      <xdr:colOff>165100</xdr:colOff>
      <xdr:row>97</xdr:row>
      <xdr:rowOff>62288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53415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160910</xdr:rowOff>
    </xdr:from>
    <xdr:to>
      <xdr:col>6</xdr:col>
      <xdr:colOff>38100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144436</xdr:rowOff>
    </xdr:from>
    <xdr:to>
      <xdr:col>24</xdr:col>
      <xdr:colOff>114300</xdr:colOff>
      <xdr:row>96</xdr:row>
      <xdr:rowOff>74586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122863</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1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160241</xdr:rowOff>
    </xdr:from>
    <xdr:to>
      <xdr:col>20</xdr:col>
      <xdr:colOff>38100</xdr:colOff>
      <xdr:row>96</xdr:row>
      <xdr:rowOff>90391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50006</xdr:rowOff>
    </xdr:from>
    <xdr:to>
      <xdr:col>15</xdr:col>
      <xdr:colOff>101600</xdr:colOff>
      <xdr:row>96</xdr:row>
      <xdr:rowOff>151606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142733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0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89686</xdr:rowOff>
    </xdr:from>
    <xdr:to>
      <xdr:col>10</xdr:col>
      <xdr:colOff>165100</xdr:colOff>
      <xdr:row>97</xdr:row>
      <xdr:rowOff>19836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36363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112126</xdr:rowOff>
    </xdr:from>
    <xdr:to>
      <xdr:col>6</xdr:col>
      <xdr:colOff>38100</xdr:colOff>
      <xdr:row>97</xdr:row>
      <xdr:rowOff>42276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58803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4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48913</xdr:rowOff>
    </xdr:from>
    <xdr:to>
      <xdr:col>55</xdr:col>
      <xdr:colOff>0</xdr:colOff>
      <xdr:row>39</xdr:row>
      <xdr:rowOff>57077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54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48913</xdr:rowOff>
    </xdr:from>
    <xdr:to>
      <xdr:col>50</xdr:col>
      <xdr:colOff>114300</xdr:colOff>
      <xdr:row>39</xdr:row>
      <xdr:rowOff>71447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35463"/>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27033</xdr:rowOff>
    </xdr:from>
    <xdr:to>
      <xdr:col>45</xdr:col>
      <xdr:colOff>177800</xdr:colOff>
      <xdr:row>39</xdr:row>
      <xdr:rowOff>71447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13583"/>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27033</xdr:rowOff>
    </xdr:from>
    <xdr:to>
      <xdr:col>41</xdr:col>
      <xdr:colOff>50800</xdr:colOff>
      <xdr:row>39</xdr:row>
      <xdr:rowOff>76672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13583"/>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123190</xdr:rowOff>
    </xdr:from>
    <xdr:to>
      <xdr:col>41</xdr:col>
      <xdr:colOff>101600</xdr:colOff>
      <xdr:row>38</xdr:row>
      <xdr:rowOff>53340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69867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126782</xdr:rowOff>
    </xdr:from>
    <xdr:to>
      <xdr:col>36</xdr:col>
      <xdr:colOff>165100</xdr:colOff>
      <xdr:row>38</xdr:row>
      <xdr:rowOff>56932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45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6277</xdr:rowOff>
    </xdr:from>
    <xdr:to>
      <xdr:col>55</xdr:col>
      <xdr:colOff>50800</xdr:colOff>
      <xdr:row>39</xdr:row>
      <xdr:rowOff>107877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92654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0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169563</xdr:rowOff>
    </xdr:from>
    <xdr:to>
      <xdr:col>50</xdr:col>
      <xdr:colOff>165100</xdr:colOff>
      <xdr:row>39</xdr:row>
      <xdr:rowOff>99713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90840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20647</xdr:rowOff>
    </xdr:from>
    <xdr:to>
      <xdr:col>46</xdr:col>
      <xdr:colOff>38100</xdr:colOff>
      <xdr:row>39</xdr:row>
      <xdr:rowOff>122247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113374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799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147683</xdr:rowOff>
    </xdr:from>
    <xdr:to>
      <xdr:col>41</xdr:col>
      <xdr:colOff>101600</xdr:colOff>
      <xdr:row>39</xdr:row>
      <xdr:rowOff>77833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68960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55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25872</xdr:rowOff>
    </xdr:from>
    <xdr:to>
      <xdr:col>36</xdr:col>
      <xdr:colOff>165100</xdr:colOff>
      <xdr:row>39</xdr:row>
      <xdr:rowOff>127472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118599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805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106174</xdr:rowOff>
    </xdr:from>
    <xdr:to>
      <xdr:col>55</xdr:col>
      <xdr:colOff>0</xdr:colOff>
      <xdr:row>58</xdr:row>
      <xdr:rowOff>120831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50274"/>
          <a:ext cx="8382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120831</xdr:rowOff>
    </xdr:from>
    <xdr:to>
      <xdr:col>50</xdr:col>
      <xdr:colOff>114300</xdr:colOff>
      <xdr:row>58</xdr:row>
      <xdr:rowOff>146048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64931"/>
          <a:ext cx="889000" cy="2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140451</xdr:rowOff>
    </xdr:from>
    <xdr:to>
      <xdr:col>45</xdr:col>
      <xdr:colOff>177800</xdr:colOff>
      <xdr:row>58</xdr:row>
      <xdr:rowOff>146048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84551"/>
          <a:ext cx="8890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140451</xdr:rowOff>
    </xdr:from>
    <xdr:to>
      <xdr:col>41</xdr:col>
      <xdr:colOff>50800</xdr:colOff>
      <xdr:row>58</xdr:row>
      <xdr:rowOff>149742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84551"/>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171059</xdr:rowOff>
    </xdr:from>
    <xdr:to>
      <xdr:col>41</xdr:col>
      <xdr:colOff>101600</xdr:colOff>
      <xdr:row>58</xdr:row>
      <xdr:rowOff>101209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4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117736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1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156801</xdr:rowOff>
    </xdr:from>
    <xdr:to>
      <xdr:col>36</xdr:col>
      <xdr:colOff>165100</xdr:colOff>
      <xdr:row>58</xdr:row>
      <xdr:rowOff>86951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103478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55374</xdr:rowOff>
    </xdr:from>
    <xdr:to>
      <xdr:col>55</xdr:col>
      <xdr:colOff>50800</xdr:colOff>
      <xdr:row>58</xdr:row>
      <xdr:rowOff>156974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141751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70031</xdr:rowOff>
    </xdr:from>
    <xdr:to>
      <xdr:col>50</xdr:col>
      <xdr:colOff>165100</xdr:colOff>
      <xdr:row>59</xdr:row>
      <xdr:rowOff>181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162758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95248</xdr:rowOff>
    </xdr:from>
    <xdr:to>
      <xdr:col>46</xdr:col>
      <xdr:colOff>38100</xdr:colOff>
      <xdr:row>59</xdr:row>
      <xdr:rowOff>25398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16525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89651</xdr:rowOff>
    </xdr:from>
    <xdr:to>
      <xdr:col>41</xdr:col>
      <xdr:colOff>101600</xdr:colOff>
      <xdr:row>59</xdr:row>
      <xdr:rowOff>19801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3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10928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2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98942</xdr:rowOff>
    </xdr:from>
    <xdr:to>
      <xdr:col>36</xdr:col>
      <xdr:colOff>165100</xdr:colOff>
      <xdr:row>59</xdr:row>
      <xdr:rowOff>29092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4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20219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3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11227</xdr:rowOff>
    </xdr:from>
    <xdr:to>
      <xdr:col>55</xdr:col>
      <xdr:colOff>0</xdr:colOff>
      <xdr:row>78</xdr:row>
      <xdr:rowOff>26364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84327"/>
          <a:ext cx="8382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165350</xdr:rowOff>
    </xdr:from>
    <xdr:to>
      <xdr:col>50</xdr:col>
      <xdr:colOff>114300</xdr:colOff>
      <xdr:row>78</xdr:row>
      <xdr:rowOff>26364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67000"/>
          <a:ext cx="889000" cy="3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165350</xdr:rowOff>
    </xdr:from>
    <xdr:to>
      <xdr:col>45</xdr:col>
      <xdr:colOff>177800</xdr:colOff>
      <xdr:row>78</xdr:row>
      <xdr:rowOff>90199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67000"/>
          <a:ext cx="889000" cy="9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90199</xdr:rowOff>
    </xdr:from>
    <xdr:to>
      <xdr:col>41</xdr:col>
      <xdr:colOff>50800</xdr:colOff>
      <xdr:row>78</xdr:row>
      <xdr:rowOff>95951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3299"/>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133308</xdr:rowOff>
    </xdr:from>
    <xdr:to>
      <xdr:col>41</xdr:col>
      <xdr:colOff>101600</xdr:colOff>
      <xdr:row>78</xdr:row>
      <xdr:rowOff>63458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79985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151271</xdr:rowOff>
    </xdr:from>
    <xdr:to>
      <xdr:col>36</xdr:col>
      <xdr:colOff>165100</xdr:colOff>
      <xdr:row>78</xdr:row>
      <xdr:rowOff>81421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131877</xdr:rowOff>
    </xdr:from>
    <xdr:to>
      <xdr:col>55</xdr:col>
      <xdr:colOff>50800</xdr:colOff>
      <xdr:row>78</xdr:row>
      <xdr:rowOff>62027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46804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4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147014</xdr:rowOff>
    </xdr:from>
    <xdr:to>
      <xdr:col>50</xdr:col>
      <xdr:colOff>165100</xdr:colOff>
      <xdr:row>78</xdr:row>
      <xdr:rowOff>77164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68291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114550</xdr:rowOff>
    </xdr:from>
    <xdr:to>
      <xdr:col>46</xdr:col>
      <xdr:colOff>38100</xdr:colOff>
      <xdr:row>78</xdr:row>
      <xdr:rowOff>44700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35827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39399</xdr:rowOff>
    </xdr:from>
    <xdr:to>
      <xdr:col>41</xdr:col>
      <xdr:colOff>101600</xdr:colOff>
      <xdr:row>78</xdr:row>
      <xdr:rowOff>140999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132126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45151</xdr:rowOff>
    </xdr:from>
    <xdr:to>
      <xdr:col>36</xdr:col>
      <xdr:colOff>165100</xdr:colOff>
      <xdr:row>78</xdr:row>
      <xdr:rowOff>146751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137878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150726</xdr:rowOff>
    </xdr:from>
    <xdr:to>
      <xdr:col>55</xdr:col>
      <xdr:colOff>0</xdr:colOff>
      <xdr:row>97</xdr:row>
      <xdr:rowOff>154353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81376"/>
          <a:ext cx="8382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154353</xdr:rowOff>
    </xdr:from>
    <xdr:to>
      <xdr:col>50</xdr:col>
      <xdr:colOff>114300</xdr:colOff>
      <xdr:row>98</xdr:row>
      <xdr:rowOff>35367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85003"/>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35367</xdr:rowOff>
    </xdr:from>
    <xdr:to>
      <xdr:col>45</xdr:col>
      <xdr:colOff>177800</xdr:colOff>
      <xdr:row>98</xdr:row>
      <xdr:rowOff>132324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37467"/>
          <a:ext cx="889000" cy="9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132324</xdr:rowOff>
    </xdr:from>
    <xdr:to>
      <xdr:col>41</xdr:col>
      <xdr:colOff>50800</xdr:colOff>
      <xdr:row>98</xdr:row>
      <xdr:rowOff>141872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34424"/>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116644</xdr:rowOff>
    </xdr:from>
    <xdr:to>
      <xdr:col>41</xdr:col>
      <xdr:colOff>101600</xdr:colOff>
      <xdr:row>98</xdr:row>
      <xdr:rowOff>46794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63321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150888</xdr:rowOff>
    </xdr:from>
    <xdr:to>
      <xdr:col>36</xdr:col>
      <xdr:colOff>165100</xdr:colOff>
      <xdr:row>98</xdr:row>
      <xdr:rowOff>81038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97565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99926</xdr:rowOff>
    </xdr:from>
    <xdr:to>
      <xdr:col>55</xdr:col>
      <xdr:colOff>50800</xdr:colOff>
      <xdr:row>98</xdr:row>
      <xdr:rowOff>30076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78353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103553</xdr:rowOff>
    </xdr:from>
    <xdr:to>
      <xdr:col>50</xdr:col>
      <xdr:colOff>165100</xdr:colOff>
      <xdr:row>98</xdr:row>
      <xdr:rowOff>33703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24830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156017</xdr:rowOff>
    </xdr:from>
    <xdr:to>
      <xdr:col>46</xdr:col>
      <xdr:colOff>38100</xdr:colOff>
      <xdr:row>98</xdr:row>
      <xdr:rowOff>86167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8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77294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7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81524</xdr:rowOff>
    </xdr:from>
    <xdr:to>
      <xdr:col>41</xdr:col>
      <xdr:colOff>101600</xdr:colOff>
      <xdr:row>99</xdr:row>
      <xdr:rowOff>11674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2801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91072</xdr:rowOff>
    </xdr:from>
    <xdr:to>
      <xdr:col>36</xdr:col>
      <xdr:colOff>165100</xdr:colOff>
      <xdr:row>99</xdr:row>
      <xdr:rowOff>21222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12349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114505</xdr:rowOff>
    </xdr:from>
    <xdr:to>
      <xdr:col>85</xdr:col>
      <xdr:colOff>127000</xdr:colOff>
      <xdr:row>37</xdr:row>
      <xdr:rowOff>128009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86705"/>
          <a:ext cx="838200" cy="18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12860</xdr:rowOff>
    </xdr:from>
    <xdr:to>
      <xdr:col>81</xdr:col>
      <xdr:colOff>50800</xdr:colOff>
      <xdr:row>37</xdr:row>
      <xdr:rowOff>128009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842160"/>
          <a:ext cx="889000" cy="6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12860</xdr:rowOff>
    </xdr:from>
    <xdr:to>
      <xdr:col>76</xdr:col>
      <xdr:colOff>114300</xdr:colOff>
      <xdr:row>37</xdr:row>
      <xdr:rowOff>147864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842160"/>
          <a:ext cx="889000" cy="64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90208</xdr:rowOff>
    </xdr:from>
    <xdr:to>
      <xdr:col>71</xdr:col>
      <xdr:colOff>177800</xdr:colOff>
      <xdr:row>37</xdr:row>
      <xdr:rowOff>147864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33858"/>
          <a:ext cx="889000" cy="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101946</xdr:rowOff>
    </xdr:from>
    <xdr:to>
      <xdr:col>72</xdr:col>
      <xdr:colOff>38100</xdr:colOff>
      <xdr:row>38</xdr:row>
      <xdr:rowOff>32096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23223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81732</xdr:rowOff>
    </xdr:from>
    <xdr:to>
      <xdr:col>67</xdr:col>
      <xdr:colOff>101600</xdr:colOff>
      <xdr:row>38</xdr:row>
      <xdr:rowOff>11881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63705</xdr:rowOff>
    </xdr:from>
    <xdr:to>
      <xdr:col>85</xdr:col>
      <xdr:colOff>177800</xdr:colOff>
      <xdr:row>36</xdr:row>
      <xdr:rowOff>165305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86582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77209</xdr:rowOff>
    </xdr:from>
    <xdr:to>
      <xdr:col>81</xdr:col>
      <xdr:colOff>101600</xdr:colOff>
      <xdr:row>38</xdr:row>
      <xdr:rowOff>7359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169935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1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133510</xdr:rowOff>
    </xdr:from>
    <xdr:to>
      <xdr:col>76</xdr:col>
      <xdr:colOff>165100</xdr:colOff>
      <xdr:row>34</xdr:row>
      <xdr:rowOff>63660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80187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5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97064</xdr:rowOff>
    </xdr:from>
    <xdr:to>
      <xdr:col>72</xdr:col>
      <xdr:colOff>38100</xdr:colOff>
      <xdr:row>38</xdr:row>
      <xdr:rowOff>27214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43741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1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39408</xdr:rowOff>
    </xdr:from>
    <xdr:to>
      <xdr:col>67</xdr:col>
      <xdr:colOff>101600</xdr:colOff>
      <xdr:row>37</xdr:row>
      <xdr:rowOff>141008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157535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49220</xdr:rowOff>
    </xdr:from>
    <xdr:to>
      <xdr:col>85</xdr:col>
      <xdr:colOff>127000</xdr:colOff>
      <xdr:row>58</xdr:row>
      <xdr:rowOff>71953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93320"/>
          <a:ext cx="8382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49220</xdr:rowOff>
    </xdr:from>
    <xdr:to>
      <xdr:col>81</xdr:col>
      <xdr:colOff>50800</xdr:colOff>
      <xdr:row>58</xdr:row>
      <xdr:rowOff>95055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93320"/>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95055</xdr:rowOff>
    </xdr:from>
    <xdr:to>
      <xdr:col>76</xdr:col>
      <xdr:colOff>114300</xdr:colOff>
      <xdr:row>58</xdr:row>
      <xdr:rowOff>132979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039155"/>
          <a:ext cx="889000" cy="3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132979</xdr:rowOff>
    </xdr:from>
    <xdr:to>
      <xdr:col>71</xdr:col>
      <xdr:colOff>177800</xdr:colOff>
      <xdr:row>58</xdr:row>
      <xdr:rowOff>144021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77079"/>
          <a:ext cx="8890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153238</xdr:rowOff>
    </xdr:from>
    <xdr:to>
      <xdr:col>72</xdr:col>
      <xdr:colOff>38100</xdr:colOff>
      <xdr:row>58</xdr:row>
      <xdr:rowOff>83388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2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99915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146141</xdr:rowOff>
    </xdr:from>
    <xdr:to>
      <xdr:col>67</xdr:col>
      <xdr:colOff>101600</xdr:colOff>
      <xdr:row>58</xdr:row>
      <xdr:rowOff>76291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92818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21153</xdr:rowOff>
    </xdr:from>
    <xdr:to>
      <xdr:col>85</xdr:col>
      <xdr:colOff>177800</xdr:colOff>
      <xdr:row>58</xdr:row>
      <xdr:rowOff>122753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107530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169870</xdr:rowOff>
    </xdr:from>
    <xdr:to>
      <xdr:col>81</xdr:col>
      <xdr:colOff>101600</xdr:colOff>
      <xdr:row>58</xdr:row>
      <xdr:rowOff>100020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91147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44255</xdr:rowOff>
    </xdr:from>
    <xdr:to>
      <xdr:col>76</xdr:col>
      <xdr:colOff>165100</xdr:colOff>
      <xdr:row>58</xdr:row>
      <xdr:rowOff>145855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136982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8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82179</xdr:rowOff>
    </xdr:from>
    <xdr:to>
      <xdr:col>72</xdr:col>
      <xdr:colOff>38100</xdr:colOff>
      <xdr:row>59</xdr:row>
      <xdr:rowOff>12329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3456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11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93221</xdr:rowOff>
    </xdr:from>
    <xdr:to>
      <xdr:col>67</xdr:col>
      <xdr:colOff>101600</xdr:colOff>
      <xdr:row>59</xdr:row>
      <xdr:rowOff>23371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14498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2718</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204368"/>
          <a:ext cx="838200" cy="3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39015</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3565"/>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39015</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83565"/>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41478</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6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128536</xdr:rowOff>
    </xdr:from>
    <xdr:to>
      <xdr:col>72</xdr:col>
      <xdr:colOff>38100</xdr:colOff>
      <xdr:row>78</xdr:row>
      <xdr:rowOff>58686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75213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37109</xdr:rowOff>
    </xdr:from>
    <xdr:to>
      <xdr:col>67</xdr:col>
      <xdr:colOff>101600</xdr:colOff>
      <xdr:row>78</xdr:row>
      <xdr:rowOff>138709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155236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123368</xdr:rowOff>
    </xdr:from>
    <xdr:to>
      <xdr:col>85</xdr:col>
      <xdr:colOff>177800</xdr:colOff>
      <xdr:row>77</xdr:row>
      <xdr:rowOff>53518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1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146245</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0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159665</xdr:rowOff>
    </xdr:from>
    <xdr:to>
      <xdr:col>76</xdr:col>
      <xdr:colOff>165100</xdr:colOff>
      <xdr:row>79</xdr:row>
      <xdr:rowOff>89815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80942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162128</xdr:rowOff>
    </xdr:from>
    <xdr:to>
      <xdr:col>67</xdr:col>
      <xdr:colOff>101600</xdr:colOff>
      <xdr:row>79</xdr:row>
      <xdr:rowOff>92278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83405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27225</xdr:rowOff>
    </xdr:from>
    <xdr:to>
      <xdr:col>85</xdr:col>
      <xdr:colOff>127000</xdr:colOff>
      <xdr:row>97</xdr:row>
      <xdr:rowOff>43909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57875"/>
          <a:ext cx="8382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43909</xdr:rowOff>
    </xdr:from>
    <xdr:to>
      <xdr:col>81</xdr:col>
      <xdr:colOff>50800</xdr:colOff>
      <xdr:row>97</xdr:row>
      <xdr:rowOff>50036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74559"/>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24519</xdr:rowOff>
    </xdr:from>
    <xdr:to>
      <xdr:col>76</xdr:col>
      <xdr:colOff>114300</xdr:colOff>
      <xdr:row>97</xdr:row>
      <xdr:rowOff>50036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55169"/>
          <a:ext cx="889000" cy="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24519</xdr:rowOff>
    </xdr:from>
    <xdr:to>
      <xdr:col>71</xdr:col>
      <xdr:colOff>177800</xdr:colOff>
      <xdr:row>97</xdr:row>
      <xdr:rowOff>52848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55169"/>
          <a:ext cx="889000" cy="2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9221</xdr:rowOff>
    </xdr:from>
    <xdr:to>
      <xdr:col>72</xdr:col>
      <xdr:colOff>38100</xdr:colOff>
      <xdr:row>97</xdr:row>
      <xdr:rowOff>110821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101948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23966</xdr:rowOff>
    </xdr:from>
    <xdr:to>
      <xdr:col>67</xdr:col>
      <xdr:colOff>101600</xdr:colOff>
      <xdr:row>97</xdr:row>
      <xdr:rowOff>125566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116693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147875</xdr:rowOff>
    </xdr:from>
    <xdr:to>
      <xdr:col>85</xdr:col>
      <xdr:colOff>177800</xdr:colOff>
      <xdr:row>97</xdr:row>
      <xdr:rowOff>78025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126302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8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164559</xdr:rowOff>
    </xdr:from>
    <xdr:to>
      <xdr:col>81</xdr:col>
      <xdr:colOff>101600</xdr:colOff>
      <xdr:row>97</xdr:row>
      <xdr:rowOff>94709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2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85836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1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170686</xdr:rowOff>
    </xdr:from>
    <xdr:to>
      <xdr:col>76</xdr:col>
      <xdr:colOff>165100</xdr:colOff>
      <xdr:row>97</xdr:row>
      <xdr:rowOff>100836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91963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2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145169</xdr:rowOff>
    </xdr:from>
    <xdr:to>
      <xdr:col>72</xdr:col>
      <xdr:colOff>38100</xdr:colOff>
      <xdr:row>97</xdr:row>
      <xdr:rowOff>75319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91846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37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2048</xdr:rowOff>
    </xdr:from>
    <xdr:to>
      <xdr:col>67</xdr:col>
      <xdr:colOff>101600</xdr:colOff>
      <xdr:row>97</xdr:row>
      <xdr:rowOff>103648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120175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0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88283</xdr:rowOff>
    </xdr:from>
    <xdr:to>
      <xdr:col>102</xdr:col>
      <xdr:colOff>165100</xdr:colOff>
      <xdr:row>39</xdr:row>
      <xdr:rowOff>18433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34960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8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88329</xdr:rowOff>
    </xdr:from>
    <xdr:to>
      <xdr:col>98</xdr:col>
      <xdr:colOff>38100</xdr:colOff>
      <xdr:row>39</xdr:row>
      <xdr:rowOff>18479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35005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78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・住民一人当たりのコストは民生費が最も高く、一人当たり</a:t>
          </a:r>
          <a:r>
            <a:rPr kumimoji="1" lang="en-US" altLang="ja-JP" sz="1300">
              <a:latin typeface="ＭＳ Ｐゴシック" panose="020B0600070205080204" pitchFamily="50" charset="-128"/>
              <a:ea typeface="ＭＳ Ｐゴシック" panose="020B0600070205080204" pitchFamily="50" charset="-128"/>
            </a:rPr>
            <a:t>237,160</a:t>
          </a:r>
          <a:r>
            <a:rPr kumimoji="1" lang="ja-JP" altLang="en-US" sz="1300">
              <a:latin typeface="ＭＳ Ｐゴシック" panose="020B0600070205080204" pitchFamily="50" charset="-128"/>
              <a:ea typeface="ＭＳ Ｐゴシック" panose="020B0600070205080204" pitchFamily="50" charset="-128"/>
            </a:rPr>
            <a:t>円と前年度と比較して大幅に増加となっている。主な要因は、多様化する障害福祉関係が増加傾向にあることに加え、住民税非課税世帯等に対する臨時特別給付金事業、子育て世帯への臨時特別給付金事業が挙げられる。</a:t>
          </a:r>
        </a:p>
        <a:p>
          <a:r>
            <a:rPr kumimoji="1" lang="ja-JP" altLang="en-US" sz="1300">
              <a:latin typeface="ＭＳ Ｐゴシック" panose="020B0600070205080204" pitchFamily="50" charset="-128"/>
              <a:ea typeface="ＭＳ Ｐゴシック" panose="020B0600070205080204" pitchFamily="50" charset="-128"/>
            </a:rPr>
            <a:t>・住民一人当たりの総務費は</a:t>
          </a:r>
          <a:r>
            <a:rPr kumimoji="1" lang="en-US" altLang="ja-JP" sz="1300">
              <a:latin typeface="ＭＳ Ｐゴシック" panose="020B0600070205080204" pitchFamily="50" charset="-128"/>
              <a:ea typeface="ＭＳ Ｐゴシック" panose="020B0600070205080204" pitchFamily="50" charset="-128"/>
            </a:rPr>
            <a:t>167,736</a:t>
          </a:r>
          <a:r>
            <a:rPr kumimoji="1" lang="ja-JP" altLang="en-US" sz="1300">
              <a:latin typeface="ＭＳ Ｐゴシック" panose="020B0600070205080204" pitchFamily="50" charset="-128"/>
              <a:ea typeface="ＭＳ Ｐゴシック" panose="020B0600070205080204" pitchFamily="50" charset="-128"/>
            </a:rPr>
            <a:t>円で前年度と比較して大幅に減額となっている。主な要因は、新庁舎移転経費や備品購入費等の臨時的な経費が前年度に含まれていたことが挙げられる。類似団体との比較して平均より低い金額となっているが、県内町村と比較すると一人当たりのコストは高い水準となっている。</a:t>
          </a:r>
        </a:p>
        <a:p>
          <a:r>
            <a:rPr kumimoji="1" lang="ja-JP" altLang="en-US" sz="1300">
              <a:latin typeface="ＭＳ Ｐゴシック" panose="020B0600070205080204" pitchFamily="50" charset="-128"/>
              <a:ea typeface="ＭＳ Ｐゴシック" panose="020B0600070205080204" pitchFamily="50" charset="-128"/>
            </a:rPr>
            <a:t>・住民一人当たりの衛生費は</a:t>
          </a:r>
          <a:r>
            <a:rPr kumimoji="1" lang="en-US" altLang="ja-JP" sz="1300">
              <a:latin typeface="ＭＳ Ｐゴシック" panose="020B0600070205080204" pitchFamily="50" charset="-128"/>
              <a:ea typeface="ＭＳ Ｐゴシック" panose="020B0600070205080204" pitchFamily="50" charset="-128"/>
            </a:rPr>
            <a:t>100,353</a:t>
          </a:r>
          <a:r>
            <a:rPr kumimoji="1" lang="ja-JP" altLang="en-US" sz="1300">
              <a:latin typeface="ＭＳ Ｐゴシック" panose="020B0600070205080204" pitchFamily="50" charset="-128"/>
              <a:ea typeface="ＭＳ Ｐゴシック" panose="020B0600070205080204" pitchFamily="50" charset="-128"/>
            </a:rPr>
            <a:t>円で前年度と比較して増加となっている。主な要因は、災害廃棄物処理費が挙げられる。また、新型コロナウイルスワクチン接種事業も引き続き実施したため、一人当たりのコストは高い水準となっている。</a:t>
          </a:r>
        </a:p>
        <a:p>
          <a:r>
            <a:rPr kumimoji="1" lang="ja-JP" altLang="en-US" sz="1300">
              <a:latin typeface="ＭＳ Ｐゴシック" panose="020B0600070205080204" pitchFamily="50" charset="-128"/>
              <a:ea typeface="ＭＳ Ｐゴシック" panose="020B0600070205080204" pitchFamily="50" charset="-128"/>
            </a:rPr>
            <a:t>・住民一人当たりの消防費は</a:t>
          </a:r>
          <a:r>
            <a:rPr kumimoji="1" lang="en-US" altLang="ja-JP" sz="1300">
              <a:latin typeface="ＭＳ Ｐゴシック" panose="020B0600070205080204" pitchFamily="50" charset="-128"/>
              <a:ea typeface="ＭＳ Ｐゴシック" panose="020B0600070205080204" pitchFamily="50" charset="-128"/>
            </a:rPr>
            <a:t>50,543</a:t>
          </a:r>
          <a:r>
            <a:rPr kumimoji="1" lang="ja-JP" altLang="en-US" sz="1300">
              <a:latin typeface="ＭＳ Ｐゴシック" panose="020B0600070205080204" pitchFamily="50" charset="-128"/>
              <a:ea typeface="ＭＳ Ｐゴシック" panose="020B0600070205080204" pitchFamily="50" charset="-128"/>
            </a:rPr>
            <a:t>円で前年度と比較して大幅に増加となっている。主な要因は、防災行政無線改修事業や消防団員の処遇改善が挙げられる。面積が大きく、山・海・川において様々な災害が想定される立地条件もあり、消防費の一人当たりのコストは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普通交付税が再算定により増額となったものの、災害時対応については財政調整基金を取り崩して行ったため、財政調整基金残高率は前年度比</a:t>
          </a:r>
          <a:r>
            <a:rPr kumimoji="1" lang="en-US" altLang="ja-JP" sz="1000">
              <a:latin typeface="ＭＳ ゴシック" pitchFamily="49" charset="-128"/>
              <a:ea typeface="ＭＳ ゴシック" pitchFamily="49" charset="-128"/>
            </a:rPr>
            <a:t>0.73</a:t>
          </a:r>
          <a:r>
            <a:rPr kumimoji="1" lang="ja-JP" altLang="en-US" sz="1000">
              <a:latin typeface="ＭＳ ゴシック" pitchFamily="49" charset="-128"/>
              <a:ea typeface="ＭＳ ゴシック" pitchFamily="49" charset="-128"/>
            </a:rPr>
            <a:t>％減の</a:t>
          </a:r>
          <a:r>
            <a:rPr kumimoji="1" lang="en-US" altLang="ja-JP" sz="1000">
              <a:latin typeface="ＭＳ ゴシック" pitchFamily="49" charset="-128"/>
              <a:ea typeface="ＭＳ ゴシック" pitchFamily="49" charset="-128"/>
            </a:rPr>
            <a:t>8.92</a:t>
          </a:r>
          <a:r>
            <a:rPr kumimoji="1" lang="ja-JP" altLang="en-US" sz="1000">
              <a:latin typeface="ＭＳ ゴシック" pitchFamily="49" charset="-128"/>
              <a:ea typeface="ＭＳ ゴシック" pitchFamily="49" charset="-128"/>
            </a:rPr>
            <a:t>％となった。</a:t>
          </a:r>
        </a:p>
        <a:p>
          <a:r>
            <a:rPr kumimoji="1" lang="ja-JP" altLang="en-US" sz="1000">
              <a:latin typeface="ＭＳ ゴシック" pitchFamily="49" charset="-128"/>
              <a:ea typeface="ＭＳ ゴシック" pitchFamily="49" charset="-128"/>
            </a:rPr>
            <a:t>　実質収支額については、アフターコロナ対策及び災害復旧対応における事業の増加により</a:t>
          </a:r>
          <a:r>
            <a:rPr kumimoji="1" lang="en-US" altLang="ja-JP" sz="1000">
              <a:latin typeface="ＭＳ ゴシック" pitchFamily="49" charset="-128"/>
              <a:ea typeface="ＭＳ ゴシック" pitchFamily="49" charset="-128"/>
            </a:rPr>
            <a:t>1.74%</a:t>
          </a:r>
          <a:r>
            <a:rPr kumimoji="1" lang="ja-JP" altLang="en-US" sz="1000">
              <a:latin typeface="ＭＳ ゴシック" pitchFamily="49" charset="-128"/>
              <a:ea typeface="ＭＳ ゴシック" pitchFamily="49" charset="-128"/>
            </a:rPr>
            <a:t>増の</a:t>
          </a:r>
          <a:r>
            <a:rPr kumimoji="1" lang="en-US" altLang="ja-JP" sz="1000">
              <a:latin typeface="ＭＳ ゴシック" pitchFamily="49" charset="-128"/>
              <a:ea typeface="ＭＳ ゴシック" pitchFamily="49" charset="-128"/>
            </a:rPr>
            <a:t>5.34</a:t>
          </a:r>
          <a:r>
            <a:rPr kumimoji="1" lang="ja-JP" altLang="en-US" sz="1000">
              <a:latin typeface="ＭＳ ゴシック" pitchFamily="49" charset="-128"/>
              <a:ea typeface="ＭＳ ゴシック" pitchFamily="49" charset="-128"/>
            </a:rPr>
            <a:t>％となった。</a:t>
          </a:r>
        </a:p>
        <a:p>
          <a:r>
            <a:rPr kumimoji="1" lang="ja-JP" altLang="en-US" sz="1000">
              <a:latin typeface="ＭＳ ゴシック" pitchFamily="49" charset="-128"/>
              <a:ea typeface="ＭＳ ゴシック" pitchFamily="49" charset="-128"/>
            </a:rPr>
            <a:t>　実質単年度収支については、災害復旧事業の繰越が多額となったことにより、前年度比</a:t>
          </a:r>
          <a:r>
            <a:rPr kumimoji="1" lang="en-US" altLang="ja-JP" sz="1000">
              <a:latin typeface="ＭＳ ゴシック" pitchFamily="49" charset="-128"/>
              <a:ea typeface="ＭＳ ゴシック" pitchFamily="49" charset="-128"/>
            </a:rPr>
            <a:t>2.82</a:t>
          </a:r>
          <a:r>
            <a:rPr kumimoji="1" lang="ja-JP" altLang="en-US" sz="1000">
              <a:latin typeface="ＭＳ ゴシック" pitchFamily="49" charset="-128"/>
              <a:ea typeface="ＭＳ ゴシック" pitchFamily="49" charset="-128"/>
            </a:rPr>
            <a:t>％減の▲</a:t>
          </a:r>
          <a:r>
            <a:rPr kumimoji="1" lang="en-US" altLang="ja-JP" sz="1000">
              <a:latin typeface="ＭＳ ゴシック" pitchFamily="49" charset="-128"/>
              <a:ea typeface="ＭＳ ゴシック" pitchFamily="49" charset="-128"/>
            </a:rPr>
            <a:t>1.11</a:t>
          </a:r>
          <a:r>
            <a:rPr kumimoji="1" lang="ja-JP" altLang="en-US" sz="1000">
              <a:latin typeface="ＭＳ ゴシック" pitchFamily="49" charset="-128"/>
              <a:ea typeface="ＭＳ ゴシック" pitchFamily="49" charset="-128"/>
            </a:rPr>
            <a:t>％となった。</a:t>
          </a:r>
        </a:p>
        <a:p>
          <a:r>
            <a:rPr kumimoji="1" lang="ja-JP" altLang="en-US" sz="1000">
              <a:latin typeface="ＭＳ ゴシック" pitchFamily="49" charset="-128"/>
              <a:ea typeface="ＭＳ ゴシック" pitchFamily="49" charset="-128"/>
            </a:rPr>
            <a:t>　災害対応における臨時的な支出が大幅に増加し、すべての区分において比率が悪化している。昨今の物価高騰、人件費増加に伴う、経常経費の増加により来年度以降は更に厳しい財政状況が見込まれる。そのため、職員の退職者不補充や事務事業の見直し、施設運営費削減などこれまで以上の行財政改革に取り組み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すべての会計において収支が黒字となったため、連結実質収支も黒字となった。一般会計については、前年度から引き続きコロナ禍における事業の自粛や縮小等により不用額が発生したため、実質収支額の比率が大きくなっている。水道事業会計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年度から簡易水道事業と統合し、剰余額は黒字を維持しているものの、令和元年度をピークに減少傾向にある。</a:t>
          </a:r>
        </a:p>
        <a:p>
          <a:r>
            <a:rPr kumimoji="1" lang="ja-JP" altLang="en-US" sz="1100">
              <a:latin typeface="ＭＳ ゴシック" pitchFamily="49" charset="-128"/>
              <a:ea typeface="ＭＳ ゴシック" pitchFamily="49" charset="-128"/>
            </a:rPr>
            <a:t>　公営事業において、国民健康保険事業、介護保険事業、後期高齢者医療事業は基準額どおりの繰出金により収支の均衡が図れている。</a:t>
          </a:r>
        </a:p>
        <a:p>
          <a:r>
            <a:rPr kumimoji="1" lang="ja-JP" altLang="en-US" sz="1100">
              <a:latin typeface="ＭＳ ゴシック" pitchFamily="49" charset="-128"/>
              <a:ea typeface="ＭＳ ゴシック" pitchFamily="49" charset="-128"/>
            </a:rPr>
            <a:t>　公営企業において、上水道事業は基準額どおりの繰出金により、収支の均衡が図れている状況にあるが、農業集落排水事業及び公共下水道事業といった下水道事業は、繰出基準額のほかに赤字補てん的繰出金により収支の均衡を図っている。この赤字補てん的繰出金が多額であり、増加傾向にあるため、一般会計の収支を圧迫している。</a:t>
          </a:r>
        </a:p>
        <a:p>
          <a:r>
            <a:rPr kumimoji="1" lang="ja-JP" altLang="en-US" sz="1100">
              <a:latin typeface="ＭＳ ゴシック" pitchFamily="49" charset="-128"/>
              <a:ea typeface="ＭＳ ゴシック" pitchFamily="49" charset="-128"/>
            </a:rPr>
            <a:t>　今後も全ての会計において、歳入確保及び歳出削減に努めて、財政の健全化を図る。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8476858</v>
      </c>
      <c r="BO4" s="371"/>
      <c r="BP4" s="371"/>
      <c r="BQ4" s="371"/>
      <c r="BR4" s="371"/>
      <c r="BS4" s="371"/>
      <c r="BT4" s="371"/>
      <c r="BU4" s="372"/>
      <c r="BV4" s="370">
        <v>8167635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5.3</v>
      </c>
      <c r="CU4" s="377"/>
      <c r="CV4" s="377"/>
      <c r="CW4" s="377"/>
      <c r="CX4" s="377"/>
      <c r="CY4" s="377"/>
      <c r="CZ4" s="377"/>
      <c r="DA4" s="378"/>
      <c r="DB4" s="376">
        <v>3.6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8153028</v>
      </c>
      <c r="BO5" s="439"/>
      <c r="BP5" s="439"/>
      <c r="BQ5" s="439"/>
      <c r="BR5" s="439"/>
      <c r="BS5" s="439"/>
      <c r="BT5" s="439"/>
      <c r="BU5" s="440"/>
      <c r="BV5" s="438">
        <v>8001103</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93.9</v>
      </c>
      <c r="CU5" s="405"/>
      <c r="CV5" s="405"/>
      <c r="CW5" s="405"/>
      <c r="CX5" s="405"/>
      <c r="CY5" s="405"/>
      <c r="CZ5" s="405"/>
      <c r="DA5" s="406"/>
      <c r="DB5" s="404">
        <v>90.8</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323830</v>
      </c>
      <c r="BO6" s="439"/>
      <c r="BP6" s="439"/>
      <c r="BQ6" s="439"/>
      <c r="BR6" s="439"/>
      <c r="BS6" s="439"/>
      <c r="BT6" s="439"/>
      <c r="BU6" s="440"/>
      <c r="BV6" s="438">
        <v>166532</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94.8</v>
      </c>
      <c r="CU6" s="445"/>
      <c r="CV6" s="445"/>
      <c r="CW6" s="445"/>
      <c r="CX6" s="445"/>
      <c r="CY6" s="445"/>
      <c r="CZ6" s="445"/>
      <c r="DA6" s="446"/>
      <c r="DB6" s="444">
        <v>93.8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88217</v>
      </c>
      <c r="BO7" s="439"/>
      <c r="BP7" s="439"/>
      <c r="BQ7" s="439"/>
      <c r="BR7" s="439"/>
      <c r="BS7" s="439"/>
      <c r="BT7" s="439"/>
      <c r="BU7" s="440"/>
      <c r="BV7" s="438">
        <v>2923</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4415724</v>
      </c>
      <c r="CU7" s="439"/>
      <c r="CV7" s="439"/>
      <c r="CW7" s="439"/>
      <c r="CX7" s="439"/>
      <c r="CY7" s="439"/>
      <c r="CZ7" s="439"/>
      <c r="DA7" s="440"/>
      <c r="DB7" s="438">
        <v>4539170</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235613</v>
      </c>
      <c r="BO8" s="439"/>
      <c r="BP8" s="439"/>
      <c r="BQ8" s="439"/>
      <c r="BR8" s="439"/>
      <c r="BS8" s="439"/>
      <c r="BT8" s="439"/>
      <c r="BU8" s="440"/>
      <c r="BV8" s="438">
        <v>163609</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0.22</v>
      </c>
      <c r="CU8" s="448"/>
      <c r="CV8" s="448"/>
      <c r="CW8" s="448"/>
      <c r="CX8" s="448"/>
      <c r="CY8" s="448"/>
      <c r="CZ8" s="448"/>
      <c r="DA8" s="449"/>
      <c r="DB8" s="447">
        <v>0.22</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9044</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96</v>
      </c>
      <c r="AV9" s="434"/>
      <c r="AW9" s="434"/>
      <c r="AX9" s="434"/>
      <c r="AY9" s="435" t="s">
        <v>118</v>
      </c>
      <c r="AZ9" s="436"/>
      <c r="BA9" s="436"/>
      <c r="BB9" s="436"/>
      <c r="BC9" s="436"/>
      <c r="BD9" s="436"/>
      <c r="BE9" s="436"/>
      <c r="BF9" s="436"/>
      <c r="BG9" s="436"/>
      <c r="BH9" s="436"/>
      <c r="BI9" s="436"/>
      <c r="BJ9" s="436"/>
      <c r="BK9" s="436"/>
      <c r="BL9" s="436"/>
      <c r="BM9" s="437"/>
      <c r="BN9" s="438">
        <v>72004</v>
      </c>
      <c r="BO9" s="439"/>
      <c r="BP9" s="439"/>
      <c r="BQ9" s="439"/>
      <c r="BR9" s="439"/>
      <c r="BS9" s="439"/>
      <c r="BT9" s="439"/>
      <c r="BU9" s="440"/>
      <c r="BV9" s="438">
        <v>8487</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14.9</v>
      </c>
      <c r="CU9" s="405"/>
      <c r="CV9" s="405"/>
      <c r="CW9" s="405"/>
      <c r="CX9" s="405"/>
      <c r="CY9" s="405"/>
      <c r="CZ9" s="405"/>
      <c r="DA9" s="406"/>
      <c r="DB9" s="404">
        <v>14.3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10126</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v>
      </c>
      <c r="BO10" s="439"/>
      <c r="BP10" s="439"/>
      <c r="BQ10" s="439"/>
      <c r="BR10" s="439"/>
      <c r="BS10" s="439"/>
      <c r="BT10" s="439"/>
      <c r="BU10" s="440"/>
      <c r="BV10" s="438">
        <v>68924</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122</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8981</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96</v>
      </c>
      <c r="AV12" s="434"/>
      <c r="AW12" s="434"/>
      <c r="AX12" s="434"/>
      <c r="AY12" s="435" t="s">
        <v>136</v>
      </c>
      <c r="AZ12" s="436"/>
      <c r="BA12" s="436"/>
      <c r="BB12" s="436"/>
      <c r="BC12" s="436"/>
      <c r="BD12" s="436"/>
      <c r="BE12" s="436"/>
      <c r="BF12" s="436"/>
      <c r="BG12" s="436"/>
      <c r="BH12" s="436"/>
      <c r="BI12" s="436"/>
      <c r="BJ12" s="436"/>
      <c r="BK12" s="436"/>
      <c r="BL12" s="436"/>
      <c r="BM12" s="437"/>
      <c r="BN12" s="438">
        <v>121139</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8951</v>
      </c>
      <c r="S13" s="492"/>
      <c r="T13" s="492"/>
      <c r="U13" s="492"/>
      <c r="V13" s="493"/>
      <c r="W13" s="417" t="s">
        <v>140</v>
      </c>
      <c r="X13" s="418"/>
      <c r="Y13" s="418"/>
      <c r="Z13" s="418"/>
      <c r="AA13" s="418"/>
      <c r="AB13" s="408"/>
      <c r="AC13" s="458">
        <v>897</v>
      </c>
      <c r="AD13" s="459"/>
      <c r="AE13" s="459"/>
      <c r="AF13" s="459"/>
      <c r="AG13" s="501"/>
      <c r="AH13" s="458">
        <v>1050</v>
      </c>
      <c r="AI13" s="459"/>
      <c r="AJ13" s="459"/>
      <c r="AK13" s="459"/>
      <c r="AL13" s="460"/>
      <c r="AM13" s="430" t="s">
        <v>141</v>
      </c>
      <c r="AN13" s="431"/>
      <c r="AO13" s="431"/>
      <c r="AP13" s="431"/>
      <c r="AQ13" s="431"/>
      <c r="AR13" s="431"/>
      <c r="AS13" s="431"/>
      <c r="AT13" s="432"/>
      <c r="AU13" s="433" t="s">
        <v>122</v>
      </c>
      <c r="AV13" s="434"/>
      <c r="AW13" s="434"/>
      <c r="AX13" s="434"/>
      <c r="AY13" s="435" t="s">
        <v>142</v>
      </c>
      <c r="AZ13" s="436"/>
      <c r="BA13" s="436"/>
      <c r="BB13" s="436"/>
      <c r="BC13" s="436"/>
      <c r="BD13" s="436"/>
      <c r="BE13" s="436"/>
      <c r="BF13" s="436"/>
      <c r="BG13" s="436"/>
      <c r="BH13" s="436"/>
      <c r="BI13" s="436"/>
      <c r="BJ13" s="436"/>
      <c r="BK13" s="436"/>
      <c r="BL13" s="436"/>
      <c r="BM13" s="437"/>
      <c r="BN13" s="438">
        <v>-49131</v>
      </c>
      <c r="BO13" s="439"/>
      <c r="BP13" s="439"/>
      <c r="BQ13" s="439"/>
      <c r="BR13" s="439"/>
      <c r="BS13" s="439"/>
      <c r="BT13" s="439"/>
      <c r="BU13" s="440"/>
      <c r="BV13" s="438">
        <v>77411</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14.1</v>
      </c>
      <c r="CU13" s="405"/>
      <c r="CV13" s="405"/>
      <c r="CW13" s="405"/>
      <c r="CX13" s="405"/>
      <c r="CY13" s="405"/>
      <c r="CZ13" s="405"/>
      <c r="DA13" s="406"/>
      <c r="DB13" s="404">
        <v>14.1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9235</v>
      </c>
      <c r="S14" s="492"/>
      <c r="T14" s="492"/>
      <c r="U14" s="492"/>
      <c r="V14" s="493"/>
      <c r="W14" s="397"/>
      <c r="X14" s="398"/>
      <c r="Y14" s="398"/>
      <c r="Z14" s="398"/>
      <c r="AA14" s="398"/>
      <c r="AB14" s="387"/>
      <c r="AC14" s="494">
        <v>21.5</v>
      </c>
      <c r="AD14" s="495"/>
      <c r="AE14" s="495"/>
      <c r="AF14" s="495"/>
      <c r="AG14" s="496"/>
      <c r="AH14" s="494">
        <v>22.5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144.9</v>
      </c>
      <c r="CU14" s="506"/>
      <c r="CV14" s="506"/>
      <c r="CW14" s="506"/>
      <c r="CX14" s="506"/>
      <c r="CY14" s="506"/>
      <c r="CZ14" s="506"/>
      <c r="DA14" s="507"/>
      <c r="DB14" s="505">
        <v>155.9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9204</v>
      </c>
      <c r="S15" s="492"/>
      <c r="T15" s="492"/>
      <c r="U15" s="492"/>
      <c r="V15" s="493"/>
      <c r="W15" s="417" t="s">
        <v>146</v>
      </c>
      <c r="X15" s="418"/>
      <c r="Y15" s="418"/>
      <c r="Z15" s="418"/>
      <c r="AA15" s="418"/>
      <c r="AB15" s="408"/>
      <c r="AC15" s="458">
        <v>707</v>
      </c>
      <c r="AD15" s="459"/>
      <c r="AE15" s="459"/>
      <c r="AF15" s="459"/>
      <c r="AG15" s="501"/>
      <c r="AH15" s="458">
        <v>839</v>
      </c>
      <c r="AI15" s="459"/>
      <c r="AJ15" s="459"/>
      <c r="AK15" s="459"/>
      <c r="AL15" s="460"/>
      <c r="AM15" s="430"/>
      <c r="AN15" s="431"/>
      <c r="AO15" s="431"/>
      <c r="AP15" s="431"/>
      <c r="AQ15" s="431"/>
      <c r="AR15" s="431"/>
      <c r="AS15" s="431"/>
      <c r="AT15" s="432"/>
      <c r="AU15" s="433"/>
      <c r="AV15" s="434"/>
      <c r="AW15" s="434"/>
      <c r="AX15" s="434"/>
      <c r="AY15" s="367" t="s">
        <v>147</v>
      </c>
      <c r="AZ15" s="368"/>
      <c r="BA15" s="368"/>
      <c r="BB15" s="368"/>
      <c r="BC15" s="368"/>
      <c r="BD15" s="368"/>
      <c r="BE15" s="368"/>
      <c r="BF15" s="368"/>
      <c r="BG15" s="368"/>
      <c r="BH15" s="368"/>
      <c r="BI15" s="368"/>
      <c r="BJ15" s="368"/>
      <c r="BK15" s="368"/>
      <c r="BL15" s="368"/>
      <c r="BM15" s="369"/>
      <c r="BN15" s="370">
        <v>923352</v>
      </c>
      <c r="BO15" s="371"/>
      <c r="BP15" s="371"/>
      <c r="BQ15" s="371"/>
      <c r="BR15" s="371"/>
      <c r="BS15" s="371"/>
      <c r="BT15" s="371"/>
      <c r="BU15" s="372"/>
      <c r="BV15" s="370">
        <v>901428</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16.899999999999999</v>
      </c>
      <c r="AD16" s="495"/>
      <c r="AE16" s="495"/>
      <c r="AF16" s="495"/>
      <c r="AG16" s="496"/>
      <c r="AH16" s="494">
        <v>18</v>
      </c>
      <c r="AI16" s="495"/>
      <c r="AJ16" s="495"/>
      <c r="AK16" s="495"/>
      <c r="AL16" s="497"/>
      <c r="AM16" s="430"/>
      <c r="AN16" s="431"/>
      <c r="AO16" s="431"/>
      <c r="AP16" s="431"/>
      <c r="AQ16" s="431"/>
      <c r="AR16" s="431"/>
      <c r="AS16" s="431"/>
      <c r="AT16" s="432"/>
      <c r="AU16" s="433"/>
      <c r="AV16" s="434"/>
      <c r="AW16" s="434"/>
      <c r="AX16" s="434"/>
      <c r="AY16" s="435" t="s">
        <v>151</v>
      </c>
      <c r="AZ16" s="436"/>
      <c r="BA16" s="436"/>
      <c r="BB16" s="436"/>
      <c r="BC16" s="436"/>
      <c r="BD16" s="436"/>
      <c r="BE16" s="436"/>
      <c r="BF16" s="436"/>
      <c r="BG16" s="436"/>
      <c r="BH16" s="436"/>
      <c r="BI16" s="436"/>
      <c r="BJ16" s="436"/>
      <c r="BK16" s="436"/>
      <c r="BL16" s="436"/>
      <c r="BM16" s="437"/>
      <c r="BN16" s="438">
        <v>4153868</v>
      </c>
      <c r="BO16" s="439"/>
      <c r="BP16" s="439"/>
      <c r="BQ16" s="439"/>
      <c r="BR16" s="439"/>
      <c r="BS16" s="439"/>
      <c r="BT16" s="439"/>
      <c r="BU16" s="440"/>
      <c r="BV16" s="438">
        <v>4177612</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152</v>
      </c>
      <c r="N17" s="517"/>
      <c r="O17" s="517"/>
      <c r="P17" s="517"/>
      <c r="Q17" s="518"/>
      <c r="R17" s="513" t="s">
        <v>153</v>
      </c>
      <c r="S17" s="514"/>
      <c r="T17" s="514"/>
      <c r="U17" s="514"/>
      <c r="V17" s="515"/>
      <c r="W17" s="417" t="s">
        <v>154</v>
      </c>
      <c r="X17" s="418"/>
      <c r="Y17" s="418"/>
      <c r="Z17" s="418"/>
      <c r="AA17" s="418"/>
      <c r="AB17" s="408"/>
      <c r="AC17" s="458">
        <v>2571</v>
      </c>
      <c r="AD17" s="459"/>
      <c r="AE17" s="459"/>
      <c r="AF17" s="459"/>
      <c r="AG17" s="501"/>
      <c r="AH17" s="458">
        <v>2777</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1146428</v>
      </c>
      <c r="BO17" s="439"/>
      <c r="BP17" s="439"/>
      <c r="BQ17" s="439"/>
      <c r="BR17" s="439"/>
      <c r="BS17" s="439"/>
      <c r="BT17" s="439"/>
      <c r="BU17" s="440"/>
      <c r="BV17" s="438">
        <v>1115338</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156</v>
      </c>
      <c r="C18" s="450"/>
      <c r="D18" s="450"/>
      <c r="E18" s="522"/>
      <c r="F18" s="522"/>
      <c r="G18" s="522"/>
      <c r="H18" s="522"/>
      <c r="I18" s="522"/>
      <c r="J18" s="522"/>
      <c r="K18" s="522"/>
      <c r="L18" s="523">
        <v>343.08</v>
      </c>
      <c r="M18" s="523"/>
      <c r="N18" s="523"/>
      <c r="O18" s="523"/>
      <c r="P18" s="523"/>
      <c r="Q18" s="523"/>
      <c r="R18" s="524"/>
      <c r="S18" s="524"/>
      <c r="T18" s="524"/>
      <c r="U18" s="524"/>
      <c r="V18" s="525"/>
      <c r="W18" s="419"/>
      <c r="X18" s="420"/>
      <c r="Y18" s="420"/>
      <c r="Z18" s="420"/>
      <c r="AA18" s="420"/>
      <c r="AB18" s="411"/>
      <c r="AC18" s="526">
        <v>61.6</v>
      </c>
      <c r="AD18" s="527"/>
      <c r="AE18" s="527"/>
      <c r="AF18" s="527"/>
      <c r="AG18" s="528"/>
      <c r="AH18" s="526">
        <v>59.5</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4182842</v>
      </c>
      <c r="BO18" s="439"/>
      <c r="BP18" s="439"/>
      <c r="BQ18" s="439"/>
      <c r="BR18" s="439"/>
      <c r="BS18" s="439"/>
      <c r="BT18" s="439"/>
      <c r="BU18" s="440"/>
      <c r="BV18" s="438">
        <v>4216773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158</v>
      </c>
      <c r="C19" s="450"/>
      <c r="D19" s="450"/>
      <c r="E19" s="522"/>
      <c r="F19" s="522"/>
      <c r="G19" s="522"/>
      <c r="H19" s="522"/>
      <c r="I19" s="522"/>
      <c r="J19" s="522"/>
      <c r="K19" s="522"/>
      <c r="L19" s="530">
        <v>26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5586803</v>
      </c>
      <c r="BO19" s="439"/>
      <c r="BP19" s="439"/>
      <c r="BQ19" s="439"/>
      <c r="BR19" s="439"/>
      <c r="BS19" s="439"/>
      <c r="BT19" s="439"/>
      <c r="BU19" s="440"/>
      <c r="BV19" s="438">
        <v>5669773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160</v>
      </c>
      <c r="C20" s="450"/>
      <c r="D20" s="450"/>
      <c r="E20" s="522"/>
      <c r="F20" s="522"/>
      <c r="G20" s="522"/>
      <c r="H20" s="522"/>
      <c r="I20" s="522"/>
      <c r="J20" s="522"/>
      <c r="K20" s="522"/>
      <c r="L20" s="530">
        <v>3643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10192715</v>
      </c>
      <c r="BO22" s="371"/>
      <c r="BP22" s="371"/>
      <c r="BQ22" s="371"/>
      <c r="BR22" s="371"/>
      <c r="BS22" s="371"/>
      <c r="BT22" s="371"/>
      <c r="BU22" s="372"/>
      <c r="BV22" s="370">
        <v>10603253</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6932328</v>
      </c>
      <c r="BO23" s="439"/>
      <c r="BP23" s="439"/>
      <c r="BQ23" s="439"/>
      <c r="BR23" s="439"/>
      <c r="BS23" s="439"/>
      <c r="BT23" s="439"/>
      <c r="BU23" s="440"/>
      <c r="BV23" s="438">
        <v>7088274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170</v>
      </c>
      <c r="F24" s="431"/>
      <c r="G24" s="431"/>
      <c r="H24" s="431"/>
      <c r="I24" s="431"/>
      <c r="J24" s="431"/>
      <c r="K24" s="432"/>
      <c r="L24" s="458">
        <v>1</v>
      </c>
      <c r="M24" s="459"/>
      <c r="N24" s="459"/>
      <c r="O24" s="459"/>
      <c r="P24" s="501"/>
      <c r="Q24" s="458">
        <v>7070</v>
      </c>
      <c r="R24" s="459"/>
      <c r="S24" s="459"/>
      <c r="T24" s="459"/>
      <c r="U24" s="459"/>
      <c r="V24" s="501"/>
      <c r="W24" s="566"/>
      <c r="X24" s="554"/>
      <c r="Y24" s="555"/>
      <c r="Z24" s="457" t="s">
        <v>171</v>
      </c>
      <c r="AA24" s="431"/>
      <c r="AB24" s="431"/>
      <c r="AC24" s="431"/>
      <c r="AD24" s="431"/>
      <c r="AE24" s="431"/>
      <c r="AF24" s="431"/>
      <c r="AG24" s="432"/>
      <c r="AH24" s="458">
        <v>107</v>
      </c>
      <c r="AI24" s="459"/>
      <c r="AJ24" s="459"/>
      <c r="AK24" s="459"/>
      <c r="AL24" s="501"/>
      <c r="AM24" s="458">
        <v>335017</v>
      </c>
      <c r="AN24" s="459"/>
      <c r="AO24" s="459"/>
      <c r="AP24" s="459"/>
      <c r="AQ24" s="459"/>
      <c r="AR24" s="501"/>
      <c r="AS24" s="458">
        <v>3131</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8038827</v>
      </c>
      <c r="BO24" s="439"/>
      <c r="BP24" s="439"/>
      <c r="BQ24" s="439"/>
      <c r="BR24" s="439"/>
      <c r="BS24" s="439"/>
      <c r="BT24" s="439"/>
      <c r="BU24" s="440"/>
      <c r="BV24" s="438">
        <v>8258370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173</v>
      </c>
      <c r="F25" s="431"/>
      <c r="G25" s="431"/>
      <c r="H25" s="431"/>
      <c r="I25" s="431"/>
      <c r="J25" s="431"/>
      <c r="K25" s="432"/>
      <c r="L25" s="458">
        <v>1</v>
      </c>
      <c r="M25" s="459"/>
      <c r="N25" s="459"/>
      <c r="O25" s="459"/>
      <c r="P25" s="501"/>
      <c r="Q25" s="458">
        <v>5650</v>
      </c>
      <c r="R25" s="459"/>
      <c r="S25" s="459"/>
      <c r="T25" s="459"/>
      <c r="U25" s="459"/>
      <c r="V25" s="501"/>
      <c r="W25" s="566"/>
      <c r="X25" s="554"/>
      <c r="Y25" s="555"/>
      <c r="Z25" s="457" t="s">
        <v>174</v>
      </c>
      <c r="AA25" s="431"/>
      <c r="AB25" s="431"/>
      <c r="AC25" s="431"/>
      <c r="AD25" s="431"/>
      <c r="AE25" s="431"/>
      <c r="AF25" s="431"/>
      <c r="AG25" s="432"/>
      <c r="AH25" s="458" t="s">
        <v>130</v>
      </c>
      <c r="AI25" s="459"/>
      <c r="AJ25" s="459"/>
      <c r="AK25" s="459"/>
      <c r="AL25" s="501"/>
      <c r="AM25" s="458" t="s">
        <v>130</v>
      </c>
      <c r="AN25" s="459"/>
      <c r="AO25" s="459"/>
      <c r="AP25" s="459"/>
      <c r="AQ25" s="459"/>
      <c r="AR25" s="501"/>
      <c r="AS25" s="458" t="s">
        <v>130</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834655</v>
      </c>
      <c r="BO25" s="371"/>
      <c r="BP25" s="371"/>
      <c r="BQ25" s="371"/>
      <c r="BR25" s="371"/>
      <c r="BS25" s="371"/>
      <c r="BT25" s="371"/>
      <c r="BU25" s="372"/>
      <c r="BV25" s="370">
        <v>449947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176</v>
      </c>
      <c r="F26" s="431"/>
      <c r="G26" s="431"/>
      <c r="H26" s="431"/>
      <c r="I26" s="431"/>
      <c r="J26" s="431"/>
      <c r="K26" s="432"/>
      <c r="L26" s="458">
        <v>1</v>
      </c>
      <c r="M26" s="459"/>
      <c r="N26" s="459"/>
      <c r="O26" s="459"/>
      <c r="P26" s="501"/>
      <c r="Q26" s="458">
        <v>5090</v>
      </c>
      <c r="R26" s="459"/>
      <c r="S26" s="459"/>
      <c r="T26" s="459"/>
      <c r="U26" s="459"/>
      <c r="V26" s="501"/>
      <c r="W26" s="566"/>
      <c r="X26" s="554"/>
      <c r="Y26" s="555"/>
      <c r="Z26" s="457" t="s">
        <v>177</v>
      </c>
      <c r="AA26" s="578"/>
      <c r="AB26" s="578"/>
      <c r="AC26" s="578"/>
      <c r="AD26" s="578"/>
      <c r="AE26" s="578"/>
      <c r="AF26" s="578"/>
      <c r="AG26" s="579"/>
      <c r="AH26" s="458" t="s">
        <v>138</v>
      </c>
      <c r="AI26" s="459"/>
      <c r="AJ26" s="459"/>
      <c r="AK26" s="459"/>
      <c r="AL26" s="501"/>
      <c r="AM26" s="458" t="s">
        <v>130</v>
      </c>
      <c r="AN26" s="459"/>
      <c r="AO26" s="459"/>
      <c r="AP26" s="459"/>
      <c r="AQ26" s="459"/>
      <c r="AR26" s="501"/>
      <c r="AS26" s="458" t="s">
        <v>130</v>
      </c>
      <c r="AT26" s="459"/>
      <c r="AU26" s="459"/>
      <c r="AV26" s="459"/>
      <c r="AW26" s="459"/>
      <c r="AX26" s="460"/>
      <c r="AY26" s="441" t="s">
        <v>178</v>
      </c>
      <c r="AZ26" s="442"/>
      <c r="BA26" s="442"/>
      <c r="BB26" s="442"/>
      <c r="BC26" s="442"/>
      <c r="BD26" s="442"/>
      <c r="BE26" s="442"/>
      <c r="BF26" s="442"/>
      <c r="BG26" s="442"/>
      <c r="BH26" s="442"/>
      <c r="BI26" s="442"/>
      <c r="BJ26" s="442"/>
      <c r="BK26" s="442"/>
      <c r="BL26" s="442"/>
      <c r="BM26" s="443"/>
      <c r="BN26" s="438" t="s">
        <v>179</v>
      </c>
      <c r="BO26" s="439"/>
      <c r="BP26" s="439"/>
      <c r="BQ26" s="439"/>
      <c r="BR26" s="439"/>
      <c r="BS26" s="439"/>
      <c r="BT26" s="439"/>
      <c r="BU26" s="440"/>
      <c r="BV26" s="438" t="s">
        <v>130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180</v>
      </c>
      <c r="F27" s="431"/>
      <c r="G27" s="431"/>
      <c r="H27" s="431"/>
      <c r="I27" s="431"/>
      <c r="J27" s="431"/>
      <c r="K27" s="432"/>
      <c r="L27" s="458">
        <v>1</v>
      </c>
      <c r="M27" s="459"/>
      <c r="N27" s="459"/>
      <c r="O27" s="459"/>
      <c r="P27" s="501"/>
      <c r="Q27" s="458">
        <v>2450</v>
      </c>
      <c r="R27" s="459"/>
      <c r="S27" s="459"/>
      <c r="T27" s="459"/>
      <c r="U27" s="459"/>
      <c r="V27" s="501"/>
      <c r="W27" s="566"/>
      <c r="X27" s="554"/>
      <c r="Y27" s="555"/>
      <c r="Z27" s="457" t="s">
        <v>181</v>
      </c>
      <c r="AA27" s="431"/>
      <c r="AB27" s="431"/>
      <c r="AC27" s="431"/>
      <c r="AD27" s="431"/>
      <c r="AE27" s="431"/>
      <c r="AF27" s="431"/>
      <c r="AG27" s="432"/>
      <c r="AH27" s="458">
        <v>2</v>
      </c>
      <c r="AI27" s="459"/>
      <c r="AJ27" s="459"/>
      <c r="AK27" s="459"/>
      <c r="AL27" s="501"/>
      <c r="AM27" s="458" t="s">
        <v>182</v>
      </c>
      <c r="AN27" s="459"/>
      <c r="AO27" s="459"/>
      <c r="AP27" s="459"/>
      <c r="AQ27" s="459"/>
      <c r="AR27" s="501"/>
      <c r="AS27" s="458" t="s">
        <v>182</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t="s">
        <v>130</v>
      </c>
      <c r="BO27" s="548"/>
      <c r="BP27" s="548"/>
      <c r="BQ27" s="548"/>
      <c r="BR27" s="548"/>
      <c r="BS27" s="548"/>
      <c r="BT27" s="548"/>
      <c r="BU27" s="549"/>
      <c r="BV27" s="547" t="s">
        <v>179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2100</v>
      </c>
      <c r="R28" s="459"/>
      <c r="S28" s="459"/>
      <c r="T28" s="459"/>
      <c r="U28" s="459"/>
      <c r="V28" s="501"/>
      <c r="W28" s="566"/>
      <c r="X28" s="554"/>
      <c r="Y28" s="555"/>
      <c r="Z28" s="457" t="s">
        <v>185</v>
      </c>
      <c r="AA28" s="431"/>
      <c r="AB28" s="431"/>
      <c r="AC28" s="431"/>
      <c r="AD28" s="431"/>
      <c r="AE28" s="431"/>
      <c r="AF28" s="431"/>
      <c r="AG28" s="432"/>
      <c r="AH28" s="458" t="s">
        <v>130</v>
      </c>
      <c r="AI28" s="459"/>
      <c r="AJ28" s="459"/>
      <c r="AK28" s="459"/>
      <c r="AL28" s="501"/>
      <c r="AM28" s="458" t="s">
        <v>130</v>
      </c>
      <c r="AN28" s="459"/>
      <c r="AO28" s="459"/>
      <c r="AP28" s="459"/>
      <c r="AQ28" s="459"/>
      <c r="AR28" s="501"/>
      <c r="AS28" s="458" t="s">
        <v>186</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394004</v>
      </c>
      <c r="BO28" s="371"/>
      <c r="BP28" s="371"/>
      <c r="BQ28" s="371"/>
      <c r="BR28" s="371"/>
      <c r="BS28" s="371"/>
      <c r="BT28" s="371"/>
      <c r="BU28" s="372"/>
      <c r="BV28" s="370">
        <v>438140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10</v>
      </c>
      <c r="M29" s="459"/>
      <c r="N29" s="459"/>
      <c r="O29" s="459"/>
      <c r="P29" s="501"/>
      <c r="Q29" s="458">
        <v>2000</v>
      </c>
      <c r="R29" s="459"/>
      <c r="S29" s="459"/>
      <c r="T29" s="459"/>
      <c r="U29" s="459"/>
      <c r="V29" s="501"/>
      <c r="W29" s="567"/>
      <c r="X29" s="568"/>
      <c r="Y29" s="569"/>
      <c r="Z29" s="457" t="s">
        <v>189</v>
      </c>
      <c r="AA29" s="431"/>
      <c r="AB29" s="431"/>
      <c r="AC29" s="431"/>
      <c r="AD29" s="431"/>
      <c r="AE29" s="431"/>
      <c r="AF29" s="431"/>
      <c r="AG29" s="432"/>
      <c r="AH29" s="458">
        <v>109</v>
      </c>
      <c r="AI29" s="459"/>
      <c r="AJ29" s="459"/>
      <c r="AK29" s="459"/>
      <c r="AL29" s="501"/>
      <c r="AM29" s="458">
        <v>341925</v>
      </c>
      <c r="AN29" s="459"/>
      <c r="AO29" s="459"/>
      <c r="AP29" s="459"/>
      <c r="AQ29" s="459"/>
      <c r="AR29" s="501"/>
      <c r="AS29" s="458">
        <v>3137</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174221</v>
      </c>
      <c r="BO29" s="439"/>
      <c r="BP29" s="439"/>
      <c r="BQ29" s="439"/>
      <c r="BR29" s="439"/>
      <c r="BS29" s="439"/>
      <c r="BT29" s="439"/>
      <c r="BU29" s="440"/>
      <c r="BV29" s="438">
        <v>177873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92.2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714611</v>
      </c>
      <c r="BO30" s="548"/>
      <c r="BP30" s="548"/>
      <c r="BQ30" s="548"/>
      <c r="BR30" s="548"/>
      <c r="BS30" s="548"/>
      <c r="BT30" s="548"/>
      <c r="BU30" s="549"/>
      <c r="BV30" s="547">
        <v>494736</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200</v>
      </c>
      <c r="V33" s="425"/>
      <c r="W33" s="396" t="s">
        <v>199</v>
      </c>
      <c r="X33" s="396"/>
      <c r="Y33" s="396"/>
      <c r="Z33" s="396"/>
      <c r="AA33" s="396"/>
      <c r="AB33" s="396"/>
      <c r="AC33" s="396"/>
      <c r="AD33" s="396"/>
      <c r="AE33" s="396"/>
      <c r="AF33" s="396"/>
      <c r="AG33" s="396"/>
      <c r="AH33" s="396"/>
      <c r="AI33" s="396"/>
      <c r="AJ33" s="396"/>
      <c r="AK33" s="396"/>
      <c r="AL33" s="206"/>
      <c r="AM33" s="425" t="s">
        <v>201</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201</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青森県市町村職員退職手当組合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墓地公園事業特別会計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西北五広域福祉事務組合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小規模水道事業特別会計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西海岸衛生処理組合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水産業振興事業特別会計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青森県市町村総合事務組合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鰺ヶ沢地区消防事務組合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つがる西北五広域連合（一般会計）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つがる西北五広域連合（病院事業会計）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青森県後期高齢者医療広域連合（一般会計）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青森県後期高齢者医療広域連合（後期高齢者医療特別会計）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青森県交通災害共済組合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NQjddDP8hMLcZravcsYwoAyRahuzDuCvrOtY4baVtHmpjA9dZFwTW0v8B+DawohCTNk/CgI3hY0Ua+pwi9jTg==" saltValue="xIp4P2QuXsqusAgVFTBmI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557</v>
      </c>
      <c r="D34" s="1151"/>
      <c r="E34" s="1152"/>
      <c r="F34" s="32">
        <v>1.63</v>
      </c>
      <c r="G34" s="33">
        <v>2.0299999999999998</v>
      </c>
      <c r="H34" s="33">
        <v>3.37</v>
      </c>
      <c r="I34" s="33">
        <v>3.37</v>
      </c>
      <c r="J34" s="34">
        <v>5.1100000000000003</v>
      </c>
      <c r="K34" s="22"/>
      <c r="L34" s="22"/>
      <c r="M34" s="22"/>
      <c r="N34" s="22"/>
      <c r="O34" s="22"/>
      <c r="P34" s="22"/>
    </row>
    <row r="35" spans="1:16" ht="39" customHeight="1" x14ac:dyDescent="0.15">
      <c r="A35" s="22"/>
      <c r="B35" s="35"/>
      <c r="C35" s="1145" t="s">
        <v>558</v>
      </c>
      <c r="D35" s="1146"/>
      <c r="E35" s="1147"/>
      <c r="F35" s="36">
        <v>4.0599999999999996</v>
      </c>
      <c r="G35" s="37">
        <v>4.7</v>
      </c>
      <c r="H35" s="37">
        <v>4.5199999999999996</v>
      </c>
      <c r="I35" s="37">
        <v>4.13</v>
      </c>
      <c r="J35" s="38">
        <v>4.3499999999999996</v>
      </c>
      <c r="K35" s="22"/>
      <c r="L35" s="22"/>
      <c r="M35" s="22"/>
      <c r="N35" s="22"/>
      <c r="O35" s="22"/>
      <c r="P35" s="22"/>
    </row>
    <row r="36" spans="1:16" ht="39" customHeight="1" x14ac:dyDescent="0.15">
      <c r="A36" s="22"/>
      <c r="B36" s="35"/>
      <c r="C36" s="1145" t="s">
        <v>559</v>
      </c>
      <c r="D36" s="1146"/>
      <c r="E36" s="1147"/>
      <c r="F36" s="36">
        <v>1.6</v>
      </c>
      <c r="G36" s="37">
        <v>1.99</v>
      </c>
      <c r="H36" s="37">
        <v>1.05</v>
      </c>
      <c r="I36" s="37">
        <v>1.39</v>
      </c>
      <c r="J36" s="38">
        <v>1.92</v>
      </c>
      <c r="K36" s="22"/>
      <c r="L36" s="22"/>
      <c r="M36" s="22"/>
      <c r="N36" s="22"/>
      <c r="O36" s="22"/>
      <c r="P36" s="22"/>
    </row>
    <row r="37" spans="1:16" ht="39" customHeight="1" x14ac:dyDescent="0.15">
      <c r="A37" s="22"/>
      <c r="B37" s="35"/>
      <c r="C37" s="1145" t="s">
        <v>560</v>
      </c>
      <c r="D37" s="1146"/>
      <c r="E37" s="1147"/>
      <c r="F37" s="36">
        <v>0.97</v>
      </c>
      <c r="G37" s="37">
        <v>0.99</v>
      </c>
      <c r="H37" s="37">
        <v>0.91</v>
      </c>
      <c r="I37" s="37">
        <v>0.93</v>
      </c>
      <c r="J37" s="38">
        <v>1.89</v>
      </c>
      <c r="K37" s="22"/>
      <c r="L37" s="22"/>
      <c r="M37" s="22"/>
      <c r="N37" s="22"/>
      <c r="O37" s="22"/>
      <c r="P37" s="22"/>
    </row>
    <row r="38" spans="1:16" ht="39" customHeight="1" x14ac:dyDescent="0.15">
      <c r="A38" s="22"/>
      <c r="B38" s="35"/>
      <c r="C38" s="1145" t="s">
        <v>561</v>
      </c>
      <c r="D38" s="1146"/>
      <c r="E38" s="1147"/>
      <c r="F38" s="36">
        <v>7.0000000000000007E-2</v>
      </c>
      <c r="G38" s="37">
        <v>0.05</v>
      </c>
      <c r="H38" s="37">
        <v>0.03</v>
      </c>
      <c r="I38" s="37">
        <v>0.11</v>
      </c>
      <c r="J38" s="38">
        <v>0.25</v>
      </c>
      <c r="K38" s="22"/>
      <c r="L38" s="22"/>
      <c r="M38" s="22"/>
      <c r="N38" s="22"/>
      <c r="O38" s="22"/>
      <c r="P38" s="22"/>
    </row>
    <row r="39" spans="1:16" ht="39" customHeight="1" x14ac:dyDescent="0.15">
      <c r="A39" s="22"/>
      <c r="B39" s="35"/>
      <c r="C39" s="1145" t="s">
        <v>562</v>
      </c>
      <c r="D39" s="1146"/>
      <c r="E39" s="1147"/>
      <c r="F39" s="36">
        <v>0.15</v>
      </c>
      <c r="G39" s="37">
        <v>0.21</v>
      </c>
      <c r="H39" s="37">
        <v>0.23</v>
      </c>
      <c r="I39" s="37">
        <v>0.19</v>
      </c>
      <c r="J39" s="38">
        <v>0.19</v>
      </c>
      <c r="K39" s="22"/>
      <c r="L39" s="22"/>
      <c r="M39" s="22"/>
      <c r="N39" s="22"/>
      <c r="O39" s="22"/>
      <c r="P39" s="22"/>
    </row>
    <row r="40" spans="1:16" ht="39" customHeight="1" x14ac:dyDescent="0.15">
      <c r="A40" s="22"/>
      <c r="B40" s="35"/>
      <c r="C40" s="1145" t="s">
        <v>563</v>
      </c>
      <c r="D40" s="1146"/>
      <c r="E40" s="1147"/>
      <c r="F40" s="36">
        <v>0.06</v>
      </c>
      <c r="G40" s="37">
        <v>0.26</v>
      </c>
      <c r="H40" s="37">
        <v>0.06</v>
      </c>
      <c r="I40" s="37">
        <v>7.0000000000000007E-2</v>
      </c>
      <c r="J40" s="38">
        <v>0.14000000000000001</v>
      </c>
      <c r="K40" s="22"/>
      <c r="L40" s="22"/>
      <c r="M40" s="22"/>
      <c r="N40" s="22"/>
      <c r="O40" s="22"/>
      <c r="P40" s="22"/>
    </row>
    <row r="41" spans="1:16" ht="39" customHeight="1" x14ac:dyDescent="0.15">
      <c r="A41" s="22"/>
      <c r="B41" s="35"/>
      <c r="C41" s="1145" t="s">
        <v>564</v>
      </c>
      <c r="D41" s="1146"/>
      <c r="E41" s="1147"/>
      <c r="F41" s="36">
        <v>0.04</v>
      </c>
      <c r="G41" s="37">
        <v>0.04</v>
      </c>
      <c r="H41" s="37">
        <v>0.02</v>
      </c>
      <c r="I41" s="37">
        <v>0.06</v>
      </c>
      <c r="J41" s="38">
        <v>0.06</v>
      </c>
      <c r="K41" s="22"/>
      <c r="L41" s="22"/>
      <c r="M41" s="22"/>
      <c r="N41" s="22"/>
      <c r="O41" s="22"/>
      <c r="P41" s="22"/>
    </row>
    <row r="42" spans="1:16" ht="39" customHeight="1" x14ac:dyDescent="0.15">
      <c r="A42" s="22"/>
      <c r="B42" s="39"/>
      <c r="C42" s="1145" t="s">
        <v>565</v>
      </c>
      <c r="D42" s="1146"/>
      <c r="E42" s="1147"/>
      <c r="F42" s="36" t="s">
        <v>508</v>
      </c>
      <c r="G42" s="37" t="s">
        <v>508</v>
      </c>
      <c r="H42" s="37" t="s">
        <v>508</v>
      </c>
      <c r="I42" s="37" t="s">
        <v>508</v>
      </c>
      <c r="J42" s="38" t="s">
        <v>508</v>
      </c>
      <c r="K42" s="22"/>
      <c r="L42" s="22"/>
      <c r="M42" s="22"/>
      <c r="N42" s="22"/>
      <c r="O42" s="22"/>
      <c r="P42" s="22"/>
    </row>
    <row r="43" spans="1:16" ht="39" customHeight="1" thickBot="1" x14ac:dyDescent="0.2">
      <c r="A43" s="22"/>
      <c r="B43" s="40"/>
      <c r="C43" s="1148" t="s">
        <v>566</v>
      </c>
      <c r="D43" s="1149"/>
      <c r="E43" s="1150"/>
      <c r="F43" s="41">
        <v>0.03</v>
      </c>
      <c r="G43" s="42">
        <v>0.01</v>
      </c>
      <c r="H43" s="42">
        <v>0.02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V9oKut1hMUPecAim4j6wluQ+lhEykPNLKUh989bUvk1qU6UGCdXOxRvqVrSSRci6G4hCtLPPsgZU6QEesdJ0A==" saltValue="LISJTW8/WNYp8ZZu7lYv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3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880</v>
      </c>
      <c r="L45" s="60">
        <v>844</v>
      </c>
      <c r="M45" s="60">
        <v>837</v>
      </c>
      <c r="N45" s="60">
        <v>832</v>
      </c>
      <c r="O45" s="61">
        <v>848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508</v>
      </c>
      <c r="L46" s="64" t="s">
        <v>508</v>
      </c>
      <c r="M46" s="64" t="s">
        <v>508</v>
      </c>
      <c r="N46" s="64" t="s">
        <v>508</v>
      </c>
      <c r="O46" s="65" t="s">
        <v>508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508</v>
      </c>
      <c r="L47" s="64" t="s">
        <v>508</v>
      </c>
      <c r="M47" s="64" t="s">
        <v>508</v>
      </c>
      <c r="N47" s="64" t="s">
        <v>508</v>
      </c>
      <c r="O47" s="65" t="s">
        <v>508</v>
      </c>
      <c r="P47" s="48"/>
      <c r="Q47" s="48"/>
      <c r="R47" s="48"/>
      <c r="S47" s="48"/>
      <c r="T47" s="48"/>
      <c r="U47" s="48"/>
    </row>
    <row r="48" spans="1:21" ht="30.75" customHeight="1" x14ac:dyDescent="0.15">
      <c r="A48" s="48"/>
      <c r="B48" s="1155"/>
      <c r="C48" s="1156"/>
      <c r="D48" s="62"/>
      <c r="E48" s="1161" t="s">
        <v>15</v>
      </c>
      <c r="F48" s="1161"/>
      <c r="G48" s="1161"/>
      <c r="H48" s="1161"/>
      <c r="I48" s="1161"/>
      <c r="J48" s="1162"/>
      <c r="K48" s="63">
        <v>276</v>
      </c>
      <c r="L48" s="64">
        <v>283</v>
      </c>
      <c r="M48" s="64">
        <v>293</v>
      </c>
      <c r="N48" s="64">
        <v>291</v>
      </c>
      <c r="O48" s="65">
        <v>305</v>
      </c>
      <c r="P48" s="48"/>
      <c r="Q48" s="48"/>
      <c r="R48" s="48"/>
      <c r="S48" s="48"/>
      <c r="T48" s="48"/>
      <c r="U48" s="48"/>
    </row>
    <row r="49" spans="1:21" ht="30.75" customHeight="1" x14ac:dyDescent="0.15">
      <c r="A49" s="48"/>
      <c r="B49" s="1155"/>
      <c r="C49" s="1156"/>
      <c r="D49" s="62"/>
      <c r="E49" s="1161" t="s">
        <v>16</v>
      </c>
      <c r="F49" s="1161"/>
      <c r="G49" s="1161"/>
      <c r="H49" s="1161"/>
      <c r="I49" s="1161"/>
      <c r="J49" s="1162"/>
      <c r="K49" s="63">
        <v>52</v>
      </c>
      <c r="L49" s="64">
        <v>57</v>
      </c>
      <c r="M49" s="64">
        <v>52</v>
      </c>
      <c r="N49" s="64">
        <v>78</v>
      </c>
      <c r="O49" s="65">
        <v>71</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v>1</v>
      </c>
      <c r="L51" s="64">
        <v>1</v>
      </c>
      <c r="M51" s="64">
        <v>2</v>
      </c>
      <c r="N51" s="64">
        <v>1</v>
      </c>
      <c r="O51" s="65">
        <v>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697</v>
      </c>
      <c r="L52" s="64">
        <v>676</v>
      </c>
      <c r="M52" s="64">
        <v>672</v>
      </c>
      <c r="N52" s="64">
        <v>668</v>
      </c>
      <c r="O52" s="65">
        <v>679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512</v>
      </c>
      <c r="L53" s="69">
        <v>509</v>
      </c>
      <c r="M53" s="69">
        <v>512</v>
      </c>
      <c r="N53" s="69">
        <v>534</v>
      </c>
      <c r="O53" s="70">
        <v>546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IJXrpNYzN0sW9GR+hFBduKzbPq08IcmGAJfbPdXuxpTuKhquSIqChxww3ahJfUEKCYEtAwr8lyk8SKZTKT3lA==" saltValue="D0v3tZEUlY0z/Q8c1koS5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9"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84" t="s">
        <v>32</v>
      </c>
      <c r="C41" s="1185"/>
      <c r="D41" s="105"/>
      <c r="E41" s="1190" t="s">
        <v>33</v>
      </c>
      <c r="F41" s="1190"/>
      <c r="G41" s="1190"/>
      <c r="H41" s="1191"/>
      <c r="I41" s="355">
        <v>9636</v>
      </c>
      <c r="J41" s="356">
        <v>9411</v>
      </c>
      <c r="K41" s="356">
        <v>11033</v>
      </c>
      <c r="L41" s="356">
        <v>10603</v>
      </c>
      <c r="M41" s="357">
        <v>10193</v>
      </c>
    </row>
    <row r="42" spans="2:13" ht="27.75" customHeight="1" x14ac:dyDescent="0.15">
      <c r="B42" s="1186"/>
      <c r="C42" s="1187"/>
      <c r="D42" s="106"/>
      <c r="E42" s="1192" t="s">
        <v>34</v>
      </c>
      <c r="F42" s="1192"/>
      <c r="G42" s="1192"/>
      <c r="H42" s="1193"/>
      <c r="I42" s="358" t="s">
        <v>508</v>
      </c>
      <c r="J42" s="359" t="s">
        <v>508</v>
      </c>
      <c r="K42" s="359" t="s">
        <v>508</v>
      </c>
      <c r="L42" s="359" t="s">
        <v>508</v>
      </c>
      <c r="M42" s="360" t="s">
        <v>508</v>
      </c>
    </row>
    <row r="43" spans="2:13" ht="27.75" customHeight="1" x14ac:dyDescent="0.15">
      <c r="B43" s="1186"/>
      <c r="C43" s="1187"/>
      <c r="D43" s="106"/>
      <c r="E43" s="1192" t="s">
        <v>35</v>
      </c>
      <c r="F43" s="1192"/>
      <c r="G43" s="1192"/>
      <c r="H43" s="1193"/>
      <c r="I43" s="358">
        <v>3818</v>
      </c>
      <c r="J43" s="359">
        <v>3988</v>
      </c>
      <c r="K43" s="359">
        <v>4029</v>
      </c>
      <c r="L43" s="359">
        <v>3889</v>
      </c>
      <c r="M43" s="360">
        <v>3770</v>
      </c>
    </row>
    <row r="44" spans="2:13" ht="27.75" customHeight="1" x14ac:dyDescent="0.15">
      <c r="B44" s="1186"/>
      <c r="C44" s="1187"/>
      <c r="D44" s="106"/>
      <c r="E44" s="1192" t="s">
        <v>36</v>
      </c>
      <c r="F44" s="1192"/>
      <c r="G44" s="1192"/>
      <c r="H44" s="1193"/>
      <c r="I44" s="358">
        <v>359</v>
      </c>
      <c r="J44" s="359">
        <v>405</v>
      </c>
      <c r="K44" s="359">
        <v>377</v>
      </c>
      <c r="L44" s="359">
        <v>316</v>
      </c>
      <c r="M44" s="360">
        <v>262</v>
      </c>
    </row>
    <row r="45" spans="2:13" ht="27.75" customHeight="1" x14ac:dyDescent="0.15">
      <c r="B45" s="1186"/>
      <c r="C45" s="1187"/>
      <c r="D45" s="106"/>
      <c r="E45" s="1192" t="s">
        <v>37</v>
      </c>
      <c r="F45" s="1192"/>
      <c r="G45" s="1192"/>
      <c r="H45" s="1193"/>
      <c r="I45" s="358">
        <v>891</v>
      </c>
      <c r="J45" s="359">
        <v>862</v>
      </c>
      <c r="K45" s="359">
        <v>805</v>
      </c>
      <c r="L45" s="359">
        <v>757</v>
      </c>
      <c r="M45" s="360">
        <v>832</v>
      </c>
    </row>
    <row r="46" spans="2:13" ht="27.75" customHeight="1" x14ac:dyDescent="0.15">
      <c r="B46" s="1186"/>
      <c r="C46" s="1187"/>
      <c r="D46" s="107"/>
      <c r="E46" s="1192" t="s">
        <v>38</v>
      </c>
      <c r="F46" s="1192"/>
      <c r="G46" s="1192"/>
      <c r="H46" s="1193"/>
      <c r="I46" s="358" t="s">
        <v>508</v>
      </c>
      <c r="J46" s="359" t="s">
        <v>508</v>
      </c>
      <c r="K46" s="359" t="s">
        <v>508</v>
      </c>
      <c r="L46" s="359" t="s">
        <v>508</v>
      </c>
      <c r="M46" s="360" t="s">
        <v>508</v>
      </c>
    </row>
    <row r="47" spans="2:13" ht="27.75" customHeight="1" x14ac:dyDescent="0.15">
      <c r="B47" s="1186"/>
      <c r="C47" s="1187"/>
      <c r="D47" s="108"/>
      <c r="E47" s="1194" t="s">
        <v>39</v>
      </c>
      <c r="F47" s="1195"/>
      <c r="G47" s="1195"/>
      <c r="H47" s="1196"/>
      <c r="I47" s="358" t="s">
        <v>508</v>
      </c>
      <c r="J47" s="359" t="s">
        <v>508</v>
      </c>
      <c r="K47" s="359" t="s">
        <v>508</v>
      </c>
      <c r="L47" s="359" t="s">
        <v>508</v>
      </c>
      <c r="M47" s="360" t="s">
        <v>508</v>
      </c>
    </row>
    <row r="48" spans="2:13" ht="27.75" customHeight="1" x14ac:dyDescent="0.15">
      <c r="B48" s="1186"/>
      <c r="C48" s="1187"/>
      <c r="D48" s="106"/>
      <c r="E48" s="1192" t="s">
        <v>40</v>
      </c>
      <c r="F48" s="1192"/>
      <c r="G48" s="1192"/>
      <c r="H48" s="1193"/>
      <c r="I48" s="358" t="s">
        <v>508</v>
      </c>
      <c r="J48" s="359" t="s">
        <v>508</v>
      </c>
      <c r="K48" s="359" t="s">
        <v>508</v>
      </c>
      <c r="L48" s="359" t="s">
        <v>508</v>
      </c>
      <c r="M48" s="360" t="s">
        <v>508</v>
      </c>
    </row>
    <row r="49" spans="2:13" ht="27.75" customHeight="1" x14ac:dyDescent="0.15">
      <c r="B49" s="1188"/>
      <c r="C49" s="1189"/>
      <c r="D49" s="106"/>
      <c r="E49" s="1192" t="s">
        <v>41</v>
      </c>
      <c r="F49" s="1192"/>
      <c r="G49" s="1192"/>
      <c r="H49" s="1193"/>
      <c r="I49" s="358" t="s">
        <v>508</v>
      </c>
      <c r="J49" s="359" t="s">
        <v>508</v>
      </c>
      <c r="K49" s="359" t="s">
        <v>508</v>
      </c>
      <c r="L49" s="359" t="s">
        <v>508</v>
      </c>
      <c r="M49" s="360" t="s">
        <v>508</v>
      </c>
    </row>
    <row r="50" spans="2:13" ht="27.75" customHeight="1" x14ac:dyDescent="0.15">
      <c r="B50" s="1197" t="s">
        <v>42</v>
      </c>
      <c r="C50" s="1198"/>
      <c r="D50" s="109"/>
      <c r="E50" s="1192" t="s">
        <v>43</v>
      </c>
      <c r="F50" s="1192"/>
      <c r="G50" s="1192"/>
      <c r="H50" s="1193"/>
      <c r="I50" s="358">
        <v>824</v>
      </c>
      <c r="J50" s="359">
        <v>939</v>
      </c>
      <c r="K50" s="359">
        <v>1010</v>
      </c>
      <c r="L50" s="359">
        <v>1496</v>
      </c>
      <c r="M50" s="360">
        <v>1719</v>
      </c>
    </row>
    <row r="51" spans="2:13" ht="27.75" customHeight="1" x14ac:dyDescent="0.15">
      <c r="B51" s="1186"/>
      <c r="C51" s="1187"/>
      <c r="D51" s="106"/>
      <c r="E51" s="1192" t="s">
        <v>44</v>
      </c>
      <c r="F51" s="1192"/>
      <c r="G51" s="1192"/>
      <c r="H51" s="1193"/>
      <c r="I51" s="358">
        <v>132</v>
      </c>
      <c r="J51" s="359">
        <v>141</v>
      </c>
      <c r="K51" s="359">
        <v>151</v>
      </c>
      <c r="L51" s="359">
        <v>152</v>
      </c>
      <c r="M51" s="360">
        <v>125</v>
      </c>
    </row>
    <row r="52" spans="2:13" ht="27.75" customHeight="1" x14ac:dyDescent="0.15">
      <c r="B52" s="1188"/>
      <c r="C52" s="1189"/>
      <c r="D52" s="106"/>
      <c r="E52" s="1192" t="s">
        <v>45</v>
      </c>
      <c r="F52" s="1192"/>
      <c r="G52" s="1192"/>
      <c r="H52" s="1193"/>
      <c r="I52" s="358">
        <v>7230</v>
      </c>
      <c r="J52" s="359">
        <v>7172</v>
      </c>
      <c r="K52" s="359">
        <v>8205</v>
      </c>
      <c r="L52" s="359">
        <v>7849</v>
      </c>
      <c r="M52" s="360">
        <v>7775</v>
      </c>
    </row>
    <row r="53" spans="2:13" ht="27.75" customHeight="1" thickBot="1" x14ac:dyDescent="0.2">
      <c r="B53" s="1199" t="s">
        <v>46</v>
      </c>
      <c r="C53" s="1200"/>
      <c r="D53" s="110"/>
      <c r="E53" s="1201" t="s">
        <v>47</v>
      </c>
      <c r="F53" s="1201"/>
      <c r="G53" s="1201"/>
      <c r="H53" s="1202"/>
      <c r="I53" s="361">
        <v>6517</v>
      </c>
      <c r="J53" s="362">
        <v>6414</v>
      </c>
      <c r="K53" s="362">
        <v>6877</v>
      </c>
      <c r="L53" s="362">
        <v>6070</v>
      </c>
      <c r="M53" s="363">
        <v>5438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2rtYaCiXfcvmQwXqdRF4lnOBiH9f4ukJLiQWLUUSUUX7UD+/1606+zwy2maCi90VYjbfbzf0gisXEA9mWHPdg==" saltValue="F+loaWkBp4AHGWzeE/JC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50</v>
      </c>
      <c r="D55" s="1211"/>
      <c r="E55" s="1212"/>
      <c r="F55" s="122">
        <v>296</v>
      </c>
      <c r="G55" s="122">
        <v>438</v>
      </c>
      <c r="H55" s="123">
        <v>394</v>
      </c>
    </row>
    <row r="56" spans="2:8" ht="52.5" customHeight="1" x14ac:dyDescent="0.15">
      <c r="B56" s="124"/>
      <c r="C56" s="1213" t="s">
        <v>51</v>
      </c>
      <c r="D56" s="1213"/>
      <c r="E56" s="1214"/>
      <c r="F56" s="125">
        <v>11</v>
      </c>
      <c r="G56" s="125">
        <v>178</v>
      </c>
      <c r="H56" s="126">
        <v>174</v>
      </c>
    </row>
    <row r="57" spans="2:8" ht="53.25" customHeight="1" x14ac:dyDescent="0.15">
      <c r="B57" s="124"/>
      <c r="C57" s="1215" t="s">
        <v>52</v>
      </c>
      <c r="D57" s="1215"/>
      <c r="E57" s="1216"/>
      <c r="F57" s="127">
        <v>361</v>
      </c>
      <c r="G57" s="127">
        <v>495</v>
      </c>
      <c r="H57" s="128">
        <v>715</v>
      </c>
    </row>
    <row r="58" spans="2:8" ht="45.75" customHeight="1" x14ac:dyDescent="0.15">
      <c r="B58" s="129"/>
      <c r="C58" s="1203" t="s">
        <v>584</v>
      </c>
      <c r="D58" s="1204"/>
      <c r="E58" s="1205"/>
      <c r="F58" s="130">
        <v>155</v>
      </c>
      <c r="G58" s="130">
        <v>272</v>
      </c>
      <c r="H58" s="131">
        <v>290</v>
      </c>
    </row>
    <row r="59" spans="2:8" ht="45.75" customHeight="1" x14ac:dyDescent="0.15">
      <c r="B59" s="129"/>
      <c r="C59" s="1203" t="s">
        <v>585</v>
      </c>
      <c r="D59" s="1204"/>
      <c r="E59" s="1205"/>
      <c r="F59" s="130">
        <v>185</v>
      </c>
      <c r="G59" s="130">
        <v>154</v>
      </c>
      <c r="H59" s="131">
        <v>254</v>
      </c>
    </row>
    <row r="60" spans="2:8" ht="45.75" customHeight="1" x14ac:dyDescent="0.15">
      <c r="B60" s="129"/>
      <c r="C60" s="1203" t="s">
        <v>586</v>
      </c>
      <c r="D60" s="1204"/>
      <c r="E60" s="1205"/>
      <c r="F60" s="130">
        <v>0</v>
      </c>
      <c r="G60" s="130">
        <v>50</v>
      </c>
      <c r="H60" s="131">
        <v>130</v>
      </c>
    </row>
    <row r="61" spans="2:8" ht="45.75" customHeight="1" x14ac:dyDescent="0.15">
      <c r="B61" s="129"/>
      <c r="C61" s="1203" t="s">
        <v>587</v>
      </c>
      <c r="D61" s="1204"/>
      <c r="E61" s="1205"/>
      <c r="F61" s="130">
        <v>20</v>
      </c>
      <c r="G61" s="130">
        <v>18</v>
      </c>
      <c r="H61" s="131">
        <v>30</v>
      </c>
    </row>
    <row r="62" spans="2:8" ht="45.75" customHeight="1" thickBot="1" x14ac:dyDescent="0.2">
      <c r="B62" s="132"/>
      <c r="C62" s="1206" t="s">
        <v>588</v>
      </c>
      <c r="D62" s="1207"/>
      <c r="E62" s="1208"/>
      <c r="F62" s="133" t="s">
        <v>508</v>
      </c>
      <c r="G62" s="133" t="s">
        <v>508</v>
      </c>
      <c r="H62" s="134">
        <v>10</v>
      </c>
    </row>
    <row r="63" spans="2:8" ht="52.5" customHeight="1" thickBot="1" x14ac:dyDescent="0.2">
      <c r="B63" s="135"/>
      <c r="C63" s="1209" t="s">
        <v>53</v>
      </c>
      <c r="D63" s="1209"/>
      <c r="E63" s="1210"/>
      <c r="F63" s="136">
        <v>668</v>
      </c>
      <c r="G63" s="136">
        <v>1111</v>
      </c>
      <c r="H63" s="137">
        <v>1283</v>
      </c>
    </row>
    <row r="64" spans="2:8" x14ac:dyDescent="0.15"/>
  </sheetData>
  <sheetProtection algorithmName="SHA-512" hashValue="TERPMQEhKsSSXPBmcIsPiLaviW/PWT8fLg4q/b+fdIzQo1IfXQrrREoSOBDtqLx9xPQgOhH/AMaL3BPsmOIdkA==" saltValue="EAm3JIjDaVrp4H5/JVZk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22569</v>
      </c>
      <c r="E3" s="156"/>
      <c r="F3" s="157">
        <v>115050</v>
      </c>
      <c r="G3" s="158"/>
      <c r="H3" s="159"/>
    </row>
    <row r="4" spans="1:8" x14ac:dyDescent="0.15">
      <c r="A4" s="160"/>
      <c r="B4" s="161"/>
      <c r="C4" s="162"/>
      <c r="D4" s="163">
        <v>6848</v>
      </c>
      <c r="E4" s="164"/>
      <c r="F4" s="165">
        <v>53792</v>
      </c>
      <c r="G4" s="166"/>
      <c r="H4" s="167"/>
    </row>
    <row r="5" spans="1:8" x14ac:dyDescent="0.15">
      <c r="A5" s="148" t="s">
        <v>541</v>
      </c>
      <c r="B5" s="153"/>
      <c r="C5" s="154"/>
      <c r="D5" s="155">
        <v>59427</v>
      </c>
      <c r="E5" s="156"/>
      <c r="F5" s="157">
        <v>118252</v>
      </c>
      <c r="G5" s="158"/>
      <c r="H5" s="159"/>
    </row>
    <row r="6" spans="1:8" x14ac:dyDescent="0.15">
      <c r="A6" s="160"/>
      <c r="B6" s="161"/>
      <c r="C6" s="162"/>
      <c r="D6" s="163">
        <v>32653</v>
      </c>
      <c r="E6" s="164"/>
      <c r="F6" s="165">
        <v>49994</v>
      </c>
      <c r="G6" s="166"/>
      <c r="H6" s="167"/>
    </row>
    <row r="7" spans="1:8" x14ac:dyDescent="0.15">
      <c r="A7" s="148" t="s">
        <v>542</v>
      </c>
      <c r="B7" s="153"/>
      <c r="C7" s="154"/>
      <c r="D7" s="155">
        <v>261519</v>
      </c>
      <c r="E7" s="156"/>
      <c r="F7" s="157">
        <v>200194</v>
      </c>
      <c r="G7" s="158"/>
      <c r="H7" s="159"/>
    </row>
    <row r="8" spans="1:8" x14ac:dyDescent="0.15">
      <c r="A8" s="160"/>
      <c r="B8" s="161"/>
      <c r="C8" s="162"/>
      <c r="D8" s="163">
        <v>223006</v>
      </c>
      <c r="E8" s="164"/>
      <c r="F8" s="165">
        <v>106422</v>
      </c>
      <c r="G8" s="166"/>
      <c r="H8" s="167"/>
    </row>
    <row r="9" spans="1:8" x14ac:dyDescent="0.15">
      <c r="A9" s="148" t="s">
        <v>543</v>
      </c>
      <c r="B9" s="153"/>
      <c r="C9" s="154"/>
      <c r="D9" s="155">
        <v>46736</v>
      </c>
      <c r="E9" s="156"/>
      <c r="F9" s="157">
        <v>196914</v>
      </c>
      <c r="G9" s="158"/>
      <c r="H9" s="159"/>
    </row>
    <row r="10" spans="1:8" x14ac:dyDescent="0.15">
      <c r="A10" s="160"/>
      <c r="B10" s="161"/>
      <c r="C10" s="162"/>
      <c r="D10" s="163">
        <v>27402</v>
      </c>
      <c r="E10" s="164"/>
      <c r="F10" s="165">
        <v>98966</v>
      </c>
      <c r="G10" s="166"/>
      <c r="H10" s="167"/>
    </row>
    <row r="11" spans="1:8" x14ac:dyDescent="0.15">
      <c r="A11" s="148" t="s">
        <v>544</v>
      </c>
      <c r="B11" s="153"/>
      <c r="C11" s="154"/>
      <c r="D11" s="155">
        <v>45646</v>
      </c>
      <c r="E11" s="156"/>
      <c r="F11" s="157">
        <v>204757</v>
      </c>
      <c r="G11" s="158"/>
      <c r="H11" s="159"/>
    </row>
    <row r="12" spans="1:8" x14ac:dyDescent="0.15">
      <c r="A12" s="160"/>
      <c r="B12" s="161"/>
      <c r="C12" s="168"/>
      <c r="D12" s="163">
        <v>15697</v>
      </c>
      <c r="E12" s="164"/>
      <c r="F12" s="165">
        <v>106071</v>
      </c>
      <c r="G12" s="166"/>
      <c r="H12" s="167"/>
    </row>
    <row r="13" spans="1:8" x14ac:dyDescent="0.15">
      <c r="A13" s="148"/>
      <c r="B13" s="153"/>
      <c r="C13" s="169"/>
      <c r="D13" s="170">
        <v>87179</v>
      </c>
      <c r="E13" s="171"/>
      <c r="F13" s="172">
        <v>167033</v>
      </c>
      <c r="G13" s="173"/>
      <c r="H13" s="159"/>
    </row>
    <row r="14" spans="1:8" x14ac:dyDescent="0.15">
      <c r="A14" s="160"/>
      <c r="B14" s="161"/>
      <c r="C14" s="162"/>
      <c r="D14" s="163">
        <v>61121</v>
      </c>
      <c r="E14" s="164"/>
      <c r="F14" s="165">
        <v>83049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1.82</v>
      </c>
      <c r="C19" s="174">
        <f>ROUND(VALUE(SUBSTITUTE(実質収支比率等に係る経年分析!G$48,"▲","-")),2)</f>
        <v>2.27</v>
      </c>
      <c r="D19" s="174">
        <f>ROUND(VALUE(SUBSTITUTE(実質収支比率等に係る経年分析!H$48,"▲","-")),2)</f>
        <v>3.63</v>
      </c>
      <c r="E19" s="174">
        <f>ROUND(VALUE(SUBSTITUTE(実質収支比率等に係る経年分析!I$48,"▲","-")),2)</f>
        <v>3.6</v>
      </c>
      <c r="F19" s="174">
        <f>ROUND(VALUE(SUBSTITUTE(実質収支比率等に係る経年分析!J$48,"▲","-")),2)</f>
        <v>5.34</v>
      </c>
    </row>
    <row r="20" spans="1:11" x14ac:dyDescent="0.15">
      <c r="A20" s="174" t="s">
        <v>57</v>
      </c>
      <c r="B20" s="174">
        <f>ROUND(VALUE(SUBSTITUTE(実質収支比率等に係る経年分析!F$47,"▲","-")),2)</f>
        <v>6.56</v>
      </c>
      <c r="C20" s="174">
        <f>ROUND(VALUE(SUBSTITUTE(実質収支比率等に係る経年分析!G$47,"▲","-")),2)</f>
        <v>8.2799999999999994</v>
      </c>
      <c r="D20" s="174">
        <f>ROUND(VALUE(SUBSTITUTE(実質収支比率等に係る経年分析!H$47,"▲","-")),2)</f>
        <v>6.94</v>
      </c>
      <c r="E20" s="174">
        <f>ROUND(VALUE(SUBSTITUTE(実質収支比率等に係る経年分析!I$47,"▲","-")),2)</f>
        <v>9.65</v>
      </c>
      <c r="F20" s="174">
        <f>ROUND(VALUE(SUBSTITUTE(実質収支比率等に係る経年分析!J$47,"▲","-")),2)</f>
        <v>8.92</v>
      </c>
    </row>
    <row r="21" spans="1:11" x14ac:dyDescent="0.15">
      <c r="A21" s="174" t="s">
        <v>58</v>
      </c>
      <c r="B21" s="174">
        <f>IF(ISNUMBER(VALUE(SUBSTITUTE(実質収支比率等に係る経年分析!F$49,"▲","-"))),ROUND(VALUE(SUBSTITUTE(実質収支比率等に係る経年分析!F$49,"▲","-")),2),NA())</f>
        <v>-3.72</v>
      </c>
      <c r="C21" s="174">
        <f>IF(ISNUMBER(VALUE(SUBSTITUTE(実質収支比率等に係る経年分析!G$49,"▲","-"))),ROUND(VALUE(SUBSTITUTE(実質収支比率等に係る経年分析!G$49,"▲","-")),2),NA())</f>
        <v>3.26</v>
      </c>
      <c r="D21" s="174">
        <f>IF(ISNUMBER(VALUE(SUBSTITUTE(実質収支比率等に係る経年分析!H$49,"▲","-"))),ROUND(VALUE(SUBSTITUTE(実質収支比率等に係る経年分析!H$49,"▲","-")),2),NA())</f>
        <v>-0.59</v>
      </c>
      <c r="E21" s="174">
        <f>IF(ISNUMBER(VALUE(SUBSTITUTE(実質収支比率等に係る経年分析!I$49,"▲","-"))),ROUND(VALUE(SUBSTITUTE(実質収支比率等に係る経年分析!I$49,"▲","-")),2),NA())</f>
        <v>1.71</v>
      </c>
      <c r="F21" s="174">
        <f>IF(ISNUMBER(VALUE(SUBSTITUTE(実質収支比率等に係る経年分析!J$49,"▲","-"))),ROUND(VALUE(SUBSTITUTE(実質収支比率等に係る経年分析!J$49,"▲","-")),2),NA())</f>
        <v>-1.1100000000000001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15">
      <c r="A31" s="175" t="str">
        <f>IF(連結実質赤字比率に係る赤字・黒字の構成分析!C$39="",NA(),連結実質赤字比率に係る赤字・黒字の構成分析!C$39)</f>
        <v>水産業振興事業特別会計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0.19</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1.89</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4.0599999999999996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4.5199999999999996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4.3499999999999996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2.0299999999999998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5.1100000000000003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697</v>
      </c>
      <c r="E42" s="176"/>
      <c r="F42" s="176"/>
      <c r="G42" s="176">
        <f>'実質公債費比率（分子）の構造'!L$52</f>
        <v>676</v>
      </c>
      <c r="H42" s="176"/>
      <c r="I42" s="176"/>
      <c r="J42" s="176">
        <f>'実質公債費比率（分子）の構造'!M$52</f>
        <v>672</v>
      </c>
      <c r="K42" s="176"/>
      <c r="L42" s="176"/>
      <c r="M42" s="176">
        <f>'実質公債費比率（分子）の構造'!N$52</f>
        <v>668</v>
      </c>
      <c r="N42" s="176"/>
      <c r="O42" s="176"/>
      <c r="P42" s="176">
        <f>'実質公債費比率（分子）の構造'!O$52</f>
        <v>679</v>
      </c>
    </row>
    <row r="43" spans="1:16" x14ac:dyDescent="0.15">
      <c r="A43" s="176" t="s">
        <v>66</v>
      </c>
      <c r="B43" s="176">
        <f>'実質公債費比率（分子）の構造'!K$51</f>
        <v>1</v>
      </c>
      <c r="C43" s="176"/>
      <c r="D43" s="176"/>
      <c r="E43" s="176">
        <f>'実質公債費比率（分子）の構造'!L$51</f>
        <v>1</v>
      </c>
      <c r="F43" s="176"/>
      <c r="G43" s="176"/>
      <c r="H43" s="176">
        <f>'実質公債費比率（分子）の構造'!M$51</f>
        <v>2</v>
      </c>
      <c r="I43" s="176"/>
      <c r="J43" s="176"/>
      <c r="K43" s="176">
        <f>'実質公債費比率（分子）の構造'!N$51</f>
        <v>1</v>
      </c>
      <c r="L43" s="176"/>
      <c r="M43" s="176"/>
      <c r="N43" s="176">
        <f>'実質公債費比率（分子）の構造'!O$51</f>
        <v>1</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52</v>
      </c>
      <c r="C45" s="176"/>
      <c r="D45" s="176"/>
      <c r="E45" s="176">
        <f>'実質公債費比率（分子）の構造'!L$49</f>
        <v>57</v>
      </c>
      <c r="F45" s="176"/>
      <c r="G45" s="176"/>
      <c r="H45" s="176">
        <f>'実質公債費比率（分子）の構造'!M$49</f>
        <v>52</v>
      </c>
      <c r="I45" s="176"/>
      <c r="J45" s="176"/>
      <c r="K45" s="176">
        <f>'実質公債費比率（分子）の構造'!N$49</f>
        <v>78</v>
      </c>
      <c r="L45" s="176"/>
      <c r="M45" s="176"/>
      <c r="N45" s="176">
        <f>'実質公債費比率（分子）の構造'!O$49</f>
        <v>71</v>
      </c>
      <c r="O45" s="176"/>
      <c r="P45" s="176"/>
    </row>
    <row r="46" spans="1:16" x14ac:dyDescent="0.15">
      <c r="A46" s="176" t="s">
        <v>69</v>
      </c>
      <c r="B46" s="176">
        <f>'実質公債費比率（分子）の構造'!K$48</f>
        <v>276</v>
      </c>
      <c r="C46" s="176"/>
      <c r="D46" s="176"/>
      <c r="E46" s="176">
        <f>'実質公債費比率（分子）の構造'!L$48</f>
        <v>283</v>
      </c>
      <c r="F46" s="176"/>
      <c r="G46" s="176"/>
      <c r="H46" s="176">
        <f>'実質公債費比率（分子）の構造'!M$48</f>
        <v>293</v>
      </c>
      <c r="I46" s="176"/>
      <c r="J46" s="176"/>
      <c r="K46" s="176">
        <f>'実質公債費比率（分子）の構造'!N$48</f>
        <v>291</v>
      </c>
      <c r="L46" s="176"/>
      <c r="M46" s="176"/>
      <c r="N46" s="176">
        <f>'実質公債費比率（分子）の構造'!O$48</f>
        <v>305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880</v>
      </c>
      <c r="C49" s="176"/>
      <c r="D49" s="176"/>
      <c r="E49" s="176">
        <f>'実質公債費比率（分子）の構造'!L$45</f>
        <v>844</v>
      </c>
      <c r="F49" s="176"/>
      <c r="G49" s="176"/>
      <c r="H49" s="176">
        <f>'実質公債費比率（分子）の構造'!M$45</f>
        <v>837</v>
      </c>
      <c r="I49" s="176"/>
      <c r="J49" s="176"/>
      <c r="K49" s="176">
        <f>'実質公債費比率（分子）の構造'!N$45</f>
        <v>832</v>
      </c>
      <c r="L49" s="176"/>
      <c r="M49" s="176"/>
      <c r="N49" s="176">
        <f>'実質公債費比率（分子）の構造'!O$45</f>
        <v>848</v>
      </c>
      <c r="O49" s="176"/>
      <c r="P49" s="176"/>
    </row>
    <row r="50" spans="1:16" x14ac:dyDescent="0.15">
      <c r="A50" s="176" t="s">
        <v>73</v>
      </c>
      <c r="B50" s="176" t="e">
        <f>NA()</f>
        <v>#N/A</v>
      </c>
      <c r="C50" s="176">
        <f>IF(ISNUMBER('実質公債費比率（分子）の構造'!K$53),'実質公債費比率（分子）の構造'!K$53,NA())</f>
        <v>512</v>
      </c>
      <c r="D50" s="176" t="e">
        <f>NA()</f>
        <v>#N/A</v>
      </c>
      <c r="E50" s="176" t="e">
        <f>NA()</f>
        <v>#N/A</v>
      </c>
      <c r="F50" s="176">
        <f>IF(ISNUMBER('実質公債費比率（分子）の構造'!L$53),'実質公債費比率（分子）の構造'!L$53,NA())</f>
        <v>509</v>
      </c>
      <c r="G50" s="176" t="e">
        <f>NA()</f>
        <v>#N/A</v>
      </c>
      <c r="H50" s="176" t="e">
        <f>NA()</f>
        <v>#N/A</v>
      </c>
      <c r="I50" s="176">
        <f>IF(ISNUMBER('実質公債費比率（分子）の構造'!M$53),'実質公債費比率（分子）の構造'!M$53,NA())</f>
        <v>512</v>
      </c>
      <c r="J50" s="176" t="e">
        <f>NA()</f>
        <v>#N/A</v>
      </c>
      <c r="K50" s="176" t="e">
        <f>NA()</f>
        <v>#N/A</v>
      </c>
      <c r="L50" s="176">
        <f>IF(ISNUMBER('実質公債費比率（分子）の構造'!N$53),'実質公債費比率（分子）の構造'!N$53,NA())</f>
        <v>534</v>
      </c>
      <c r="M50" s="176" t="e">
        <f>NA()</f>
        <v>#N/A</v>
      </c>
      <c r="N50" s="176" t="e">
        <f>NA()</f>
        <v>#N/A</v>
      </c>
      <c r="O50" s="176">
        <f>IF(ISNUMBER('実質公債費比率（分子）の構造'!O$53),'実質公債費比率（分子）の構造'!O$53,NA())</f>
        <v>546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7230</v>
      </c>
      <c r="E56" s="175"/>
      <c r="F56" s="175"/>
      <c r="G56" s="175">
        <f>'将来負担比率（分子）の構造'!J$52</f>
        <v>7172</v>
      </c>
      <c r="H56" s="175"/>
      <c r="I56" s="175"/>
      <c r="J56" s="175">
        <f>'将来負担比率（分子）の構造'!K$52</f>
        <v>8205</v>
      </c>
      <c r="K56" s="175"/>
      <c r="L56" s="175"/>
      <c r="M56" s="175">
        <f>'将来負担比率（分子）の構造'!L$52</f>
        <v>7849</v>
      </c>
      <c r="N56" s="175"/>
      <c r="O56" s="175"/>
      <c r="P56" s="175">
        <f>'将来負担比率（分子）の構造'!M$52</f>
        <v>7775</v>
      </c>
    </row>
    <row r="57" spans="1:16" x14ac:dyDescent="0.15">
      <c r="A57" s="175" t="s">
        <v>44</v>
      </c>
      <c r="B57" s="175"/>
      <c r="C57" s="175"/>
      <c r="D57" s="175">
        <f>'将来負担比率（分子）の構造'!I$51</f>
        <v>132</v>
      </c>
      <c r="E57" s="175"/>
      <c r="F57" s="175"/>
      <c r="G57" s="175">
        <f>'将来負担比率（分子）の構造'!J$51</f>
        <v>141</v>
      </c>
      <c r="H57" s="175"/>
      <c r="I57" s="175"/>
      <c r="J57" s="175">
        <f>'将来負担比率（分子）の構造'!K$51</f>
        <v>151</v>
      </c>
      <c r="K57" s="175"/>
      <c r="L57" s="175"/>
      <c r="M57" s="175">
        <f>'将来負担比率（分子）の構造'!L$51</f>
        <v>152</v>
      </c>
      <c r="N57" s="175"/>
      <c r="O57" s="175"/>
      <c r="P57" s="175">
        <f>'将来負担比率（分子）の構造'!M$51</f>
        <v>125</v>
      </c>
    </row>
    <row r="58" spans="1:16" x14ac:dyDescent="0.15">
      <c r="A58" s="175" t="s">
        <v>43</v>
      </c>
      <c r="B58" s="175"/>
      <c r="C58" s="175"/>
      <c r="D58" s="175">
        <f>'将来負担比率（分子）の構造'!I$50</f>
        <v>824</v>
      </c>
      <c r="E58" s="175"/>
      <c r="F58" s="175"/>
      <c r="G58" s="175">
        <f>'将来負担比率（分子）の構造'!J$50</f>
        <v>939</v>
      </c>
      <c r="H58" s="175"/>
      <c r="I58" s="175"/>
      <c r="J58" s="175">
        <f>'将来負担比率（分子）の構造'!K$50</f>
        <v>1010</v>
      </c>
      <c r="K58" s="175"/>
      <c r="L58" s="175"/>
      <c r="M58" s="175">
        <f>'将来負担比率（分子）の構造'!L$50</f>
        <v>1496</v>
      </c>
      <c r="N58" s="175"/>
      <c r="O58" s="175"/>
      <c r="P58" s="175">
        <f>'将来負担比率（分子）の構造'!M$50</f>
        <v>1719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891</v>
      </c>
      <c r="C62" s="175"/>
      <c r="D62" s="175"/>
      <c r="E62" s="175">
        <f>'将来負担比率（分子）の構造'!J$45</f>
        <v>862</v>
      </c>
      <c r="F62" s="175"/>
      <c r="G62" s="175"/>
      <c r="H62" s="175">
        <f>'将来負担比率（分子）の構造'!K$45</f>
        <v>805</v>
      </c>
      <c r="I62" s="175"/>
      <c r="J62" s="175"/>
      <c r="K62" s="175">
        <f>'将来負担比率（分子）の構造'!L$45</f>
        <v>757</v>
      </c>
      <c r="L62" s="175"/>
      <c r="M62" s="175"/>
      <c r="N62" s="175">
        <f>'将来負担比率（分子）の構造'!M$45</f>
        <v>832</v>
      </c>
      <c r="O62" s="175"/>
      <c r="P62" s="175"/>
    </row>
    <row r="63" spans="1:16" x14ac:dyDescent="0.15">
      <c r="A63" s="175" t="s">
        <v>36</v>
      </c>
      <c r="B63" s="175">
        <f>'将来負担比率（分子）の構造'!I$44</f>
        <v>359</v>
      </c>
      <c r="C63" s="175"/>
      <c r="D63" s="175"/>
      <c r="E63" s="175">
        <f>'将来負担比率（分子）の構造'!J$44</f>
        <v>405</v>
      </c>
      <c r="F63" s="175"/>
      <c r="G63" s="175"/>
      <c r="H63" s="175">
        <f>'将来負担比率（分子）の構造'!K$44</f>
        <v>377</v>
      </c>
      <c r="I63" s="175"/>
      <c r="J63" s="175"/>
      <c r="K63" s="175">
        <f>'将来負担比率（分子）の構造'!L$44</f>
        <v>316</v>
      </c>
      <c r="L63" s="175"/>
      <c r="M63" s="175"/>
      <c r="N63" s="175">
        <f>'将来負担比率（分子）の構造'!M$44</f>
        <v>262</v>
      </c>
      <c r="O63" s="175"/>
      <c r="P63" s="175"/>
    </row>
    <row r="64" spans="1:16" x14ac:dyDescent="0.15">
      <c r="A64" s="175" t="s">
        <v>35</v>
      </c>
      <c r="B64" s="175">
        <f>'将来負担比率（分子）の構造'!I$43</f>
        <v>3818</v>
      </c>
      <c r="C64" s="175"/>
      <c r="D64" s="175"/>
      <c r="E64" s="175">
        <f>'将来負担比率（分子）の構造'!J$43</f>
        <v>3988</v>
      </c>
      <c r="F64" s="175"/>
      <c r="G64" s="175"/>
      <c r="H64" s="175">
        <f>'将来負担比率（分子）の構造'!K$43</f>
        <v>4029</v>
      </c>
      <c r="I64" s="175"/>
      <c r="J64" s="175"/>
      <c r="K64" s="175">
        <f>'将来負担比率（分子）の構造'!L$43</f>
        <v>3889</v>
      </c>
      <c r="L64" s="175"/>
      <c r="M64" s="175"/>
      <c r="N64" s="175">
        <f>'将来負担比率（分子）の構造'!M$43</f>
        <v>3770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9636</v>
      </c>
      <c r="C66" s="175"/>
      <c r="D66" s="175"/>
      <c r="E66" s="175">
        <f>'将来負担比率（分子）の構造'!J$41</f>
        <v>9411</v>
      </c>
      <c r="F66" s="175"/>
      <c r="G66" s="175"/>
      <c r="H66" s="175">
        <f>'将来負担比率（分子）の構造'!K$41</f>
        <v>11033</v>
      </c>
      <c r="I66" s="175"/>
      <c r="J66" s="175"/>
      <c r="K66" s="175">
        <f>'将来負担比率（分子）の構造'!L$41</f>
        <v>10603</v>
      </c>
      <c r="L66" s="175"/>
      <c r="M66" s="175"/>
      <c r="N66" s="175">
        <f>'将来負担比率（分子）の構造'!M$41</f>
        <v>10193</v>
      </c>
      <c r="O66" s="175"/>
      <c r="P66" s="175"/>
    </row>
    <row r="67" spans="1:16" x14ac:dyDescent="0.15">
      <c r="A67" s="175" t="s">
        <v>77</v>
      </c>
      <c r="B67" s="175" t="e">
        <f>NA()</f>
        <v>#N/A</v>
      </c>
      <c r="C67" s="175">
        <f>IF(ISNUMBER('将来負担比率（分子）の構造'!I$53), IF('将来負担比率（分子）の構造'!I$53 &lt; 0, 0, '将来負担比率（分子）の構造'!I$53), NA())</f>
        <v>6517</v>
      </c>
      <c r="D67" s="175" t="e">
        <f>NA()</f>
        <v>#N/A</v>
      </c>
      <c r="E67" s="175" t="e">
        <f>NA()</f>
        <v>#N/A</v>
      </c>
      <c r="F67" s="175">
        <f>IF(ISNUMBER('将来負担比率（分子）の構造'!J$53), IF('将来負担比率（分子）の構造'!J$53 &lt; 0, 0, '将来負担比率（分子）の構造'!J$53), NA())</f>
        <v>6414</v>
      </c>
      <c r="G67" s="175" t="e">
        <f>NA()</f>
        <v>#N/A</v>
      </c>
      <c r="H67" s="175" t="e">
        <f>NA()</f>
        <v>#N/A</v>
      </c>
      <c r="I67" s="175">
        <f>IF(ISNUMBER('将来負担比率（分子）の構造'!K$53), IF('将来負担比率（分子）の構造'!K$53 &lt; 0, 0, '将来負担比率（分子）の構造'!K$53), NA())</f>
        <v>6877</v>
      </c>
      <c r="J67" s="175" t="e">
        <f>NA()</f>
        <v>#N/A</v>
      </c>
      <c r="K67" s="175" t="e">
        <f>NA()</f>
        <v>#N/A</v>
      </c>
      <c r="L67" s="175">
        <f>IF(ISNUMBER('将来負担比率（分子）の構造'!L$53), IF('将来負担比率（分子）の構造'!L$53 &lt; 0, 0, '将来負担比率（分子）の構造'!L$53), NA())</f>
        <v>6070</v>
      </c>
      <c r="M67" s="175" t="e">
        <f>NA()</f>
        <v>#N/A</v>
      </c>
      <c r="N67" s="175" t="e">
        <f>NA()</f>
        <v>#N/A</v>
      </c>
      <c r="O67" s="175">
        <f>IF(ISNUMBER('将来負担比率（分子）の構造'!M$53), IF('将来負担比率（分子）の構造'!M$53 &lt; 0, 0, '将来負担比率（分子）の構造'!M$53), NA())</f>
        <v>5438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296</v>
      </c>
      <c r="C72" s="179">
        <f>基金残高に係る経年分析!G55</f>
        <v>438</v>
      </c>
      <c r="D72" s="179">
        <f>基金残高に係る経年分析!H55</f>
        <v>394</v>
      </c>
    </row>
    <row r="73" spans="1:16" x14ac:dyDescent="0.15">
      <c r="A73" s="178" t="s">
        <v>80</v>
      </c>
      <c r="B73" s="179">
        <f>基金残高に係る経年分析!F56</f>
        <v>11</v>
      </c>
      <c r="C73" s="179">
        <f>基金残高に係る経年分析!G56</f>
        <v>178</v>
      </c>
      <c r="D73" s="179">
        <f>基金残高に係る経年分析!H56</f>
        <v>174</v>
      </c>
    </row>
    <row r="74" spans="1:16" x14ac:dyDescent="0.15">
      <c r="A74" s="178" t="s">
        <v>81</v>
      </c>
      <c r="B74" s="179">
        <f>基金残高に係る経年分析!F57</f>
        <v>361</v>
      </c>
      <c r="C74" s="179">
        <f>基金残高に係る経年分析!G57</f>
        <v>495</v>
      </c>
      <c r="D74" s="179">
        <f>基金残高に係る経年分析!H57</f>
        <v>715</v>
      </c>
    </row>
  </sheetData>
  <sheetProtection algorithmName="SHA-512" hashValue="hkQQCvlNFPk/FVmmcpq9ed4MujlzVYVp2l6bwaD2FKiBZEzL8TuMtsTT/gDuf2LimdFKfNGeumo3Mf/rX8CyPQ==" saltValue="ASPTKOphHEAi+JHjxV/g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837395</v>
      </c>
      <c r="S5" s="613"/>
      <c r="T5" s="613"/>
      <c r="U5" s="613"/>
      <c r="V5" s="613"/>
      <c r="W5" s="613"/>
      <c r="X5" s="613"/>
      <c r="Y5" s="614"/>
      <c r="Z5" s="615">
        <v>9.9</v>
      </c>
      <c r="AA5" s="615"/>
      <c r="AB5" s="615"/>
      <c r="AC5" s="615"/>
      <c r="AD5" s="616">
        <v>833596</v>
      </c>
      <c r="AE5" s="616"/>
      <c r="AF5" s="616"/>
      <c r="AG5" s="616"/>
      <c r="AH5" s="616"/>
      <c r="AI5" s="616"/>
      <c r="AJ5" s="616"/>
      <c r="AK5" s="616"/>
      <c r="AL5" s="617">
        <v>18.899999999999999</v>
      </c>
      <c r="AM5" s="618"/>
      <c r="AN5" s="618"/>
      <c r="AO5" s="619"/>
      <c r="AP5" s="609" t="s">
        <v>231</v>
      </c>
      <c r="AQ5" s="610"/>
      <c r="AR5" s="610"/>
      <c r="AS5" s="610"/>
      <c r="AT5" s="610"/>
      <c r="AU5" s="610"/>
      <c r="AV5" s="610"/>
      <c r="AW5" s="610"/>
      <c r="AX5" s="610"/>
      <c r="AY5" s="610"/>
      <c r="AZ5" s="610"/>
      <c r="BA5" s="610"/>
      <c r="BB5" s="610"/>
      <c r="BC5" s="610"/>
      <c r="BD5" s="610"/>
      <c r="BE5" s="610"/>
      <c r="BF5" s="611"/>
      <c r="BG5" s="623">
        <v>829943</v>
      </c>
      <c r="BH5" s="624"/>
      <c r="BI5" s="624"/>
      <c r="BJ5" s="624"/>
      <c r="BK5" s="624"/>
      <c r="BL5" s="624"/>
      <c r="BM5" s="624"/>
      <c r="BN5" s="625"/>
      <c r="BO5" s="626">
        <v>99.1</v>
      </c>
      <c r="BP5" s="626"/>
      <c r="BQ5" s="626"/>
      <c r="BR5" s="626"/>
      <c r="BS5" s="627">
        <v>3799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74062</v>
      </c>
      <c r="S6" s="624"/>
      <c r="T6" s="624"/>
      <c r="U6" s="624"/>
      <c r="V6" s="624"/>
      <c r="W6" s="624"/>
      <c r="X6" s="624"/>
      <c r="Y6" s="625"/>
      <c r="Z6" s="626">
        <v>0.9</v>
      </c>
      <c r="AA6" s="626"/>
      <c r="AB6" s="626"/>
      <c r="AC6" s="626"/>
      <c r="AD6" s="627">
        <v>74062</v>
      </c>
      <c r="AE6" s="627"/>
      <c r="AF6" s="627"/>
      <c r="AG6" s="627"/>
      <c r="AH6" s="627"/>
      <c r="AI6" s="627"/>
      <c r="AJ6" s="627"/>
      <c r="AK6" s="627"/>
      <c r="AL6" s="628">
        <v>1.7</v>
      </c>
      <c r="AM6" s="629"/>
      <c r="AN6" s="629"/>
      <c r="AO6" s="630"/>
      <c r="AP6" s="620" t="s">
        <v>236</v>
      </c>
      <c r="AQ6" s="621"/>
      <c r="AR6" s="621"/>
      <c r="AS6" s="621"/>
      <c r="AT6" s="621"/>
      <c r="AU6" s="621"/>
      <c r="AV6" s="621"/>
      <c r="AW6" s="621"/>
      <c r="AX6" s="621"/>
      <c r="AY6" s="621"/>
      <c r="AZ6" s="621"/>
      <c r="BA6" s="621"/>
      <c r="BB6" s="621"/>
      <c r="BC6" s="621"/>
      <c r="BD6" s="621"/>
      <c r="BE6" s="621"/>
      <c r="BF6" s="622"/>
      <c r="BG6" s="623">
        <v>829943</v>
      </c>
      <c r="BH6" s="624"/>
      <c r="BI6" s="624"/>
      <c r="BJ6" s="624"/>
      <c r="BK6" s="624"/>
      <c r="BL6" s="624"/>
      <c r="BM6" s="624"/>
      <c r="BN6" s="625"/>
      <c r="BO6" s="626">
        <v>99.1</v>
      </c>
      <c r="BP6" s="626"/>
      <c r="BQ6" s="626"/>
      <c r="BR6" s="626"/>
      <c r="BS6" s="627">
        <v>3799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62133</v>
      </c>
      <c r="CS6" s="624"/>
      <c r="CT6" s="624"/>
      <c r="CU6" s="624"/>
      <c r="CV6" s="624"/>
      <c r="CW6" s="624"/>
      <c r="CX6" s="624"/>
      <c r="CY6" s="625"/>
      <c r="CZ6" s="617">
        <v>0.8</v>
      </c>
      <c r="DA6" s="618"/>
      <c r="DB6" s="618"/>
      <c r="DC6" s="634"/>
      <c r="DD6" s="632" t="s">
        <v>130</v>
      </c>
      <c r="DE6" s="624"/>
      <c r="DF6" s="624"/>
      <c r="DG6" s="624"/>
      <c r="DH6" s="624"/>
      <c r="DI6" s="624"/>
      <c r="DJ6" s="624"/>
      <c r="DK6" s="624"/>
      <c r="DL6" s="624"/>
      <c r="DM6" s="624"/>
      <c r="DN6" s="624"/>
      <c r="DO6" s="624"/>
      <c r="DP6" s="625"/>
      <c r="DQ6" s="632">
        <v>62133</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280</v>
      </c>
      <c r="S7" s="624"/>
      <c r="T7" s="624"/>
      <c r="U7" s="624"/>
      <c r="V7" s="624"/>
      <c r="W7" s="624"/>
      <c r="X7" s="624"/>
      <c r="Y7" s="625"/>
      <c r="Z7" s="626">
        <v>0</v>
      </c>
      <c r="AA7" s="626"/>
      <c r="AB7" s="626"/>
      <c r="AC7" s="626"/>
      <c r="AD7" s="627">
        <v>280</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284636</v>
      </c>
      <c r="BH7" s="624"/>
      <c r="BI7" s="624"/>
      <c r="BJ7" s="624"/>
      <c r="BK7" s="624"/>
      <c r="BL7" s="624"/>
      <c r="BM7" s="624"/>
      <c r="BN7" s="625"/>
      <c r="BO7" s="626">
        <v>34</v>
      </c>
      <c r="BP7" s="626"/>
      <c r="BQ7" s="626"/>
      <c r="BR7" s="626"/>
      <c r="BS7" s="627">
        <v>3799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1506433</v>
      </c>
      <c r="CS7" s="624"/>
      <c r="CT7" s="624"/>
      <c r="CU7" s="624"/>
      <c r="CV7" s="624"/>
      <c r="CW7" s="624"/>
      <c r="CX7" s="624"/>
      <c r="CY7" s="625"/>
      <c r="CZ7" s="626">
        <v>18.5</v>
      </c>
      <c r="DA7" s="626"/>
      <c r="DB7" s="626"/>
      <c r="DC7" s="626"/>
      <c r="DD7" s="632">
        <v>14000</v>
      </c>
      <c r="DE7" s="624"/>
      <c r="DF7" s="624"/>
      <c r="DG7" s="624"/>
      <c r="DH7" s="624"/>
      <c r="DI7" s="624"/>
      <c r="DJ7" s="624"/>
      <c r="DK7" s="624"/>
      <c r="DL7" s="624"/>
      <c r="DM7" s="624"/>
      <c r="DN7" s="624"/>
      <c r="DO7" s="624"/>
      <c r="DP7" s="625"/>
      <c r="DQ7" s="632">
        <v>864702</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1584</v>
      </c>
      <c r="S8" s="624"/>
      <c r="T8" s="624"/>
      <c r="U8" s="624"/>
      <c r="V8" s="624"/>
      <c r="W8" s="624"/>
      <c r="X8" s="624"/>
      <c r="Y8" s="625"/>
      <c r="Z8" s="626">
        <v>0</v>
      </c>
      <c r="AA8" s="626"/>
      <c r="AB8" s="626"/>
      <c r="AC8" s="626"/>
      <c r="AD8" s="627">
        <v>1584</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12958</v>
      </c>
      <c r="BH8" s="624"/>
      <c r="BI8" s="624"/>
      <c r="BJ8" s="624"/>
      <c r="BK8" s="624"/>
      <c r="BL8" s="624"/>
      <c r="BM8" s="624"/>
      <c r="BN8" s="625"/>
      <c r="BO8" s="626">
        <v>1.5</v>
      </c>
      <c r="BP8" s="626"/>
      <c r="BQ8" s="626"/>
      <c r="BR8" s="626"/>
      <c r="BS8" s="627" t="s">
        <v>130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2129931</v>
      </c>
      <c r="CS8" s="624"/>
      <c r="CT8" s="624"/>
      <c r="CU8" s="624"/>
      <c r="CV8" s="624"/>
      <c r="CW8" s="624"/>
      <c r="CX8" s="624"/>
      <c r="CY8" s="625"/>
      <c r="CZ8" s="626">
        <v>26.1</v>
      </c>
      <c r="DA8" s="626"/>
      <c r="DB8" s="626"/>
      <c r="DC8" s="626"/>
      <c r="DD8" s="632">
        <v>52866</v>
      </c>
      <c r="DE8" s="624"/>
      <c r="DF8" s="624"/>
      <c r="DG8" s="624"/>
      <c r="DH8" s="624"/>
      <c r="DI8" s="624"/>
      <c r="DJ8" s="624"/>
      <c r="DK8" s="624"/>
      <c r="DL8" s="624"/>
      <c r="DM8" s="624"/>
      <c r="DN8" s="624"/>
      <c r="DO8" s="624"/>
      <c r="DP8" s="625"/>
      <c r="DQ8" s="632">
        <v>884383</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1059</v>
      </c>
      <c r="S9" s="624"/>
      <c r="T9" s="624"/>
      <c r="U9" s="624"/>
      <c r="V9" s="624"/>
      <c r="W9" s="624"/>
      <c r="X9" s="624"/>
      <c r="Y9" s="625"/>
      <c r="Z9" s="626">
        <v>0</v>
      </c>
      <c r="AA9" s="626"/>
      <c r="AB9" s="626"/>
      <c r="AC9" s="626"/>
      <c r="AD9" s="627">
        <v>1059</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236962</v>
      </c>
      <c r="BH9" s="624"/>
      <c r="BI9" s="624"/>
      <c r="BJ9" s="624"/>
      <c r="BK9" s="624"/>
      <c r="BL9" s="624"/>
      <c r="BM9" s="624"/>
      <c r="BN9" s="625"/>
      <c r="BO9" s="626">
        <v>28.3</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901271</v>
      </c>
      <c r="CS9" s="624"/>
      <c r="CT9" s="624"/>
      <c r="CU9" s="624"/>
      <c r="CV9" s="624"/>
      <c r="CW9" s="624"/>
      <c r="CX9" s="624"/>
      <c r="CY9" s="625"/>
      <c r="CZ9" s="626">
        <v>11.1</v>
      </c>
      <c r="DA9" s="626"/>
      <c r="DB9" s="626"/>
      <c r="DC9" s="626"/>
      <c r="DD9" s="632">
        <v>7216</v>
      </c>
      <c r="DE9" s="624"/>
      <c r="DF9" s="624"/>
      <c r="DG9" s="624"/>
      <c r="DH9" s="624"/>
      <c r="DI9" s="624"/>
      <c r="DJ9" s="624"/>
      <c r="DK9" s="624"/>
      <c r="DL9" s="624"/>
      <c r="DM9" s="624"/>
      <c r="DN9" s="624"/>
      <c r="DO9" s="624"/>
      <c r="DP9" s="625"/>
      <c r="DQ9" s="632">
        <v>738476</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248</v>
      </c>
      <c r="S10" s="624"/>
      <c r="T10" s="624"/>
      <c r="U10" s="624"/>
      <c r="V10" s="624"/>
      <c r="W10" s="624"/>
      <c r="X10" s="624"/>
      <c r="Y10" s="625"/>
      <c r="Z10" s="626" t="s">
        <v>248</v>
      </c>
      <c r="AA10" s="626"/>
      <c r="AB10" s="626"/>
      <c r="AC10" s="626"/>
      <c r="AD10" s="627" t="s">
        <v>248</v>
      </c>
      <c r="AE10" s="627"/>
      <c r="AF10" s="627"/>
      <c r="AG10" s="627"/>
      <c r="AH10" s="627"/>
      <c r="AI10" s="627"/>
      <c r="AJ10" s="627"/>
      <c r="AK10" s="627"/>
      <c r="AL10" s="628" t="s">
        <v>248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21419</v>
      </c>
      <c r="BH10" s="624"/>
      <c r="BI10" s="624"/>
      <c r="BJ10" s="624"/>
      <c r="BK10" s="624"/>
      <c r="BL10" s="624"/>
      <c r="BM10" s="624"/>
      <c r="BN10" s="625"/>
      <c r="BO10" s="626">
        <v>2.6</v>
      </c>
      <c r="BP10" s="626"/>
      <c r="BQ10" s="626"/>
      <c r="BR10" s="626"/>
      <c r="BS10" s="627" t="s">
        <v>130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1150</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1133</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223326</v>
      </c>
      <c r="S11" s="624"/>
      <c r="T11" s="624"/>
      <c r="U11" s="624"/>
      <c r="V11" s="624"/>
      <c r="W11" s="624"/>
      <c r="X11" s="624"/>
      <c r="Y11" s="625"/>
      <c r="Z11" s="628">
        <v>2.6</v>
      </c>
      <c r="AA11" s="629"/>
      <c r="AB11" s="629"/>
      <c r="AC11" s="635"/>
      <c r="AD11" s="632">
        <v>223326</v>
      </c>
      <c r="AE11" s="624"/>
      <c r="AF11" s="624"/>
      <c r="AG11" s="624"/>
      <c r="AH11" s="624"/>
      <c r="AI11" s="624"/>
      <c r="AJ11" s="624"/>
      <c r="AK11" s="625"/>
      <c r="AL11" s="628">
        <v>5.0999999999999996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13297</v>
      </c>
      <c r="BH11" s="624"/>
      <c r="BI11" s="624"/>
      <c r="BJ11" s="624"/>
      <c r="BK11" s="624"/>
      <c r="BL11" s="624"/>
      <c r="BM11" s="624"/>
      <c r="BN11" s="625"/>
      <c r="BO11" s="626">
        <v>1.6</v>
      </c>
      <c r="BP11" s="626"/>
      <c r="BQ11" s="626"/>
      <c r="BR11" s="626"/>
      <c r="BS11" s="627">
        <v>3799</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451439</v>
      </c>
      <c r="CS11" s="624"/>
      <c r="CT11" s="624"/>
      <c r="CU11" s="624"/>
      <c r="CV11" s="624"/>
      <c r="CW11" s="624"/>
      <c r="CX11" s="624"/>
      <c r="CY11" s="625"/>
      <c r="CZ11" s="626">
        <v>5.5</v>
      </c>
      <c r="DA11" s="626"/>
      <c r="DB11" s="626"/>
      <c r="DC11" s="626"/>
      <c r="DD11" s="632">
        <v>68114</v>
      </c>
      <c r="DE11" s="624"/>
      <c r="DF11" s="624"/>
      <c r="DG11" s="624"/>
      <c r="DH11" s="624"/>
      <c r="DI11" s="624"/>
      <c r="DJ11" s="624"/>
      <c r="DK11" s="624"/>
      <c r="DL11" s="624"/>
      <c r="DM11" s="624"/>
      <c r="DN11" s="624"/>
      <c r="DO11" s="624"/>
      <c r="DP11" s="625"/>
      <c r="DQ11" s="632">
        <v>267682</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3519</v>
      </c>
      <c r="S12" s="624"/>
      <c r="T12" s="624"/>
      <c r="U12" s="624"/>
      <c r="V12" s="624"/>
      <c r="W12" s="624"/>
      <c r="X12" s="624"/>
      <c r="Y12" s="625"/>
      <c r="Z12" s="626">
        <v>0</v>
      </c>
      <c r="AA12" s="626"/>
      <c r="AB12" s="626"/>
      <c r="AC12" s="626"/>
      <c r="AD12" s="627">
        <v>3519</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426923</v>
      </c>
      <c r="BH12" s="624"/>
      <c r="BI12" s="624"/>
      <c r="BJ12" s="624"/>
      <c r="BK12" s="624"/>
      <c r="BL12" s="624"/>
      <c r="BM12" s="624"/>
      <c r="BN12" s="625"/>
      <c r="BO12" s="626">
        <v>51</v>
      </c>
      <c r="BP12" s="626"/>
      <c r="BQ12" s="626"/>
      <c r="BR12" s="626"/>
      <c r="BS12" s="627" t="s">
        <v>130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252364</v>
      </c>
      <c r="CS12" s="624"/>
      <c r="CT12" s="624"/>
      <c r="CU12" s="624"/>
      <c r="CV12" s="624"/>
      <c r="CW12" s="624"/>
      <c r="CX12" s="624"/>
      <c r="CY12" s="625"/>
      <c r="CZ12" s="626">
        <v>3.1</v>
      </c>
      <c r="DA12" s="626"/>
      <c r="DB12" s="626"/>
      <c r="DC12" s="626"/>
      <c r="DD12" s="632">
        <v>339</v>
      </c>
      <c r="DE12" s="624"/>
      <c r="DF12" s="624"/>
      <c r="DG12" s="624"/>
      <c r="DH12" s="624"/>
      <c r="DI12" s="624"/>
      <c r="DJ12" s="624"/>
      <c r="DK12" s="624"/>
      <c r="DL12" s="624"/>
      <c r="DM12" s="624"/>
      <c r="DN12" s="624"/>
      <c r="DO12" s="624"/>
      <c r="DP12" s="625"/>
      <c r="DQ12" s="632">
        <v>181907</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403952</v>
      </c>
      <c r="BH13" s="624"/>
      <c r="BI13" s="624"/>
      <c r="BJ13" s="624"/>
      <c r="BK13" s="624"/>
      <c r="BL13" s="624"/>
      <c r="BM13" s="624"/>
      <c r="BN13" s="625"/>
      <c r="BO13" s="626">
        <v>48.2</v>
      </c>
      <c r="BP13" s="626"/>
      <c r="BQ13" s="626"/>
      <c r="BR13" s="626"/>
      <c r="BS13" s="627" t="s">
        <v>130</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727936</v>
      </c>
      <c r="CS13" s="624"/>
      <c r="CT13" s="624"/>
      <c r="CU13" s="624"/>
      <c r="CV13" s="624"/>
      <c r="CW13" s="624"/>
      <c r="CX13" s="624"/>
      <c r="CY13" s="625"/>
      <c r="CZ13" s="626">
        <v>8.9</v>
      </c>
      <c r="DA13" s="626"/>
      <c r="DB13" s="626"/>
      <c r="DC13" s="626"/>
      <c r="DD13" s="632">
        <v>169134</v>
      </c>
      <c r="DE13" s="624"/>
      <c r="DF13" s="624"/>
      <c r="DG13" s="624"/>
      <c r="DH13" s="624"/>
      <c r="DI13" s="624"/>
      <c r="DJ13" s="624"/>
      <c r="DK13" s="624"/>
      <c r="DL13" s="624"/>
      <c r="DM13" s="624"/>
      <c r="DN13" s="624"/>
      <c r="DO13" s="624"/>
      <c r="DP13" s="625"/>
      <c r="DQ13" s="632">
        <v>505775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264</v>
      </c>
      <c r="S14" s="624"/>
      <c r="T14" s="624"/>
      <c r="U14" s="624"/>
      <c r="V14" s="624"/>
      <c r="W14" s="624"/>
      <c r="X14" s="624"/>
      <c r="Y14" s="625"/>
      <c r="Z14" s="626">
        <v>0</v>
      </c>
      <c r="AA14" s="626"/>
      <c r="AB14" s="626"/>
      <c r="AC14" s="626"/>
      <c r="AD14" s="627">
        <v>264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39840</v>
      </c>
      <c r="BH14" s="624"/>
      <c r="BI14" s="624"/>
      <c r="BJ14" s="624"/>
      <c r="BK14" s="624"/>
      <c r="BL14" s="624"/>
      <c r="BM14" s="624"/>
      <c r="BN14" s="625"/>
      <c r="BO14" s="626">
        <v>4.8</v>
      </c>
      <c r="BP14" s="626"/>
      <c r="BQ14" s="626"/>
      <c r="BR14" s="626"/>
      <c r="BS14" s="627" t="s">
        <v>130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453929</v>
      </c>
      <c r="CS14" s="624"/>
      <c r="CT14" s="624"/>
      <c r="CU14" s="624"/>
      <c r="CV14" s="624"/>
      <c r="CW14" s="624"/>
      <c r="CX14" s="624"/>
      <c r="CY14" s="625"/>
      <c r="CZ14" s="626">
        <v>5.6</v>
      </c>
      <c r="DA14" s="626"/>
      <c r="DB14" s="626"/>
      <c r="DC14" s="626"/>
      <c r="DD14" s="632">
        <v>46999</v>
      </c>
      <c r="DE14" s="624"/>
      <c r="DF14" s="624"/>
      <c r="DG14" s="624"/>
      <c r="DH14" s="624"/>
      <c r="DI14" s="624"/>
      <c r="DJ14" s="624"/>
      <c r="DK14" s="624"/>
      <c r="DL14" s="624"/>
      <c r="DM14" s="624"/>
      <c r="DN14" s="624"/>
      <c r="DO14" s="624"/>
      <c r="DP14" s="625"/>
      <c r="DQ14" s="632">
        <v>403309</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248</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78544</v>
      </c>
      <c r="BH15" s="624"/>
      <c r="BI15" s="624"/>
      <c r="BJ15" s="624"/>
      <c r="BK15" s="624"/>
      <c r="BL15" s="624"/>
      <c r="BM15" s="624"/>
      <c r="BN15" s="625"/>
      <c r="BO15" s="626">
        <v>9.4</v>
      </c>
      <c r="BP15" s="626"/>
      <c r="BQ15" s="626"/>
      <c r="BR15" s="626"/>
      <c r="BS15" s="627" t="s">
        <v>248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545554</v>
      </c>
      <c r="CS15" s="624"/>
      <c r="CT15" s="624"/>
      <c r="CU15" s="624"/>
      <c r="CV15" s="624"/>
      <c r="CW15" s="624"/>
      <c r="CX15" s="624"/>
      <c r="CY15" s="625"/>
      <c r="CZ15" s="626">
        <v>6.7</v>
      </c>
      <c r="DA15" s="626"/>
      <c r="DB15" s="626"/>
      <c r="DC15" s="626"/>
      <c r="DD15" s="632">
        <v>51280</v>
      </c>
      <c r="DE15" s="624"/>
      <c r="DF15" s="624"/>
      <c r="DG15" s="624"/>
      <c r="DH15" s="624"/>
      <c r="DI15" s="624"/>
      <c r="DJ15" s="624"/>
      <c r="DK15" s="624"/>
      <c r="DL15" s="624"/>
      <c r="DM15" s="624"/>
      <c r="DN15" s="624"/>
      <c r="DO15" s="624"/>
      <c r="DP15" s="625"/>
      <c r="DQ15" s="632">
        <v>472743</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4644</v>
      </c>
      <c r="S16" s="624"/>
      <c r="T16" s="624"/>
      <c r="U16" s="624"/>
      <c r="V16" s="624"/>
      <c r="W16" s="624"/>
      <c r="X16" s="624"/>
      <c r="Y16" s="625"/>
      <c r="Z16" s="626">
        <v>0.1</v>
      </c>
      <c r="AA16" s="626"/>
      <c r="AB16" s="626"/>
      <c r="AC16" s="626"/>
      <c r="AD16" s="627">
        <v>4644</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248</v>
      </c>
      <c r="BH16" s="624"/>
      <c r="BI16" s="624"/>
      <c r="BJ16" s="624"/>
      <c r="BK16" s="624"/>
      <c r="BL16" s="624"/>
      <c r="BM16" s="624"/>
      <c r="BN16" s="625"/>
      <c r="BO16" s="626" t="s">
        <v>248</v>
      </c>
      <c r="BP16" s="626"/>
      <c r="BQ16" s="626"/>
      <c r="BR16" s="626"/>
      <c r="BS16" s="627" t="s">
        <v>130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271995</v>
      </c>
      <c r="CS16" s="624"/>
      <c r="CT16" s="624"/>
      <c r="CU16" s="624"/>
      <c r="CV16" s="624"/>
      <c r="CW16" s="624"/>
      <c r="CX16" s="624"/>
      <c r="CY16" s="625"/>
      <c r="CZ16" s="626">
        <v>3.3</v>
      </c>
      <c r="DA16" s="626"/>
      <c r="DB16" s="626"/>
      <c r="DC16" s="626"/>
      <c r="DD16" s="632" t="s">
        <v>248</v>
      </c>
      <c r="DE16" s="624"/>
      <c r="DF16" s="624"/>
      <c r="DG16" s="624"/>
      <c r="DH16" s="624"/>
      <c r="DI16" s="624"/>
      <c r="DJ16" s="624"/>
      <c r="DK16" s="624"/>
      <c r="DL16" s="624"/>
      <c r="DM16" s="624"/>
      <c r="DN16" s="624"/>
      <c r="DO16" s="624"/>
      <c r="DP16" s="625"/>
      <c r="DQ16" s="632">
        <v>47099</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9918</v>
      </c>
      <c r="S17" s="624"/>
      <c r="T17" s="624"/>
      <c r="U17" s="624"/>
      <c r="V17" s="624"/>
      <c r="W17" s="624"/>
      <c r="X17" s="624"/>
      <c r="Y17" s="625"/>
      <c r="Z17" s="626">
        <v>0.1</v>
      </c>
      <c r="AA17" s="626"/>
      <c r="AB17" s="626"/>
      <c r="AC17" s="626"/>
      <c r="AD17" s="627">
        <v>9918</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248</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848893</v>
      </c>
      <c r="CS17" s="624"/>
      <c r="CT17" s="624"/>
      <c r="CU17" s="624"/>
      <c r="CV17" s="624"/>
      <c r="CW17" s="624"/>
      <c r="CX17" s="624"/>
      <c r="CY17" s="625"/>
      <c r="CZ17" s="626">
        <v>10.4</v>
      </c>
      <c r="DA17" s="626"/>
      <c r="DB17" s="626"/>
      <c r="DC17" s="626"/>
      <c r="DD17" s="632" t="s">
        <v>130</v>
      </c>
      <c r="DE17" s="624"/>
      <c r="DF17" s="624"/>
      <c r="DG17" s="624"/>
      <c r="DH17" s="624"/>
      <c r="DI17" s="624"/>
      <c r="DJ17" s="624"/>
      <c r="DK17" s="624"/>
      <c r="DL17" s="624"/>
      <c r="DM17" s="624"/>
      <c r="DN17" s="624"/>
      <c r="DO17" s="624"/>
      <c r="DP17" s="625"/>
      <c r="DQ17" s="632">
        <v>833631</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2766</v>
      </c>
      <c r="S18" s="624"/>
      <c r="T18" s="624"/>
      <c r="U18" s="624"/>
      <c r="V18" s="624"/>
      <c r="W18" s="624"/>
      <c r="X18" s="624"/>
      <c r="Y18" s="625"/>
      <c r="Z18" s="626">
        <v>0</v>
      </c>
      <c r="AA18" s="626"/>
      <c r="AB18" s="626"/>
      <c r="AC18" s="626"/>
      <c r="AD18" s="627">
        <v>2766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248</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248</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2766</v>
      </c>
      <c r="S19" s="624"/>
      <c r="T19" s="624"/>
      <c r="U19" s="624"/>
      <c r="V19" s="624"/>
      <c r="W19" s="624"/>
      <c r="X19" s="624"/>
      <c r="Y19" s="625"/>
      <c r="Z19" s="626">
        <v>0</v>
      </c>
      <c r="AA19" s="626"/>
      <c r="AB19" s="626"/>
      <c r="AC19" s="626"/>
      <c r="AD19" s="627">
        <v>2766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7452</v>
      </c>
      <c r="BH19" s="624"/>
      <c r="BI19" s="624"/>
      <c r="BJ19" s="624"/>
      <c r="BK19" s="624"/>
      <c r="BL19" s="624"/>
      <c r="BM19" s="624"/>
      <c r="BN19" s="625"/>
      <c r="BO19" s="626">
        <v>0.9</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248</v>
      </c>
      <c r="DA19" s="626"/>
      <c r="DB19" s="626"/>
      <c r="DC19" s="626"/>
      <c r="DD19" s="632" t="s">
        <v>248</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130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7452</v>
      </c>
      <c r="BH20" s="624"/>
      <c r="BI20" s="624"/>
      <c r="BJ20" s="624"/>
      <c r="BK20" s="624"/>
      <c r="BL20" s="624"/>
      <c r="BM20" s="624"/>
      <c r="BN20" s="625"/>
      <c r="BO20" s="626">
        <v>0.9</v>
      </c>
      <c r="BP20" s="626"/>
      <c r="BQ20" s="626"/>
      <c r="BR20" s="626"/>
      <c r="BS20" s="627" t="s">
        <v>248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8153028</v>
      </c>
      <c r="CS20" s="624"/>
      <c r="CT20" s="624"/>
      <c r="CU20" s="624"/>
      <c r="CV20" s="624"/>
      <c r="CW20" s="624"/>
      <c r="CX20" s="624"/>
      <c r="CY20" s="625"/>
      <c r="CZ20" s="626">
        <v>100</v>
      </c>
      <c r="DA20" s="626"/>
      <c r="DB20" s="626"/>
      <c r="DC20" s="626"/>
      <c r="DD20" s="632">
        <v>409948</v>
      </c>
      <c r="DE20" s="624"/>
      <c r="DF20" s="624"/>
      <c r="DG20" s="624"/>
      <c r="DH20" s="624"/>
      <c r="DI20" s="624"/>
      <c r="DJ20" s="624"/>
      <c r="DK20" s="624"/>
      <c r="DL20" s="624"/>
      <c r="DM20" s="624"/>
      <c r="DN20" s="624"/>
      <c r="DO20" s="624"/>
      <c r="DP20" s="625"/>
      <c r="DQ20" s="632">
        <v>5262973</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3858633</v>
      </c>
      <c r="S21" s="624"/>
      <c r="T21" s="624"/>
      <c r="U21" s="624"/>
      <c r="V21" s="624"/>
      <c r="W21" s="624"/>
      <c r="X21" s="624"/>
      <c r="Y21" s="625"/>
      <c r="Z21" s="626">
        <v>45.5</v>
      </c>
      <c r="AA21" s="626"/>
      <c r="AB21" s="626"/>
      <c r="AC21" s="626"/>
      <c r="AD21" s="627">
        <v>3230516</v>
      </c>
      <c r="AE21" s="627"/>
      <c r="AF21" s="627"/>
      <c r="AG21" s="627"/>
      <c r="AH21" s="627"/>
      <c r="AI21" s="627"/>
      <c r="AJ21" s="627"/>
      <c r="AK21" s="627"/>
      <c r="AL21" s="628">
        <v>73.2</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7452</v>
      </c>
      <c r="BH21" s="624"/>
      <c r="BI21" s="624"/>
      <c r="BJ21" s="624"/>
      <c r="BK21" s="624"/>
      <c r="BL21" s="624"/>
      <c r="BM21" s="624"/>
      <c r="BN21" s="625"/>
      <c r="BO21" s="626">
        <v>0.9</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3230516</v>
      </c>
      <c r="S22" s="624"/>
      <c r="T22" s="624"/>
      <c r="U22" s="624"/>
      <c r="V22" s="624"/>
      <c r="W22" s="624"/>
      <c r="X22" s="624"/>
      <c r="Y22" s="625"/>
      <c r="Z22" s="626">
        <v>38.1</v>
      </c>
      <c r="AA22" s="626"/>
      <c r="AB22" s="626"/>
      <c r="AC22" s="626"/>
      <c r="AD22" s="627">
        <v>3230516</v>
      </c>
      <c r="AE22" s="627"/>
      <c r="AF22" s="627"/>
      <c r="AG22" s="627"/>
      <c r="AH22" s="627"/>
      <c r="AI22" s="627"/>
      <c r="AJ22" s="627"/>
      <c r="AK22" s="627"/>
      <c r="AL22" s="628">
        <v>73.2</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628115</v>
      </c>
      <c r="S23" s="624"/>
      <c r="T23" s="624"/>
      <c r="U23" s="624"/>
      <c r="V23" s="624"/>
      <c r="W23" s="624"/>
      <c r="X23" s="624"/>
      <c r="Y23" s="625"/>
      <c r="Z23" s="626">
        <v>7.4</v>
      </c>
      <c r="AA23" s="626"/>
      <c r="AB23" s="626"/>
      <c r="AC23" s="626"/>
      <c r="AD23" s="627" t="s">
        <v>130</v>
      </c>
      <c r="AE23" s="627"/>
      <c r="AF23" s="627"/>
      <c r="AG23" s="627"/>
      <c r="AH23" s="627"/>
      <c r="AI23" s="627"/>
      <c r="AJ23" s="627"/>
      <c r="AK23" s="627"/>
      <c r="AL23" s="628" t="s">
        <v>130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2</v>
      </c>
      <c r="S24" s="624"/>
      <c r="T24" s="624"/>
      <c r="U24" s="624"/>
      <c r="V24" s="624"/>
      <c r="W24" s="624"/>
      <c r="X24" s="624"/>
      <c r="Y24" s="625"/>
      <c r="Z24" s="626">
        <v>0</v>
      </c>
      <c r="AA24" s="626"/>
      <c r="AB24" s="626"/>
      <c r="AC24" s="626"/>
      <c r="AD24" s="627" t="s">
        <v>130</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248</v>
      </c>
      <c r="BP24" s="626"/>
      <c r="BQ24" s="626"/>
      <c r="BR24" s="626"/>
      <c r="BS24" s="627" t="s">
        <v>248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3110326</v>
      </c>
      <c r="CS24" s="613"/>
      <c r="CT24" s="613"/>
      <c r="CU24" s="613"/>
      <c r="CV24" s="613"/>
      <c r="CW24" s="613"/>
      <c r="CX24" s="613"/>
      <c r="CY24" s="614"/>
      <c r="CZ24" s="617">
        <v>38.1</v>
      </c>
      <c r="DA24" s="618"/>
      <c r="DB24" s="618"/>
      <c r="DC24" s="634"/>
      <c r="DD24" s="653">
        <v>2106319</v>
      </c>
      <c r="DE24" s="613"/>
      <c r="DF24" s="613"/>
      <c r="DG24" s="613"/>
      <c r="DH24" s="613"/>
      <c r="DI24" s="613"/>
      <c r="DJ24" s="613"/>
      <c r="DK24" s="614"/>
      <c r="DL24" s="653">
        <v>2039887</v>
      </c>
      <c r="DM24" s="613"/>
      <c r="DN24" s="613"/>
      <c r="DO24" s="613"/>
      <c r="DP24" s="613"/>
      <c r="DQ24" s="613"/>
      <c r="DR24" s="613"/>
      <c r="DS24" s="613"/>
      <c r="DT24" s="613"/>
      <c r="DU24" s="613"/>
      <c r="DV24" s="614"/>
      <c r="DW24" s="617">
        <v>45.8</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5017450</v>
      </c>
      <c r="S25" s="624"/>
      <c r="T25" s="624"/>
      <c r="U25" s="624"/>
      <c r="V25" s="624"/>
      <c r="W25" s="624"/>
      <c r="X25" s="624"/>
      <c r="Y25" s="625"/>
      <c r="Z25" s="626">
        <v>59.2</v>
      </c>
      <c r="AA25" s="626"/>
      <c r="AB25" s="626"/>
      <c r="AC25" s="626"/>
      <c r="AD25" s="627">
        <v>4385534</v>
      </c>
      <c r="AE25" s="627"/>
      <c r="AF25" s="627"/>
      <c r="AG25" s="627"/>
      <c r="AH25" s="627"/>
      <c r="AI25" s="627"/>
      <c r="AJ25" s="627"/>
      <c r="AK25" s="627"/>
      <c r="AL25" s="628">
        <v>99.4</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248</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1135841</v>
      </c>
      <c r="CS25" s="654"/>
      <c r="CT25" s="654"/>
      <c r="CU25" s="654"/>
      <c r="CV25" s="654"/>
      <c r="CW25" s="654"/>
      <c r="CX25" s="654"/>
      <c r="CY25" s="655"/>
      <c r="CZ25" s="628">
        <v>13.9</v>
      </c>
      <c r="DA25" s="656"/>
      <c r="DB25" s="656"/>
      <c r="DC25" s="658"/>
      <c r="DD25" s="632">
        <v>1029242</v>
      </c>
      <c r="DE25" s="654"/>
      <c r="DF25" s="654"/>
      <c r="DG25" s="654"/>
      <c r="DH25" s="654"/>
      <c r="DI25" s="654"/>
      <c r="DJ25" s="654"/>
      <c r="DK25" s="655"/>
      <c r="DL25" s="632">
        <v>970004</v>
      </c>
      <c r="DM25" s="654"/>
      <c r="DN25" s="654"/>
      <c r="DO25" s="654"/>
      <c r="DP25" s="654"/>
      <c r="DQ25" s="654"/>
      <c r="DR25" s="654"/>
      <c r="DS25" s="654"/>
      <c r="DT25" s="654"/>
      <c r="DU25" s="654"/>
      <c r="DV25" s="655"/>
      <c r="DW25" s="628">
        <v>21.8</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887</v>
      </c>
      <c r="S26" s="624"/>
      <c r="T26" s="624"/>
      <c r="U26" s="624"/>
      <c r="V26" s="624"/>
      <c r="W26" s="624"/>
      <c r="X26" s="624"/>
      <c r="Y26" s="625"/>
      <c r="Z26" s="626">
        <v>0</v>
      </c>
      <c r="AA26" s="626"/>
      <c r="AB26" s="626"/>
      <c r="AC26" s="626"/>
      <c r="AD26" s="627">
        <v>887</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248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666889</v>
      </c>
      <c r="CS26" s="624"/>
      <c r="CT26" s="624"/>
      <c r="CU26" s="624"/>
      <c r="CV26" s="624"/>
      <c r="CW26" s="624"/>
      <c r="CX26" s="624"/>
      <c r="CY26" s="625"/>
      <c r="CZ26" s="628">
        <v>8.1999999999999993</v>
      </c>
      <c r="DA26" s="656"/>
      <c r="DB26" s="656"/>
      <c r="DC26" s="658"/>
      <c r="DD26" s="632">
        <v>604626</v>
      </c>
      <c r="DE26" s="624"/>
      <c r="DF26" s="624"/>
      <c r="DG26" s="624"/>
      <c r="DH26" s="624"/>
      <c r="DI26" s="624"/>
      <c r="DJ26" s="624"/>
      <c r="DK26" s="625"/>
      <c r="DL26" s="632" t="s">
        <v>248</v>
      </c>
      <c r="DM26" s="624"/>
      <c r="DN26" s="624"/>
      <c r="DO26" s="624"/>
      <c r="DP26" s="624"/>
      <c r="DQ26" s="624"/>
      <c r="DR26" s="624"/>
      <c r="DS26" s="624"/>
      <c r="DT26" s="624"/>
      <c r="DU26" s="624"/>
      <c r="DV26" s="625"/>
      <c r="DW26" s="628" t="s">
        <v>248</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35946</v>
      </c>
      <c r="S27" s="624"/>
      <c r="T27" s="624"/>
      <c r="U27" s="624"/>
      <c r="V27" s="624"/>
      <c r="W27" s="624"/>
      <c r="X27" s="624"/>
      <c r="Y27" s="625"/>
      <c r="Z27" s="626">
        <v>0.4</v>
      </c>
      <c r="AA27" s="626"/>
      <c r="AB27" s="626"/>
      <c r="AC27" s="626"/>
      <c r="AD27" s="627" t="s">
        <v>248</v>
      </c>
      <c r="AE27" s="627"/>
      <c r="AF27" s="627"/>
      <c r="AG27" s="627"/>
      <c r="AH27" s="627"/>
      <c r="AI27" s="627"/>
      <c r="AJ27" s="627"/>
      <c r="AK27" s="627"/>
      <c r="AL27" s="628" t="s">
        <v>130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837395</v>
      </c>
      <c r="BH27" s="624"/>
      <c r="BI27" s="624"/>
      <c r="BJ27" s="624"/>
      <c r="BK27" s="624"/>
      <c r="BL27" s="624"/>
      <c r="BM27" s="624"/>
      <c r="BN27" s="625"/>
      <c r="BO27" s="626">
        <v>100</v>
      </c>
      <c r="BP27" s="626"/>
      <c r="BQ27" s="626"/>
      <c r="BR27" s="626"/>
      <c r="BS27" s="627">
        <v>3799</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1125592</v>
      </c>
      <c r="CS27" s="654"/>
      <c r="CT27" s="654"/>
      <c r="CU27" s="654"/>
      <c r="CV27" s="654"/>
      <c r="CW27" s="654"/>
      <c r="CX27" s="654"/>
      <c r="CY27" s="655"/>
      <c r="CZ27" s="628">
        <v>13.8</v>
      </c>
      <c r="DA27" s="656"/>
      <c r="DB27" s="656"/>
      <c r="DC27" s="658"/>
      <c r="DD27" s="632">
        <v>243446</v>
      </c>
      <c r="DE27" s="654"/>
      <c r="DF27" s="654"/>
      <c r="DG27" s="654"/>
      <c r="DH27" s="654"/>
      <c r="DI27" s="654"/>
      <c r="DJ27" s="654"/>
      <c r="DK27" s="655"/>
      <c r="DL27" s="632">
        <v>236252</v>
      </c>
      <c r="DM27" s="654"/>
      <c r="DN27" s="654"/>
      <c r="DO27" s="654"/>
      <c r="DP27" s="654"/>
      <c r="DQ27" s="654"/>
      <c r="DR27" s="654"/>
      <c r="DS27" s="654"/>
      <c r="DT27" s="654"/>
      <c r="DU27" s="654"/>
      <c r="DV27" s="655"/>
      <c r="DW27" s="628">
        <v>5.3</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51472</v>
      </c>
      <c r="S28" s="624"/>
      <c r="T28" s="624"/>
      <c r="U28" s="624"/>
      <c r="V28" s="624"/>
      <c r="W28" s="624"/>
      <c r="X28" s="624"/>
      <c r="Y28" s="625"/>
      <c r="Z28" s="626">
        <v>0.6</v>
      </c>
      <c r="AA28" s="626"/>
      <c r="AB28" s="626"/>
      <c r="AC28" s="626"/>
      <c r="AD28" s="627">
        <v>4767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848893</v>
      </c>
      <c r="CS28" s="624"/>
      <c r="CT28" s="624"/>
      <c r="CU28" s="624"/>
      <c r="CV28" s="624"/>
      <c r="CW28" s="624"/>
      <c r="CX28" s="624"/>
      <c r="CY28" s="625"/>
      <c r="CZ28" s="628">
        <v>10.4</v>
      </c>
      <c r="DA28" s="656"/>
      <c r="DB28" s="656"/>
      <c r="DC28" s="658"/>
      <c r="DD28" s="632">
        <v>833631</v>
      </c>
      <c r="DE28" s="624"/>
      <c r="DF28" s="624"/>
      <c r="DG28" s="624"/>
      <c r="DH28" s="624"/>
      <c r="DI28" s="624"/>
      <c r="DJ28" s="624"/>
      <c r="DK28" s="625"/>
      <c r="DL28" s="632">
        <v>833631</v>
      </c>
      <c r="DM28" s="624"/>
      <c r="DN28" s="624"/>
      <c r="DO28" s="624"/>
      <c r="DP28" s="624"/>
      <c r="DQ28" s="624"/>
      <c r="DR28" s="624"/>
      <c r="DS28" s="624"/>
      <c r="DT28" s="624"/>
      <c r="DU28" s="624"/>
      <c r="DV28" s="625"/>
      <c r="DW28" s="628">
        <v>18.7</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26271</v>
      </c>
      <c r="S29" s="624"/>
      <c r="T29" s="624"/>
      <c r="U29" s="624"/>
      <c r="V29" s="624"/>
      <c r="W29" s="624"/>
      <c r="X29" s="624"/>
      <c r="Y29" s="625"/>
      <c r="Z29" s="626">
        <v>0.3</v>
      </c>
      <c r="AA29" s="626"/>
      <c r="AB29" s="626"/>
      <c r="AC29" s="626"/>
      <c r="AD29" s="627" t="s">
        <v>248</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847946</v>
      </c>
      <c r="CS29" s="654"/>
      <c r="CT29" s="654"/>
      <c r="CU29" s="654"/>
      <c r="CV29" s="654"/>
      <c r="CW29" s="654"/>
      <c r="CX29" s="654"/>
      <c r="CY29" s="655"/>
      <c r="CZ29" s="628">
        <v>10.4</v>
      </c>
      <c r="DA29" s="656"/>
      <c r="DB29" s="656"/>
      <c r="DC29" s="658"/>
      <c r="DD29" s="632">
        <v>832684</v>
      </c>
      <c r="DE29" s="654"/>
      <c r="DF29" s="654"/>
      <c r="DG29" s="654"/>
      <c r="DH29" s="654"/>
      <c r="DI29" s="654"/>
      <c r="DJ29" s="654"/>
      <c r="DK29" s="655"/>
      <c r="DL29" s="632">
        <v>832684</v>
      </c>
      <c r="DM29" s="654"/>
      <c r="DN29" s="654"/>
      <c r="DO29" s="654"/>
      <c r="DP29" s="654"/>
      <c r="DQ29" s="654"/>
      <c r="DR29" s="654"/>
      <c r="DS29" s="654"/>
      <c r="DT29" s="654"/>
      <c r="DU29" s="654"/>
      <c r="DV29" s="655"/>
      <c r="DW29" s="628">
        <v>18.7</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1173725</v>
      </c>
      <c r="S30" s="624"/>
      <c r="T30" s="624"/>
      <c r="U30" s="624"/>
      <c r="V30" s="624"/>
      <c r="W30" s="624"/>
      <c r="X30" s="624"/>
      <c r="Y30" s="625"/>
      <c r="Z30" s="626">
        <v>13.8</v>
      </c>
      <c r="AA30" s="626"/>
      <c r="AB30" s="626"/>
      <c r="AC30" s="626"/>
      <c r="AD30" s="627" t="s">
        <v>130</v>
      </c>
      <c r="AE30" s="627"/>
      <c r="AF30" s="627"/>
      <c r="AG30" s="627"/>
      <c r="AH30" s="627"/>
      <c r="AI30" s="627"/>
      <c r="AJ30" s="627"/>
      <c r="AK30" s="627"/>
      <c r="AL30" s="628" t="s">
        <v>248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788138</v>
      </c>
      <c r="CS30" s="624"/>
      <c r="CT30" s="624"/>
      <c r="CU30" s="624"/>
      <c r="CV30" s="624"/>
      <c r="CW30" s="624"/>
      <c r="CX30" s="624"/>
      <c r="CY30" s="625"/>
      <c r="CZ30" s="628">
        <v>9.6999999999999993</v>
      </c>
      <c r="DA30" s="656"/>
      <c r="DB30" s="656"/>
      <c r="DC30" s="658"/>
      <c r="DD30" s="632">
        <v>772876</v>
      </c>
      <c r="DE30" s="624"/>
      <c r="DF30" s="624"/>
      <c r="DG30" s="624"/>
      <c r="DH30" s="624"/>
      <c r="DI30" s="624"/>
      <c r="DJ30" s="624"/>
      <c r="DK30" s="625"/>
      <c r="DL30" s="632">
        <v>772876</v>
      </c>
      <c r="DM30" s="624"/>
      <c r="DN30" s="624"/>
      <c r="DO30" s="624"/>
      <c r="DP30" s="624"/>
      <c r="DQ30" s="624"/>
      <c r="DR30" s="624"/>
      <c r="DS30" s="624"/>
      <c r="DT30" s="624"/>
      <c r="DU30" s="624"/>
      <c r="DV30" s="625"/>
      <c r="DW30" s="628">
        <v>17.399999999999999</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7" t="s">
        <v>314</v>
      </c>
      <c r="AQ31" s="668"/>
      <c r="AR31" s="668"/>
      <c r="AS31" s="668"/>
      <c r="AT31" s="673" t="s">
        <v>315</v>
      </c>
      <c r="AU31" s="218"/>
      <c r="AV31" s="218"/>
      <c r="AW31" s="218"/>
      <c r="AX31" s="609" t="s">
        <v>189</v>
      </c>
      <c r="AY31" s="610"/>
      <c r="AZ31" s="610"/>
      <c r="BA31" s="610"/>
      <c r="BB31" s="610"/>
      <c r="BC31" s="610"/>
      <c r="BD31" s="610"/>
      <c r="BE31" s="610"/>
      <c r="BF31" s="611"/>
      <c r="BG31" s="676">
        <v>98.5</v>
      </c>
      <c r="BH31" s="677"/>
      <c r="BI31" s="677"/>
      <c r="BJ31" s="677"/>
      <c r="BK31" s="677"/>
      <c r="BL31" s="677"/>
      <c r="BM31" s="618">
        <v>95.7</v>
      </c>
      <c r="BN31" s="677"/>
      <c r="BO31" s="677"/>
      <c r="BP31" s="677"/>
      <c r="BQ31" s="678"/>
      <c r="BR31" s="676">
        <v>98.8</v>
      </c>
      <c r="BS31" s="677"/>
      <c r="BT31" s="677"/>
      <c r="BU31" s="677"/>
      <c r="BV31" s="677"/>
      <c r="BW31" s="677"/>
      <c r="BX31" s="618">
        <v>96.2</v>
      </c>
      <c r="BY31" s="677"/>
      <c r="BZ31" s="677"/>
      <c r="CA31" s="677"/>
      <c r="CB31" s="678"/>
      <c r="CD31" s="663"/>
      <c r="CE31" s="664"/>
      <c r="CF31" s="620" t="s">
        <v>316</v>
      </c>
      <c r="CG31" s="621"/>
      <c r="CH31" s="621"/>
      <c r="CI31" s="621"/>
      <c r="CJ31" s="621"/>
      <c r="CK31" s="621"/>
      <c r="CL31" s="621"/>
      <c r="CM31" s="621"/>
      <c r="CN31" s="621"/>
      <c r="CO31" s="621"/>
      <c r="CP31" s="621"/>
      <c r="CQ31" s="622"/>
      <c r="CR31" s="623">
        <v>59808</v>
      </c>
      <c r="CS31" s="654"/>
      <c r="CT31" s="654"/>
      <c r="CU31" s="654"/>
      <c r="CV31" s="654"/>
      <c r="CW31" s="654"/>
      <c r="CX31" s="654"/>
      <c r="CY31" s="655"/>
      <c r="CZ31" s="628">
        <v>0.7</v>
      </c>
      <c r="DA31" s="656"/>
      <c r="DB31" s="656"/>
      <c r="DC31" s="658"/>
      <c r="DD31" s="632">
        <v>59808</v>
      </c>
      <c r="DE31" s="654"/>
      <c r="DF31" s="654"/>
      <c r="DG31" s="654"/>
      <c r="DH31" s="654"/>
      <c r="DI31" s="654"/>
      <c r="DJ31" s="654"/>
      <c r="DK31" s="655"/>
      <c r="DL31" s="632">
        <v>59808</v>
      </c>
      <c r="DM31" s="654"/>
      <c r="DN31" s="654"/>
      <c r="DO31" s="654"/>
      <c r="DP31" s="654"/>
      <c r="DQ31" s="654"/>
      <c r="DR31" s="654"/>
      <c r="DS31" s="654"/>
      <c r="DT31" s="654"/>
      <c r="DU31" s="654"/>
      <c r="DV31" s="655"/>
      <c r="DW31" s="628">
        <v>1.3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714889</v>
      </c>
      <c r="S32" s="624"/>
      <c r="T32" s="624"/>
      <c r="U32" s="624"/>
      <c r="V32" s="624"/>
      <c r="W32" s="624"/>
      <c r="X32" s="624"/>
      <c r="Y32" s="625"/>
      <c r="Z32" s="626">
        <v>8.4</v>
      </c>
      <c r="AA32" s="626"/>
      <c r="AB32" s="626"/>
      <c r="AC32" s="626"/>
      <c r="AD32" s="627" t="s">
        <v>130</v>
      </c>
      <c r="AE32" s="627"/>
      <c r="AF32" s="627"/>
      <c r="AG32" s="627"/>
      <c r="AH32" s="627"/>
      <c r="AI32" s="627"/>
      <c r="AJ32" s="627"/>
      <c r="AK32" s="627"/>
      <c r="AL32" s="628" t="s">
        <v>130</v>
      </c>
      <c r="AM32" s="629"/>
      <c r="AN32" s="629"/>
      <c r="AO32" s="630"/>
      <c r="AP32" s="669"/>
      <c r="AQ32" s="670"/>
      <c r="AR32" s="670"/>
      <c r="AS32" s="670"/>
      <c r="AT32" s="674"/>
      <c r="AU32" s="214" t="s">
        <v>318</v>
      </c>
      <c r="AX32" s="620" t="s">
        <v>319</v>
      </c>
      <c r="AY32" s="621"/>
      <c r="AZ32" s="621"/>
      <c r="BA32" s="621"/>
      <c r="BB32" s="621"/>
      <c r="BC32" s="621"/>
      <c r="BD32" s="621"/>
      <c r="BE32" s="621"/>
      <c r="BF32" s="622"/>
      <c r="BG32" s="679">
        <v>98.6</v>
      </c>
      <c r="BH32" s="654"/>
      <c r="BI32" s="654"/>
      <c r="BJ32" s="654"/>
      <c r="BK32" s="654"/>
      <c r="BL32" s="654"/>
      <c r="BM32" s="629">
        <v>97.6</v>
      </c>
      <c r="BN32" s="654"/>
      <c r="BO32" s="654"/>
      <c r="BP32" s="654"/>
      <c r="BQ32" s="680"/>
      <c r="BR32" s="679">
        <v>99.3</v>
      </c>
      <c r="BS32" s="654"/>
      <c r="BT32" s="654"/>
      <c r="BU32" s="654"/>
      <c r="BV32" s="654"/>
      <c r="BW32" s="654"/>
      <c r="BX32" s="629">
        <v>98.2</v>
      </c>
      <c r="BY32" s="654"/>
      <c r="BZ32" s="654"/>
      <c r="CA32" s="654"/>
      <c r="CB32" s="680"/>
      <c r="CD32" s="665"/>
      <c r="CE32" s="666"/>
      <c r="CF32" s="620" t="s">
        <v>320</v>
      </c>
      <c r="CG32" s="621"/>
      <c r="CH32" s="621"/>
      <c r="CI32" s="621"/>
      <c r="CJ32" s="621"/>
      <c r="CK32" s="621"/>
      <c r="CL32" s="621"/>
      <c r="CM32" s="621"/>
      <c r="CN32" s="621"/>
      <c r="CO32" s="621"/>
      <c r="CP32" s="621"/>
      <c r="CQ32" s="622"/>
      <c r="CR32" s="623">
        <v>947</v>
      </c>
      <c r="CS32" s="624"/>
      <c r="CT32" s="624"/>
      <c r="CU32" s="624"/>
      <c r="CV32" s="624"/>
      <c r="CW32" s="624"/>
      <c r="CX32" s="624"/>
      <c r="CY32" s="625"/>
      <c r="CZ32" s="628">
        <v>0</v>
      </c>
      <c r="DA32" s="656"/>
      <c r="DB32" s="656"/>
      <c r="DC32" s="658"/>
      <c r="DD32" s="632">
        <v>947</v>
      </c>
      <c r="DE32" s="624"/>
      <c r="DF32" s="624"/>
      <c r="DG32" s="624"/>
      <c r="DH32" s="624"/>
      <c r="DI32" s="624"/>
      <c r="DJ32" s="624"/>
      <c r="DK32" s="625"/>
      <c r="DL32" s="632">
        <v>947</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20402</v>
      </c>
      <c r="S33" s="624"/>
      <c r="T33" s="624"/>
      <c r="U33" s="624"/>
      <c r="V33" s="624"/>
      <c r="W33" s="624"/>
      <c r="X33" s="624"/>
      <c r="Y33" s="625"/>
      <c r="Z33" s="626">
        <v>0.2</v>
      </c>
      <c r="AA33" s="626"/>
      <c r="AB33" s="626"/>
      <c r="AC33" s="626"/>
      <c r="AD33" s="627">
        <v>19814</v>
      </c>
      <c r="AE33" s="627"/>
      <c r="AF33" s="627"/>
      <c r="AG33" s="627"/>
      <c r="AH33" s="627"/>
      <c r="AI33" s="627"/>
      <c r="AJ33" s="627"/>
      <c r="AK33" s="627"/>
      <c r="AL33" s="628">
        <v>0.4</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98.1</v>
      </c>
      <c r="BH33" s="682"/>
      <c r="BI33" s="682"/>
      <c r="BJ33" s="682"/>
      <c r="BK33" s="682"/>
      <c r="BL33" s="682"/>
      <c r="BM33" s="683">
        <v>93.4</v>
      </c>
      <c r="BN33" s="682"/>
      <c r="BO33" s="682"/>
      <c r="BP33" s="682"/>
      <c r="BQ33" s="684"/>
      <c r="BR33" s="681">
        <v>98.1</v>
      </c>
      <c r="BS33" s="682"/>
      <c r="BT33" s="682"/>
      <c r="BU33" s="682"/>
      <c r="BV33" s="682"/>
      <c r="BW33" s="682"/>
      <c r="BX33" s="683">
        <v>93.9</v>
      </c>
      <c r="BY33" s="682"/>
      <c r="BZ33" s="682"/>
      <c r="CA33" s="682"/>
      <c r="CB33" s="684"/>
      <c r="CD33" s="620" t="s">
        <v>323</v>
      </c>
      <c r="CE33" s="621"/>
      <c r="CF33" s="621"/>
      <c r="CG33" s="621"/>
      <c r="CH33" s="621"/>
      <c r="CI33" s="621"/>
      <c r="CJ33" s="621"/>
      <c r="CK33" s="621"/>
      <c r="CL33" s="621"/>
      <c r="CM33" s="621"/>
      <c r="CN33" s="621"/>
      <c r="CO33" s="621"/>
      <c r="CP33" s="621"/>
      <c r="CQ33" s="622"/>
      <c r="CR33" s="623">
        <v>4360759</v>
      </c>
      <c r="CS33" s="654"/>
      <c r="CT33" s="654"/>
      <c r="CU33" s="654"/>
      <c r="CV33" s="654"/>
      <c r="CW33" s="654"/>
      <c r="CX33" s="654"/>
      <c r="CY33" s="655"/>
      <c r="CZ33" s="628">
        <v>53.5</v>
      </c>
      <c r="DA33" s="656"/>
      <c r="DB33" s="656"/>
      <c r="DC33" s="658"/>
      <c r="DD33" s="632">
        <v>3025318</v>
      </c>
      <c r="DE33" s="654"/>
      <c r="DF33" s="654"/>
      <c r="DG33" s="654"/>
      <c r="DH33" s="654"/>
      <c r="DI33" s="654"/>
      <c r="DJ33" s="654"/>
      <c r="DK33" s="655"/>
      <c r="DL33" s="632">
        <v>2142955</v>
      </c>
      <c r="DM33" s="654"/>
      <c r="DN33" s="654"/>
      <c r="DO33" s="654"/>
      <c r="DP33" s="654"/>
      <c r="DQ33" s="654"/>
      <c r="DR33" s="654"/>
      <c r="DS33" s="654"/>
      <c r="DT33" s="654"/>
      <c r="DU33" s="654"/>
      <c r="DV33" s="655"/>
      <c r="DW33" s="628">
        <v>48.1</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361376</v>
      </c>
      <c r="S34" s="624"/>
      <c r="T34" s="624"/>
      <c r="U34" s="624"/>
      <c r="V34" s="624"/>
      <c r="W34" s="624"/>
      <c r="X34" s="624"/>
      <c r="Y34" s="625"/>
      <c r="Z34" s="626">
        <v>4.3</v>
      </c>
      <c r="AA34" s="626"/>
      <c r="AB34" s="626"/>
      <c r="AC34" s="626"/>
      <c r="AD34" s="627" t="s">
        <v>248</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1049021</v>
      </c>
      <c r="CS34" s="624"/>
      <c r="CT34" s="624"/>
      <c r="CU34" s="624"/>
      <c r="CV34" s="624"/>
      <c r="CW34" s="624"/>
      <c r="CX34" s="624"/>
      <c r="CY34" s="625"/>
      <c r="CZ34" s="628">
        <v>12.9</v>
      </c>
      <c r="DA34" s="656"/>
      <c r="DB34" s="656"/>
      <c r="DC34" s="658"/>
      <c r="DD34" s="632">
        <v>638940</v>
      </c>
      <c r="DE34" s="624"/>
      <c r="DF34" s="624"/>
      <c r="DG34" s="624"/>
      <c r="DH34" s="624"/>
      <c r="DI34" s="624"/>
      <c r="DJ34" s="624"/>
      <c r="DK34" s="625"/>
      <c r="DL34" s="632">
        <v>461430</v>
      </c>
      <c r="DM34" s="624"/>
      <c r="DN34" s="624"/>
      <c r="DO34" s="624"/>
      <c r="DP34" s="624"/>
      <c r="DQ34" s="624"/>
      <c r="DR34" s="624"/>
      <c r="DS34" s="624"/>
      <c r="DT34" s="624"/>
      <c r="DU34" s="624"/>
      <c r="DV34" s="625"/>
      <c r="DW34" s="628">
        <v>10.4</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494483</v>
      </c>
      <c r="S35" s="624"/>
      <c r="T35" s="624"/>
      <c r="U35" s="624"/>
      <c r="V35" s="624"/>
      <c r="W35" s="624"/>
      <c r="X35" s="624"/>
      <c r="Y35" s="625"/>
      <c r="Z35" s="626">
        <v>5.8</v>
      </c>
      <c r="AA35" s="626"/>
      <c r="AB35" s="626"/>
      <c r="AC35" s="626"/>
      <c r="AD35" s="627" t="s">
        <v>130</v>
      </c>
      <c r="AE35" s="627"/>
      <c r="AF35" s="627"/>
      <c r="AG35" s="627"/>
      <c r="AH35" s="627"/>
      <c r="AI35" s="627"/>
      <c r="AJ35" s="627"/>
      <c r="AK35" s="627"/>
      <c r="AL35" s="628" t="s">
        <v>130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198881</v>
      </c>
      <c r="CS35" s="654"/>
      <c r="CT35" s="654"/>
      <c r="CU35" s="654"/>
      <c r="CV35" s="654"/>
      <c r="CW35" s="654"/>
      <c r="CX35" s="654"/>
      <c r="CY35" s="655"/>
      <c r="CZ35" s="628">
        <v>2.4</v>
      </c>
      <c r="DA35" s="656"/>
      <c r="DB35" s="656"/>
      <c r="DC35" s="658"/>
      <c r="DD35" s="632">
        <v>155902</v>
      </c>
      <c r="DE35" s="654"/>
      <c r="DF35" s="654"/>
      <c r="DG35" s="654"/>
      <c r="DH35" s="654"/>
      <c r="DI35" s="654"/>
      <c r="DJ35" s="654"/>
      <c r="DK35" s="655"/>
      <c r="DL35" s="632">
        <v>89373</v>
      </c>
      <c r="DM35" s="654"/>
      <c r="DN35" s="654"/>
      <c r="DO35" s="654"/>
      <c r="DP35" s="654"/>
      <c r="DQ35" s="654"/>
      <c r="DR35" s="654"/>
      <c r="DS35" s="654"/>
      <c r="DT35" s="654"/>
      <c r="DU35" s="654"/>
      <c r="DV35" s="655"/>
      <c r="DW35" s="628">
        <v>2</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89532</v>
      </c>
      <c r="S36" s="624"/>
      <c r="T36" s="624"/>
      <c r="U36" s="624"/>
      <c r="V36" s="624"/>
      <c r="W36" s="624"/>
      <c r="X36" s="624"/>
      <c r="Y36" s="625"/>
      <c r="Z36" s="626">
        <v>1.1000000000000001</v>
      </c>
      <c r="AA36" s="626"/>
      <c r="AB36" s="626"/>
      <c r="AC36" s="626"/>
      <c r="AD36" s="627" t="s">
        <v>130</v>
      </c>
      <c r="AE36" s="627"/>
      <c r="AF36" s="627"/>
      <c r="AG36" s="627"/>
      <c r="AH36" s="627"/>
      <c r="AI36" s="627"/>
      <c r="AJ36" s="627"/>
      <c r="AK36" s="627"/>
      <c r="AL36" s="628" t="s">
        <v>130</v>
      </c>
      <c r="AM36" s="629"/>
      <c r="AN36" s="629"/>
      <c r="AO36" s="630"/>
      <c r="AP36" s="222"/>
      <c r="AQ36" s="685" t="s">
        <v>331</v>
      </c>
      <c r="AR36" s="686"/>
      <c r="AS36" s="686"/>
      <c r="AT36" s="686"/>
      <c r="AU36" s="686"/>
      <c r="AV36" s="686"/>
      <c r="AW36" s="686"/>
      <c r="AX36" s="686"/>
      <c r="AY36" s="687"/>
      <c r="AZ36" s="612">
        <v>1385279</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85044</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1648160</v>
      </c>
      <c r="CS36" s="624"/>
      <c r="CT36" s="624"/>
      <c r="CU36" s="624"/>
      <c r="CV36" s="624"/>
      <c r="CW36" s="624"/>
      <c r="CX36" s="624"/>
      <c r="CY36" s="625"/>
      <c r="CZ36" s="628">
        <v>20.2</v>
      </c>
      <c r="DA36" s="656"/>
      <c r="DB36" s="656"/>
      <c r="DC36" s="658"/>
      <c r="DD36" s="632">
        <v>1260796</v>
      </c>
      <c r="DE36" s="624"/>
      <c r="DF36" s="624"/>
      <c r="DG36" s="624"/>
      <c r="DH36" s="624"/>
      <c r="DI36" s="624"/>
      <c r="DJ36" s="624"/>
      <c r="DK36" s="625"/>
      <c r="DL36" s="632">
        <v>1024777</v>
      </c>
      <c r="DM36" s="624"/>
      <c r="DN36" s="624"/>
      <c r="DO36" s="624"/>
      <c r="DP36" s="624"/>
      <c r="DQ36" s="624"/>
      <c r="DR36" s="624"/>
      <c r="DS36" s="624"/>
      <c r="DT36" s="624"/>
      <c r="DU36" s="624"/>
      <c r="DV36" s="625"/>
      <c r="DW36" s="628">
        <v>23</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112825</v>
      </c>
      <c r="S37" s="624"/>
      <c r="T37" s="624"/>
      <c r="U37" s="624"/>
      <c r="V37" s="624"/>
      <c r="W37" s="624"/>
      <c r="X37" s="624"/>
      <c r="Y37" s="625"/>
      <c r="Z37" s="626">
        <v>1.3</v>
      </c>
      <c r="AA37" s="626"/>
      <c r="AB37" s="626"/>
      <c r="AC37" s="626"/>
      <c r="AD37" s="627">
        <v>2758</v>
      </c>
      <c r="AE37" s="627"/>
      <c r="AF37" s="627"/>
      <c r="AG37" s="627"/>
      <c r="AH37" s="627"/>
      <c r="AI37" s="627"/>
      <c r="AJ37" s="627"/>
      <c r="AK37" s="627"/>
      <c r="AL37" s="628">
        <v>0.1</v>
      </c>
      <c r="AM37" s="629"/>
      <c r="AN37" s="629"/>
      <c r="AO37" s="630"/>
      <c r="AQ37" s="689" t="s">
        <v>335</v>
      </c>
      <c r="AR37" s="690"/>
      <c r="AS37" s="690"/>
      <c r="AT37" s="690"/>
      <c r="AU37" s="690"/>
      <c r="AV37" s="690"/>
      <c r="AW37" s="690"/>
      <c r="AX37" s="690"/>
      <c r="AY37" s="691"/>
      <c r="AZ37" s="623">
        <v>401114</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65139</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560074</v>
      </c>
      <c r="CS37" s="654"/>
      <c r="CT37" s="654"/>
      <c r="CU37" s="654"/>
      <c r="CV37" s="654"/>
      <c r="CW37" s="654"/>
      <c r="CX37" s="654"/>
      <c r="CY37" s="655"/>
      <c r="CZ37" s="628">
        <v>6.9</v>
      </c>
      <c r="DA37" s="656"/>
      <c r="DB37" s="656"/>
      <c r="DC37" s="658"/>
      <c r="DD37" s="632">
        <v>560074</v>
      </c>
      <c r="DE37" s="654"/>
      <c r="DF37" s="654"/>
      <c r="DG37" s="654"/>
      <c r="DH37" s="654"/>
      <c r="DI37" s="654"/>
      <c r="DJ37" s="654"/>
      <c r="DK37" s="655"/>
      <c r="DL37" s="632">
        <v>535725</v>
      </c>
      <c r="DM37" s="654"/>
      <c r="DN37" s="654"/>
      <c r="DO37" s="654"/>
      <c r="DP37" s="654"/>
      <c r="DQ37" s="654"/>
      <c r="DR37" s="654"/>
      <c r="DS37" s="654"/>
      <c r="DT37" s="654"/>
      <c r="DU37" s="654"/>
      <c r="DV37" s="655"/>
      <c r="DW37" s="628">
        <v>12</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377600</v>
      </c>
      <c r="S38" s="624"/>
      <c r="T38" s="624"/>
      <c r="U38" s="624"/>
      <c r="V38" s="624"/>
      <c r="W38" s="624"/>
      <c r="X38" s="624"/>
      <c r="Y38" s="625"/>
      <c r="Z38" s="626">
        <v>4.5</v>
      </c>
      <c r="AA38" s="626"/>
      <c r="AB38" s="626"/>
      <c r="AC38" s="626"/>
      <c r="AD38" s="627" t="s">
        <v>130</v>
      </c>
      <c r="AE38" s="627"/>
      <c r="AF38" s="627"/>
      <c r="AG38" s="627"/>
      <c r="AH38" s="627"/>
      <c r="AI38" s="627"/>
      <c r="AJ38" s="627"/>
      <c r="AK38" s="627"/>
      <c r="AL38" s="628" t="s">
        <v>130</v>
      </c>
      <c r="AM38" s="629"/>
      <c r="AN38" s="629"/>
      <c r="AO38" s="630"/>
      <c r="AQ38" s="689" t="s">
        <v>339</v>
      </c>
      <c r="AR38" s="690"/>
      <c r="AS38" s="690"/>
      <c r="AT38" s="690"/>
      <c r="AU38" s="690"/>
      <c r="AV38" s="690"/>
      <c r="AW38" s="690"/>
      <c r="AX38" s="690"/>
      <c r="AY38" s="691"/>
      <c r="AZ38" s="623">
        <v>291088</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1739</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898695</v>
      </c>
      <c r="CS38" s="624"/>
      <c r="CT38" s="624"/>
      <c r="CU38" s="624"/>
      <c r="CV38" s="624"/>
      <c r="CW38" s="624"/>
      <c r="CX38" s="624"/>
      <c r="CY38" s="625"/>
      <c r="CZ38" s="628">
        <v>11</v>
      </c>
      <c r="DA38" s="656"/>
      <c r="DB38" s="656"/>
      <c r="DC38" s="658"/>
      <c r="DD38" s="632">
        <v>765546</v>
      </c>
      <c r="DE38" s="624"/>
      <c r="DF38" s="624"/>
      <c r="DG38" s="624"/>
      <c r="DH38" s="624"/>
      <c r="DI38" s="624"/>
      <c r="DJ38" s="624"/>
      <c r="DK38" s="625"/>
      <c r="DL38" s="632">
        <v>567375</v>
      </c>
      <c r="DM38" s="624"/>
      <c r="DN38" s="624"/>
      <c r="DO38" s="624"/>
      <c r="DP38" s="624"/>
      <c r="DQ38" s="624"/>
      <c r="DR38" s="624"/>
      <c r="DS38" s="624"/>
      <c r="DT38" s="624"/>
      <c r="DU38" s="624"/>
      <c r="DV38" s="625"/>
      <c r="DW38" s="628">
        <v>12.7</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9" t="s">
        <v>343</v>
      </c>
      <c r="AR39" s="690"/>
      <c r="AS39" s="690"/>
      <c r="AT39" s="690"/>
      <c r="AU39" s="690"/>
      <c r="AV39" s="690"/>
      <c r="AW39" s="690"/>
      <c r="AX39" s="690"/>
      <c r="AY39" s="691"/>
      <c r="AZ39" s="623">
        <v>85470</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2853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561704</v>
      </c>
      <c r="CS39" s="654"/>
      <c r="CT39" s="654"/>
      <c r="CU39" s="654"/>
      <c r="CV39" s="654"/>
      <c r="CW39" s="654"/>
      <c r="CX39" s="654"/>
      <c r="CY39" s="655"/>
      <c r="CZ39" s="628">
        <v>6.9</v>
      </c>
      <c r="DA39" s="656"/>
      <c r="DB39" s="656"/>
      <c r="DC39" s="658"/>
      <c r="DD39" s="632">
        <v>201696</v>
      </c>
      <c r="DE39" s="654"/>
      <c r="DF39" s="654"/>
      <c r="DG39" s="654"/>
      <c r="DH39" s="654"/>
      <c r="DI39" s="654"/>
      <c r="DJ39" s="654"/>
      <c r="DK39" s="655"/>
      <c r="DL39" s="632" t="s">
        <v>248</v>
      </c>
      <c r="DM39" s="654"/>
      <c r="DN39" s="654"/>
      <c r="DO39" s="654"/>
      <c r="DP39" s="654"/>
      <c r="DQ39" s="654"/>
      <c r="DR39" s="654"/>
      <c r="DS39" s="654"/>
      <c r="DT39" s="654"/>
      <c r="DU39" s="654"/>
      <c r="DV39" s="655"/>
      <c r="DW39" s="628" t="s">
        <v>130</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38700</v>
      </c>
      <c r="S40" s="624"/>
      <c r="T40" s="624"/>
      <c r="U40" s="624"/>
      <c r="V40" s="624"/>
      <c r="W40" s="624"/>
      <c r="X40" s="624"/>
      <c r="Y40" s="625"/>
      <c r="Z40" s="626">
        <v>0.5</v>
      </c>
      <c r="AA40" s="626"/>
      <c r="AB40" s="626"/>
      <c r="AC40" s="626"/>
      <c r="AD40" s="627" t="s">
        <v>130</v>
      </c>
      <c r="AE40" s="627"/>
      <c r="AF40" s="627"/>
      <c r="AG40" s="627"/>
      <c r="AH40" s="627"/>
      <c r="AI40" s="627"/>
      <c r="AJ40" s="627"/>
      <c r="AK40" s="627"/>
      <c r="AL40" s="628" t="s">
        <v>248</v>
      </c>
      <c r="AM40" s="629"/>
      <c r="AN40" s="629"/>
      <c r="AO40" s="630"/>
      <c r="AQ40" s="689" t="s">
        <v>347</v>
      </c>
      <c r="AR40" s="690"/>
      <c r="AS40" s="690"/>
      <c r="AT40" s="690"/>
      <c r="AU40" s="690"/>
      <c r="AV40" s="690"/>
      <c r="AW40" s="690"/>
      <c r="AX40" s="690"/>
      <c r="AY40" s="691"/>
      <c r="AZ40" s="623" t="s">
        <v>130</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4298</v>
      </c>
      <c r="CS40" s="624"/>
      <c r="CT40" s="624"/>
      <c r="CU40" s="624"/>
      <c r="CV40" s="624"/>
      <c r="CW40" s="624"/>
      <c r="CX40" s="624"/>
      <c r="CY40" s="625"/>
      <c r="CZ40" s="628">
        <v>0.1</v>
      </c>
      <c r="DA40" s="656"/>
      <c r="DB40" s="656"/>
      <c r="DC40" s="658"/>
      <c r="DD40" s="632">
        <v>2438</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8476858</v>
      </c>
      <c r="S41" s="699"/>
      <c r="T41" s="699"/>
      <c r="U41" s="699"/>
      <c r="V41" s="699"/>
      <c r="W41" s="699"/>
      <c r="X41" s="699"/>
      <c r="Y41" s="700"/>
      <c r="Z41" s="701">
        <v>100</v>
      </c>
      <c r="AA41" s="701"/>
      <c r="AB41" s="701"/>
      <c r="AC41" s="701"/>
      <c r="AD41" s="702">
        <v>4413760</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163838</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130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443769</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335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681943</v>
      </c>
      <c r="CS42" s="654"/>
      <c r="CT42" s="654"/>
      <c r="CU42" s="654"/>
      <c r="CV42" s="654"/>
      <c r="CW42" s="654"/>
      <c r="CX42" s="654"/>
      <c r="CY42" s="655"/>
      <c r="CZ42" s="628">
        <v>8.4</v>
      </c>
      <c r="DA42" s="656"/>
      <c r="DB42" s="656"/>
      <c r="DC42" s="658"/>
      <c r="DD42" s="632">
        <v>131336</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t="s">
        <v>130</v>
      </c>
      <c r="CS43" s="654"/>
      <c r="CT43" s="654"/>
      <c r="CU43" s="654"/>
      <c r="CV43" s="654"/>
      <c r="CW43" s="654"/>
      <c r="CX43" s="654"/>
      <c r="CY43" s="655"/>
      <c r="CZ43" s="628" t="s">
        <v>130</v>
      </c>
      <c r="DA43" s="656"/>
      <c r="DB43" s="656"/>
      <c r="DC43" s="658"/>
      <c r="DD43" s="632" t="s">
        <v>248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409948</v>
      </c>
      <c r="CS44" s="624"/>
      <c r="CT44" s="624"/>
      <c r="CU44" s="624"/>
      <c r="CV44" s="624"/>
      <c r="CW44" s="624"/>
      <c r="CX44" s="624"/>
      <c r="CY44" s="625"/>
      <c r="CZ44" s="628">
        <v>5</v>
      </c>
      <c r="DA44" s="629"/>
      <c r="DB44" s="629"/>
      <c r="DC44" s="635"/>
      <c r="DD44" s="632">
        <v>84237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231151</v>
      </c>
      <c r="CS45" s="654"/>
      <c r="CT45" s="654"/>
      <c r="CU45" s="654"/>
      <c r="CV45" s="654"/>
      <c r="CW45" s="654"/>
      <c r="CX45" s="654"/>
      <c r="CY45" s="655"/>
      <c r="CZ45" s="628">
        <v>2.8</v>
      </c>
      <c r="DA45" s="656"/>
      <c r="DB45" s="656"/>
      <c r="DC45" s="658"/>
      <c r="DD45" s="632">
        <v>483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140974</v>
      </c>
      <c r="CS46" s="624"/>
      <c r="CT46" s="624"/>
      <c r="CU46" s="624"/>
      <c r="CV46" s="624"/>
      <c r="CW46" s="624"/>
      <c r="CX46" s="624"/>
      <c r="CY46" s="625"/>
      <c r="CZ46" s="628">
        <v>1.7</v>
      </c>
      <c r="DA46" s="629"/>
      <c r="DB46" s="629"/>
      <c r="DC46" s="635"/>
      <c r="DD46" s="632">
        <v>82931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271995</v>
      </c>
      <c r="CS47" s="654"/>
      <c r="CT47" s="654"/>
      <c r="CU47" s="654"/>
      <c r="CV47" s="654"/>
      <c r="CW47" s="654"/>
      <c r="CX47" s="654"/>
      <c r="CY47" s="655"/>
      <c r="CZ47" s="628">
        <v>3.3</v>
      </c>
      <c r="DA47" s="656"/>
      <c r="DB47" s="656"/>
      <c r="DC47" s="658"/>
      <c r="DD47" s="632">
        <v>47099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248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8153028</v>
      </c>
      <c r="CS49" s="682"/>
      <c r="CT49" s="682"/>
      <c r="CU49" s="682"/>
      <c r="CV49" s="682"/>
      <c r="CW49" s="682"/>
      <c r="CX49" s="682"/>
      <c r="CY49" s="711"/>
      <c r="CZ49" s="703">
        <v>100</v>
      </c>
      <c r="DA49" s="712"/>
      <c r="DB49" s="712"/>
      <c r="DC49" s="713"/>
      <c r="DD49" s="714">
        <v>5262973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3nqBW9AsQVDkwvOF1/3R8z0XoIm+ELNAGO6D7V7rJe8nUyMP+12cR9lVzGkwYApwA+eVk/Aki27RYLbf99Oaw==" saltValue="2B8UgTt2SYqc3wB6HJBul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H18" sqref="BH1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8444</v>
      </c>
      <c r="R7" s="764"/>
      <c r="S7" s="764"/>
      <c r="T7" s="764"/>
      <c r="U7" s="764"/>
      <c r="V7" s="764">
        <v>8130</v>
      </c>
      <c r="W7" s="764"/>
      <c r="X7" s="764"/>
      <c r="Y7" s="764"/>
      <c r="Z7" s="764"/>
      <c r="AA7" s="764">
        <v>314</v>
      </c>
      <c r="AB7" s="764"/>
      <c r="AC7" s="764"/>
      <c r="AD7" s="764"/>
      <c r="AE7" s="765"/>
      <c r="AF7" s="766">
        <v>226</v>
      </c>
      <c r="AG7" s="767"/>
      <c r="AH7" s="767"/>
      <c r="AI7" s="767"/>
      <c r="AJ7" s="768"/>
      <c r="AK7" s="769">
        <v>495</v>
      </c>
      <c r="AL7" s="770"/>
      <c r="AM7" s="770"/>
      <c r="AN7" s="770"/>
      <c r="AO7" s="770"/>
      <c r="AP7" s="770">
        <v>10177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t="s">
        <v>391</v>
      </c>
      <c r="C8" s="750"/>
      <c r="D8" s="750"/>
      <c r="E8" s="750"/>
      <c r="F8" s="750"/>
      <c r="G8" s="750"/>
      <c r="H8" s="750"/>
      <c r="I8" s="750"/>
      <c r="J8" s="750"/>
      <c r="K8" s="750"/>
      <c r="L8" s="750"/>
      <c r="M8" s="750"/>
      <c r="N8" s="750"/>
      <c r="O8" s="750"/>
      <c r="P8" s="751"/>
      <c r="Q8" s="752">
        <v>1</v>
      </c>
      <c r="R8" s="753"/>
      <c r="S8" s="753"/>
      <c r="T8" s="753"/>
      <c r="U8" s="753"/>
      <c r="V8" s="753">
        <v>1</v>
      </c>
      <c r="W8" s="753"/>
      <c r="X8" s="753"/>
      <c r="Y8" s="753"/>
      <c r="Z8" s="753"/>
      <c r="AA8" s="753">
        <v>0</v>
      </c>
      <c r="AB8" s="753"/>
      <c r="AC8" s="753"/>
      <c r="AD8" s="753"/>
      <c r="AE8" s="754"/>
      <c r="AF8" s="755">
        <v>0</v>
      </c>
      <c r="AG8" s="756"/>
      <c r="AH8" s="756"/>
      <c r="AI8" s="756"/>
      <c r="AJ8" s="757"/>
      <c r="AK8" s="758" t="s">
        <v>508</v>
      </c>
      <c r="AL8" s="759"/>
      <c r="AM8" s="759"/>
      <c r="AN8" s="759"/>
      <c r="AO8" s="759"/>
      <c r="AP8" s="759" t="s">
        <v>508</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t="s">
        <v>392</v>
      </c>
      <c r="C9" s="750"/>
      <c r="D9" s="750"/>
      <c r="E9" s="750"/>
      <c r="F9" s="750"/>
      <c r="G9" s="750"/>
      <c r="H9" s="750"/>
      <c r="I9" s="750"/>
      <c r="J9" s="750"/>
      <c r="K9" s="750"/>
      <c r="L9" s="750"/>
      <c r="M9" s="750"/>
      <c r="N9" s="750"/>
      <c r="O9" s="750"/>
      <c r="P9" s="751"/>
      <c r="Q9" s="752">
        <v>7</v>
      </c>
      <c r="R9" s="753"/>
      <c r="S9" s="753"/>
      <c r="T9" s="753"/>
      <c r="U9" s="753"/>
      <c r="V9" s="753">
        <v>6</v>
      </c>
      <c r="W9" s="753"/>
      <c r="X9" s="753"/>
      <c r="Y9" s="753"/>
      <c r="Z9" s="753"/>
      <c r="AA9" s="753">
        <v>1</v>
      </c>
      <c r="AB9" s="753"/>
      <c r="AC9" s="753"/>
      <c r="AD9" s="753"/>
      <c r="AE9" s="754"/>
      <c r="AF9" s="755">
        <v>1</v>
      </c>
      <c r="AG9" s="756"/>
      <c r="AH9" s="756"/>
      <c r="AI9" s="756"/>
      <c r="AJ9" s="757"/>
      <c r="AK9" s="758">
        <v>4</v>
      </c>
      <c r="AL9" s="759"/>
      <c r="AM9" s="759"/>
      <c r="AN9" s="759"/>
      <c r="AO9" s="759"/>
      <c r="AP9" s="759">
        <v>16</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t="s">
        <v>393</v>
      </c>
      <c r="C10" s="750"/>
      <c r="D10" s="750"/>
      <c r="E10" s="750"/>
      <c r="F10" s="750"/>
      <c r="G10" s="750"/>
      <c r="H10" s="750"/>
      <c r="I10" s="750"/>
      <c r="J10" s="750"/>
      <c r="K10" s="750"/>
      <c r="L10" s="750"/>
      <c r="M10" s="750"/>
      <c r="N10" s="750"/>
      <c r="O10" s="750"/>
      <c r="P10" s="751"/>
      <c r="Q10" s="752">
        <v>42</v>
      </c>
      <c r="R10" s="753"/>
      <c r="S10" s="753"/>
      <c r="T10" s="753"/>
      <c r="U10" s="753"/>
      <c r="V10" s="753">
        <v>33</v>
      </c>
      <c r="W10" s="753"/>
      <c r="X10" s="753"/>
      <c r="Y10" s="753"/>
      <c r="Z10" s="753"/>
      <c r="AA10" s="753">
        <v>9</v>
      </c>
      <c r="AB10" s="753"/>
      <c r="AC10" s="753"/>
      <c r="AD10" s="753"/>
      <c r="AE10" s="754"/>
      <c r="AF10" s="755">
        <v>9</v>
      </c>
      <c r="AG10" s="756"/>
      <c r="AH10" s="756"/>
      <c r="AI10" s="756"/>
      <c r="AJ10" s="757"/>
      <c r="AK10" s="758">
        <v>12</v>
      </c>
      <c r="AL10" s="759"/>
      <c r="AM10" s="759"/>
      <c r="AN10" s="759"/>
      <c r="AO10" s="759"/>
      <c r="AP10" s="759" t="s">
        <v>508</v>
      </c>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8477</v>
      </c>
      <c r="R23" s="793"/>
      <c r="S23" s="793"/>
      <c r="T23" s="793"/>
      <c r="U23" s="793"/>
      <c r="V23" s="793">
        <v>8153</v>
      </c>
      <c r="W23" s="793"/>
      <c r="X23" s="793"/>
      <c r="Y23" s="793"/>
      <c r="Z23" s="793"/>
      <c r="AA23" s="793">
        <v>324</v>
      </c>
      <c r="AB23" s="793"/>
      <c r="AC23" s="793"/>
      <c r="AD23" s="793"/>
      <c r="AE23" s="794"/>
      <c r="AF23" s="795">
        <v>236</v>
      </c>
      <c r="AG23" s="793"/>
      <c r="AH23" s="793"/>
      <c r="AI23" s="793"/>
      <c r="AJ23" s="796"/>
      <c r="AK23" s="797"/>
      <c r="AL23" s="798"/>
      <c r="AM23" s="798"/>
      <c r="AN23" s="798"/>
      <c r="AO23" s="798"/>
      <c r="AP23" s="793">
        <v>10193</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1494</v>
      </c>
      <c r="R28" s="823"/>
      <c r="S28" s="823"/>
      <c r="T28" s="823"/>
      <c r="U28" s="823"/>
      <c r="V28" s="823">
        <v>1409</v>
      </c>
      <c r="W28" s="823"/>
      <c r="X28" s="823"/>
      <c r="Y28" s="823"/>
      <c r="Z28" s="823"/>
      <c r="AA28" s="823">
        <v>85</v>
      </c>
      <c r="AB28" s="823"/>
      <c r="AC28" s="823"/>
      <c r="AD28" s="823"/>
      <c r="AE28" s="824"/>
      <c r="AF28" s="825">
        <v>85</v>
      </c>
      <c r="AG28" s="823"/>
      <c r="AH28" s="823"/>
      <c r="AI28" s="823"/>
      <c r="AJ28" s="826"/>
      <c r="AK28" s="827">
        <v>164</v>
      </c>
      <c r="AL28" s="828"/>
      <c r="AM28" s="828"/>
      <c r="AN28" s="828"/>
      <c r="AO28" s="828"/>
      <c r="AP28" s="828" t="s">
        <v>508</v>
      </c>
      <c r="AQ28" s="828"/>
      <c r="AR28" s="828"/>
      <c r="AS28" s="828"/>
      <c r="AT28" s="828"/>
      <c r="AU28" s="828" t="s">
        <v>508</v>
      </c>
      <c r="AV28" s="828"/>
      <c r="AW28" s="828"/>
      <c r="AX28" s="828"/>
      <c r="AY28" s="828"/>
      <c r="AZ28" s="829" t="s">
        <v>508</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1581</v>
      </c>
      <c r="R29" s="753"/>
      <c r="S29" s="753"/>
      <c r="T29" s="753"/>
      <c r="U29" s="753"/>
      <c r="V29" s="753">
        <v>1497</v>
      </c>
      <c r="W29" s="753"/>
      <c r="X29" s="753"/>
      <c r="Y29" s="753"/>
      <c r="Z29" s="753"/>
      <c r="AA29" s="753">
        <v>84</v>
      </c>
      <c r="AB29" s="753"/>
      <c r="AC29" s="753"/>
      <c r="AD29" s="753"/>
      <c r="AE29" s="754"/>
      <c r="AF29" s="755">
        <v>84</v>
      </c>
      <c r="AG29" s="756"/>
      <c r="AH29" s="756"/>
      <c r="AI29" s="756"/>
      <c r="AJ29" s="757"/>
      <c r="AK29" s="834">
        <v>259</v>
      </c>
      <c r="AL29" s="830"/>
      <c r="AM29" s="830"/>
      <c r="AN29" s="830"/>
      <c r="AO29" s="830"/>
      <c r="AP29" s="830" t="s">
        <v>508</v>
      </c>
      <c r="AQ29" s="830"/>
      <c r="AR29" s="830"/>
      <c r="AS29" s="830"/>
      <c r="AT29" s="830"/>
      <c r="AU29" s="830" t="s">
        <v>508</v>
      </c>
      <c r="AV29" s="830"/>
      <c r="AW29" s="830"/>
      <c r="AX29" s="830"/>
      <c r="AY29" s="830"/>
      <c r="AZ29" s="831" t="s">
        <v>508</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158</v>
      </c>
      <c r="R30" s="753"/>
      <c r="S30" s="753"/>
      <c r="T30" s="753"/>
      <c r="U30" s="753"/>
      <c r="V30" s="753">
        <v>152</v>
      </c>
      <c r="W30" s="753"/>
      <c r="X30" s="753"/>
      <c r="Y30" s="753"/>
      <c r="Z30" s="753"/>
      <c r="AA30" s="753">
        <v>6</v>
      </c>
      <c r="AB30" s="753"/>
      <c r="AC30" s="753"/>
      <c r="AD30" s="753"/>
      <c r="AE30" s="754"/>
      <c r="AF30" s="755">
        <v>6</v>
      </c>
      <c r="AG30" s="756"/>
      <c r="AH30" s="756"/>
      <c r="AI30" s="756"/>
      <c r="AJ30" s="757"/>
      <c r="AK30" s="834">
        <v>61</v>
      </c>
      <c r="AL30" s="830"/>
      <c r="AM30" s="830"/>
      <c r="AN30" s="830"/>
      <c r="AO30" s="830"/>
      <c r="AP30" s="830" t="s">
        <v>508</v>
      </c>
      <c r="AQ30" s="830"/>
      <c r="AR30" s="830"/>
      <c r="AS30" s="830"/>
      <c r="AT30" s="830"/>
      <c r="AU30" s="830" t="s">
        <v>508</v>
      </c>
      <c r="AV30" s="830"/>
      <c r="AW30" s="830"/>
      <c r="AX30" s="830"/>
      <c r="AY30" s="830"/>
      <c r="AZ30" s="831" t="s">
        <v>508</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274</v>
      </c>
      <c r="R31" s="753"/>
      <c r="S31" s="753"/>
      <c r="T31" s="753"/>
      <c r="U31" s="753"/>
      <c r="V31" s="753">
        <v>246</v>
      </c>
      <c r="W31" s="753"/>
      <c r="X31" s="753"/>
      <c r="Y31" s="753"/>
      <c r="Z31" s="753"/>
      <c r="AA31" s="753">
        <v>28</v>
      </c>
      <c r="AB31" s="753"/>
      <c r="AC31" s="753"/>
      <c r="AD31" s="753"/>
      <c r="AE31" s="754"/>
      <c r="AF31" s="755">
        <v>192</v>
      </c>
      <c r="AG31" s="756"/>
      <c r="AH31" s="756"/>
      <c r="AI31" s="756"/>
      <c r="AJ31" s="757"/>
      <c r="AK31" s="834">
        <v>85</v>
      </c>
      <c r="AL31" s="830"/>
      <c r="AM31" s="830"/>
      <c r="AN31" s="830"/>
      <c r="AO31" s="830"/>
      <c r="AP31" s="830">
        <v>1377</v>
      </c>
      <c r="AQ31" s="830"/>
      <c r="AR31" s="830"/>
      <c r="AS31" s="830"/>
      <c r="AT31" s="830"/>
      <c r="AU31" s="830">
        <v>503</v>
      </c>
      <c r="AV31" s="830"/>
      <c r="AW31" s="830"/>
      <c r="AX31" s="830"/>
      <c r="AY31" s="830"/>
      <c r="AZ31" s="831" t="s">
        <v>508</v>
      </c>
      <c r="BA31" s="831"/>
      <c r="BB31" s="831"/>
      <c r="BC31" s="831"/>
      <c r="BD31" s="831"/>
      <c r="BE31" s="832" t="s">
        <v>411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369</v>
      </c>
      <c r="R32" s="753"/>
      <c r="S32" s="753"/>
      <c r="T32" s="753"/>
      <c r="U32" s="753"/>
      <c r="V32" s="753">
        <v>358</v>
      </c>
      <c r="W32" s="753"/>
      <c r="X32" s="753"/>
      <c r="Y32" s="753"/>
      <c r="Z32" s="753"/>
      <c r="AA32" s="753">
        <v>11</v>
      </c>
      <c r="AB32" s="753"/>
      <c r="AC32" s="753"/>
      <c r="AD32" s="753"/>
      <c r="AE32" s="754"/>
      <c r="AF32" s="755">
        <v>11</v>
      </c>
      <c r="AG32" s="756"/>
      <c r="AH32" s="756"/>
      <c r="AI32" s="756"/>
      <c r="AJ32" s="757"/>
      <c r="AK32" s="834">
        <v>195</v>
      </c>
      <c r="AL32" s="830"/>
      <c r="AM32" s="830"/>
      <c r="AN32" s="830"/>
      <c r="AO32" s="830"/>
      <c r="AP32" s="830">
        <v>2396</v>
      </c>
      <c r="AQ32" s="830"/>
      <c r="AR32" s="830"/>
      <c r="AS32" s="830"/>
      <c r="AT32" s="830"/>
      <c r="AU32" s="830">
        <v>2396</v>
      </c>
      <c r="AV32" s="830"/>
      <c r="AW32" s="830"/>
      <c r="AX32" s="830"/>
      <c r="AY32" s="830"/>
      <c r="AZ32" s="831" t="s">
        <v>508</v>
      </c>
      <c r="BA32" s="831"/>
      <c r="BB32" s="831"/>
      <c r="BC32" s="831"/>
      <c r="BD32" s="831"/>
      <c r="BE32" s="832" t="s">
        <v>413</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414</v>
      </c>
      <c r="C33" s="750"/>
      <c r="D33" s="750"/>
      <c r="E33" s="750"/>
      <c r="F33" s="750"/>
      <c r="G33" s="750"/>
      <c r="H33" s="750"/>
      <c r="I33" s="750"/>
      <c r="J33" s="750"/>
      <c r="K33" s="750"/>
      <c r="L33" s="750"/>
      <c r="M33" s="750"/>
      <c r="N33" s="750"/>
      <c r="O33" s="750"/>
      <c r="P33" s="751"/>
      <c r="Q33" s="752">
        <v>158</v>
      </c>
      <c r="R33" s="753"/>
      <c r="S33" s="753"/>
      <c r="T33" s="753"/>
      <c r="U33" s="753"/>
      <c r="V33" s="753">
        <v>155</v>
      </c>
      <c r="W33" s="753"/>
      <c r="X33" s="753"/>
      <c r="Y33" s="753"/>
      <c r="Z33" s="753"/>
      <c r="AA33" s="753">
        <v>3</v>
      </c>
      <c r="AB33" s="753"/>
      <c r="AC33" s="753"/>
      <c r="AD33" s="753"/>
      <c r="AE33" s="754"/>
      <c r="AF33" s="755">
        <v>3</v>
      </c>
      <c r="AG33" s="756"/>
      <c r="AH33" s="756"/>
      <c r="AI33" s="756"/>
      <c r="AJ33" s="757"/>
      <c r="AK33" s="834">
        <v>96</v>
      </c>
      <c r="AL33" s="830"/>
      <c r="AM33" s="830"/>
      <c r="AN33" s="830"/>
      <c r="AO33" s="830"/>
      <c r="AP33" s="830">
        <v>893</v>
      </c>
      <c r="AQ33" s="830"/>
      <c r="AR33" s="830"/>
      <c r="AS33" s="830"/>
      <c r="AT33" s="830"/>
      <c r="AU33" s="830">
        <v>893</v>
      </c>
      <c r="AV33" s="830"/>
      <c r="AW33" s="830"/>
      <c r="AX33" s="830"/>
      <c r="AY33" s="830"/>
      <c r="AZ33" s="831" t="s">
        <v>508</v>
      </c>
      <c r="BA33" s="831"/>
      <c r="BB33" s="831"/>
      <c r="BC33" s="831"/>
      <c r="BD33" s="831"/>
      <c r="BE33" s="832" t="s">
        <v>413</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395</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381</v>
      </c>
      <c r="AG63" s="844"/>
      <c r="AH63" s="844"/>
      <c r="AI63" s="844"/>
      <c r="AJ63" s="845"/>
      <c r="AK63" s="846"/>
      <c r="AL63" s="841"/>
      <c r="AM63" s="841"/>
      <c r="AN63" s="841"/>
      <c r="AO63" s="841"/>
      <c r="AP63" s="844">
        <v>4666</v>
      </c>
      <c r="AQ63" s="844"/>
      <c r="AR63" s="844"/>
      <c r="AS63" s="844"/>
      <c r="AT63" s="844"/>
      <c r="AU63" s="844">
        <v>3792</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418</v>
      </c>
      <c r="B66" s="730"/>
      <c r="C66" s="730"/>
      <c r="D66" s="730"/>
      <c r="E66" s="730"/>
      <c r="F66" s="730"/>
      <c r="G66" s="730"/>
      <c r="H66" s="730"/>
      <c r="I66" s="730"/>
      <c r="J66" s="730"/>
      <c r="K66" s="730"/>
      <c r="L66" s="730"/>
      <c r="M66" s="730"/>
      <c r="N66" s="730"/>
      <c r="O66" s="730"/>
      <c r="P66" s="731"/>
      <c r="Q66" s="725" t="s">
        <v>399</v>
      </c>
      <c r="R66" s="721"/>
      <c r="S66" s="721"/>
      <c r="T66" s="721"/>
      <c r="U66" s="722"/>
      <c r="V66" s="725" t="s">
        <v>400</v>
      </c>
      <c r="W66" s="721"/>
      <c r="X66" s="721"/>
      <c r="Y66" s="721"/>
      <c r="Z66" s="722"/>
      <c r="AA66" s="725" t="s">
        <v>401</v>
      </c>
      <c r="AB66" s="721"/>
      <c r="AC66" s="721"/>
      <c r="AD66" s="721"/>
      <c r="AE66" s="722"/>
      <c r="AF66" s="854" t="s">
        <v>402</v>
      </c>
      <c r="AG66" s="815"/>
      <c r="AH66" s="815"/>
      <c r="AI66" s="815"/>
      <c r="AJ66" s="855"/>
      <c r="AK66" s="725" t="s">
        <v>403</v>
      </c>
      <c r="AL66" s="730"/>
      <c r="AM66" s="730"/>
      <c r="AN66" s="730"/>
      <c r="AO66" s="731"/>
      <c r="AP66" s="725" t="s">
        <v>404</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573</v>
      </c>
      <c r="C68" s="870"/>
      <c r="D68" s="870"/>
      <c r="E68" s="870"/>
      <c r="F68" s="870"/>
      <c r="G68" s="870"/>
      <c r="H68" s="870"/>
      <c r="I68" s="870"/>
      <c r="J68" s="870"/>
      <c r="K68" s="870"/>
      <c r="L68" s="870"/>
      <c r="M68" s="870"/>
      <c r="N68" s="870"/>
      <c r="O68" s="870"/>
      <c r="P68" s="871"/>
      <c r="Q68" s="872">
        <v>7101</v>
      </c>
      <c r="R68" s="866"/>
      <c r="S68" s="866"/>
      <c r="T68" s="866"/>
      <c r="U68" s="866"/>
      <c r="V68" s="866">
        <v>6737</v>
      </c>
      <c r="W68" s="866"/>
      <c r="X68" s="866"/>
      <c r="Y68" s="866"/>
      <c r="Z68" s="866"/>
      <c r="AA68" s="866">
        <v>364</v>
      </c>
      <c r="AB68" s="866"/>
      <c r="AC68" s="866"/>
      <c r="AD68" s="866"/>
      <c r="AE68" s="866"/>
      <c r="AF68" s="866">
        <v>364</v>
      </c>
      <c r="AG68" s="866"/>
      <c r="AH68" s="866"/>
      <c r="AI68" s="866"/>
      <c r="AJ68" s="866"/>
      <c r="AK68" s="866" t="s">
        <v>574</v>
      </c>
      <c r="AL68" s="866"/>
      <c r="AM68" s="866"/>
      <c r="AN68" s="866"/>
      <c r="AO68" s="866"/>
      <c r="AP68" s="866" t="s">
        <v>574</v>
      </c>
      <c r="AQ68" s="866"/>
      <c r="AR68" s="866"/>
      <c r="AS68" s="866"/>
      <c r="AT68" s="866"/>
      <c r="AU68" s="866" t="s">
        <v>574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575</v>
      </c>
      <c r="C69" s="874"/>
      <c r="D69" s="874"/>
      <c r="E69" s="874"/>
      <c r="F69" s="874"/>
      <c r="G69" s="874"/>
      <c r="H69" s="874"/>
      <c r="I69" s="874"/>
      <c r="J69" s="874"/>
      <c r="K69" s="874"/>
      <c r="L69" s="874"/>
      <c r="M69" s="874"/>
      <c r="N69" s="874"/>
      <c r="O69" s="874"/>
      <c r="P69" s="875"/>
      <c r="Q69" s="876">
        <v>255</v>
      </c>
      <c r="R69" s="830"/>
      <c r="S69" s="830"/>
      <c r="T69" s="830"/>
      <c r="U69" s="830"/>
      <c r="V69" s="830">
        <v>246</v>
      </c>
      <c r="W69" s="830"/>
      <c r="X69" s="830"/>
      <c r="Y69" s="830"/>
      <c r="Z69" s="830"/>
      <c r="AA69" s="830">
        <v>9</v>
      </c>
      <c r="AB69" s="830"/>
      <c r="AC69" s="830"/>
      <c r="AD69" s="830"/>
      <c r="AE69" s="830"/>
      <c r="AF69" s="830">
        <v>8</v>
      </c>
      <c r="AG69" s="830"/>
      <c r="AH69" s="830"/>
      <c r="AI69" s="830"/>
      <c r="AJ69" s="830"/>
      <c r="AK69" s="830">
        <v>25</v>
      </c>
      <c r="AL69" s="830"/>
      <c r="AM69" s="830"/>
      <c r="AN69" s="830"/>
      <c r="AO69" s="830"/>
      <c r="AP69" s="830" t="s">
        <v>574</v>
      </c>
      <c r="AQ69" s="830"/>
      <c r="AR69" s="830"/>
      <c r="AS69" s="830"/>
      <c r="AT69" s="830"/>
      <c r="AU69" s="830" t="s">
        <v>574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576</v>
      </c>
      <c r="C70" s="874"/>
      <c r="D70" s="874"/>
      <c r="E70" s="874"/>
      <c r="F70" s="874"/>
      <c r="G70" s="874"/>
      <c r="H70" s="874"/>
      <c r="I70" s="874"/>
      <c r="J70" s="874"/>
      <c r="K70" s="874"/>
      <c r="L70" s="874"/>
      <c r="M70" s="874"/>
      <c r="N70" s="874"/>
      <c r="O70" s="874"/>
      <c r="P70" s="875"/>
      <c r="Q70" s="876">
        <v>429</v>
      </c>
      <c r="R70" s="830"/>
      <c r="S70" s="830"/>
      <c r="T70" s="830"/>
      <c r="U70" s="830"/>
      <c r="V70" s="830">
        <v>395</v>
      </c>
      <c r="W70" s="830"/>
      <c r="X70" s="830"/>
      <c r="Y70" s="830"/>
      <c r="Z70" s="830"/>
      <c r="AA70" s="830">
        <v>34</v>
      </c>
      <c r="AB70" s="830"/>
      <c r="AC70" s="830"/>
      <c r="AD70" s="830"/>
      <c r="AE70" s="830"/>
      <c r="AF70" s="830">
        <v>34</v>
      </c>
      <c r="AG70" s="830"/>
      <c r="AH70" s="830"/>
      <c r="AI70" s="830"/>
      <c r="AJ70" s="830"/>
      <c r="AK70" s="830" t="s">
        <v>574</v>
      </c>
      <c r="AL70" s="830"/>
      <c r="AM70" s="830"/>
      <c r="AN70" s="830"/>
      <c r="AO70" s="830"/>
      <c r="AP70" s="830">
        <v>236</v>
      </c>
      <c r="AQ70" s="830"/>
      <c r="AR70" s="830"/>
      <c r="AS70" s="830"/>
      <c r="AT70" s="830"/>
      <c r="AU70" s="830">
        <v>118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577</v>
      </c>
      <c r="C71" s="874"/>
      <c r="D71" s="874"/>
      <c r="E71" s="874"/>
      <c r="F71" s="874"/>
      <c r="G71" s="874"/>
      <c r="H71" s="874"/>
      <c r="I71" s="874"/>
      <c r="J71" s="874"/>
      <c r="K71" s="874"/>
      <c r="L71" s="874"/>
      <c r="M71" s="874"/>
      <c r="N71" s="874"/>
      <c r="O71" s="874"/>
      <c r="P71" s="875"/>
      <c r="Q71" s="876">
        <v>819</v>
      </c>
      <c r="R71" s="830"/>
      <c r="S71" s="830"/>
      <c r="T71" s="830"/>
      <c r="U71" s="830"/>
      <c r="V71" s="830">
        <v>803</v>
      </c>
      <c r="W71" s="830"/>
      <c r="X71" s="830"/>
      <c r="Y71" s="830"/>
      <c r="Z71" s="830"/>
      <c r="AA71" s="830">
        <v>16</v>
      </c>
      <c r="AB71" s="830"/>
      <c r="AC71" s="830"/>
      <c r="AD71" s="830"/>
      <c r="AE71" s="830"/>
      <c r="AF71" s="830">
        <v>16</v>
      </c>
      <c r="AG71" s="830"/>
      <c r="AH71" s="830"/>
      <c r="AI71" s="830"/>
      <c r="AJ71" s="830"/>
      <c r="AK71" s="830">
        <v>32</v>
      </c>
      <c r="AL71" s="830"/>
      <c r="AM71" s="830"/>
      <c r="AN71" s="830"/>
      <c r="AO71" s="830"/>
      <c r="AP71" s="830" t="s">
        <v>574</v>
      </c>
      <c r="AQ71" s="830"/>
      <c r="AR71" s="830"/>
      <c r="AS71" s="830"/>
      <c r="AT71" s="830"/>
      <c r="AU71" s="830" t="s">
        <v>574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578</v>
      </c>
      <c r="C72" s="874"/>
      <c r="D72" s="874"/>
      <c r="E72" s="874"/>
      <c r="F72" s="874"/>
      <c r="G72" s="874"/>
      <c r="H72" s="874"/>
      <c r="I72" s="874"/>
      <c r="J72" s="874"/>
      <c r="K72" s="874"/>
      <c r="L72" s="874"/>
      <c r="M72" s="874"/>
      <c r="N72" s="874"/>
      <c r="O72" s="874"/>
      <c r="P72" s="875"/>
      <c r="Q72" s="876">
        <v>802</v>
      </c>
      <c r="R72" s="830"/>
      <c r="S72" s="830"/>
      <c r="T72" s="830"/>
      <c r="U72" s="830"/>
      <c r="V72" s="830">
        <v>780</v>
      </c>
      <c r="W72" s="830"/>
      <c r="X72" s="830"/>
      <c r="Y72" s="830"/>
      <c r="Z72" s="830"/>
      <c r="AA72" s="830">
        <v>22</v>
      </c>
      <c r="AB72" s="830"/>
      <c r="AC72" s="830"/>
      <c r="AD72" s="830"/>
      <c r="AE72" s="830"/>
      <c r="AF72" s="830">
        <v>17</v>
      </c>
      <c r="AG72" s="830"/>
      <c r="AH72" s="830"/>
      <c r="AI72" s="830"/>
      <c r="AJ72" s="830"/>
      <c r="AK72" s="830">
        <v>25</v>
      </c>
      <c r="AL72" s="830"/>
      <c r="AM72" s="830"/>
      <c r="AN72" s="830"/>
      <c r="AO72" s="830"/>
      <c r="AP72" s="830">
        <v>1</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579</v>
      </c>
      <c r="C73" s="874"/>
      <c r="D73" s="874"/>
      <c r="E73" s="874"/>
      <c r="F73" s="874"/>
      <c r="G73" s="874"/>
      <c r="H73" s="874"/>
      <c r="I73" s="874"/>
      <c r="J73" s="874"/>
      <c r="K73" s="874"/>
      <c r="L73" s="874"/>
      <c r="M73" s="874"/>
      <c r="N73" s="874"/>
      <c r="O73" s="874"/>
      <c r="P73" s="875"/>
      <c r="Q73" s="876">
        <v>102</v>
      </c>
      <c r="R73" s="830"/>
      <c r="S73" s="830"/>
      <c r="T73" s="830"/>
      <c r="U73" s="830"/>
      <c r="V73" s="830">
        <v>97</v>
      </c>
      <c r="W73" s="830"/>
      <c r="X73" s="830"/>
      <c r="Y73" s="830"/>
      <c r="Z73" s="830"/>
      <c r="AA73" s="830">
        <v>5</v>
      </c>
      <c r="AB73" s="830"/>
      <c r="AC73" s="830"/>
      <c r="AD73" s="830"/>
      <c r="AE73" s="830"/>
      <c r="AF73" s="830">
        <v>5</v>
      </c>
      <c r="AG73" s="830"/>
      <c r="AH73" s="830"/>
      <c r="AI73" s="830"/>
      <c r="AJ73" s="830"/>
      <c r="AK73" s="830">
        <v>12</v>
      </c>
      <c r="AL73" s="830"/>
      <c r="AM73" s="830"/>
      <c r="AN73" s="830"/>
      <c r="AO73" s="830"/>
      <c r="AP73" s="830" t="s">
        <v>574</v>
      </c>
      <c r="AQ73" s="830"/>
      <c r="AR73" s="830"/>
      <c r="AS73" s="830"/>
      <c r="AT73" s="830"/>
      <c r="AU73" s="830" t="s">
        <v>574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580</v>
      </c>
      <c r="C74" s="874"/>
      <c r="D74" s="874"/>
      <c r="E74" s="874"/>
      <c r="F74" s="874"/>
      <c r="G74" s="874"/>
      <c r="H74" s="874"/>
      <c r="I74" s="874"/>
      <c r="J74" s="874"/>
      <c r="K74" s="874"/>
      <c r="L74" s="874"/>
      <c r="M74" s="874"/>
      <c r="N74" s="874"/>
      <c r="O74" s="874"/>
      <c r="P74" s="875"/>
      <c r="Q74" s="876">
        <v>15733</v>
      </c>
      <c r="R74" s="830"/>
      <c r="S74" s="830"/>
      <c r="T74" s="830"/>
      <c r="U74" s="830"/>
      <c r="V74" s="830">
        <v>15470</v>
      </c>
      <c r="W74" s="830"/>
      <c r="X74" s="830"/>
      <c r="Y74" s="830"/>
      <c r="Z74" s="830"/>
      <c r="AA74" s="830">
        <v>263</v>
      </c>
      <c r="AB74" s="830"/>
      <c r="AC74" s="830"/>
      <c r="AD74" s="830"/>
      <c r="AE74" s="830"/>
      <c r="AF74" s="830">
        <v>5265</v>
      </c>
      <c r="AG74" s="830"/>
      <c r="AH74" s="830"/>
      <c r="AI74" s="830"/>
      <c r="AJ74" s="830"/>
      <c r="AK74" s="830">
        <v>2447</v>
      </c>
      <c r="AL74" s="830"/>
      <c r="AM74" s="830"/>
      <c r="AN74" s="830"/>
      <c r="AO74" s="830"/>
      <c r="AP74" s="830">
        <v>5187</v>
      </c>
      <c r="AQ74" s="830"/>
      <c r="AR74" s="830"/>
      <c r="AS74" s="830"/>
      <c r="AT74" s="830"/>
      <c r="AU74" s="830">
        <v>144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581</v>
      </c>
      <c r="C75" s="874"/>
      <c r="D75" s="874"/>
      <c r="E75" s="874"/>
      <c r="F75" s="874"/>
      <c r="G75" s="874"/>
      <c r="H75" s="874"/>
      <c r="I75" s="874"/>
      <c r="J75" s="874"/>
      <c r="K75" s="874"/>
      <c r="L75" s="874"/>
      <c r="M75" s="874"/>
      <c r="N75" s="874"/>
      <c r="O75" s="874"/>
      <c r="P75" s="875"/>
      <c r="Q75" s="877">
        <v>531</v>
      </c>
      <c r="R75" s="878"/>
      <c r="S75" s="878"/>
      <c r="T75" s="878"/>
      <c r="U75" s="834"/>
      <c r="V75" s="879">
        <v>514</v>
      </c>
      <c r="W75" s="878"/>
      <c r="X75" s="878"/>
      <c r="Y75" s="878"/>
      <c r="Z75" s="834"/>
      <c r="AA75" s="879">
        <v>17</v>
      </c>
      <c r="AB75" s="878"/>
      <c r="AC75" s="878"/>
      <c r="AD75" s="878"/>
      <c r="AE75" s="834"/>
      <c r="AF75" s="879">
        <v>17</v>
      </c>
      <c r="AG75" s="878"/>
      <c r="AH75" s="878"/>
      <c r="AI75" s="878"/>
      <c r="AJ75" s="834"/>
      <c r="AK75" s="879">
        <v>65</v>
      </c>
      <c r="AL75" s="878"/>
      <c r="AM75" s="878"/>
      <c r="AN75" s="878"/>
      <c r="AO75" s="834"/>
      <c r="AP75" s="879" t="s">
        <v>574</v>
      </c>
      <c r="AQ75" s="878"/>
      <c r="AR75" s="878"/>
      <c r="AS75" s="878"/>
      <c r="AT75" s="834"/>
      <c r="AU75" s="879" t="s">
        <v>574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582</v>
      </c>
      <c r="C76" s="874"/>
      <c r="D76" s="874"/>
      <c r="E76" s="874"/>
      <c r="F76" s="874"/>
      <c r="G76" s="874"/>
      <c r="H76" s="874"/>
      <c r="I76" s="874"/>
      <c r="J76" s="874"/>
      <c r="K76" s="874"/>
      <c r="L76" s="874"/>
      <c r="M76" s="874"/>
      <c r="N76" s="874"/>
      <c r="O76" s="874"/>
      <c r="P76" s="875"/>
      <c r="Q76" s="877">
        <v>170790</v>
      </c>
      <c r="R76" s="878"/>
      <c r="S76" s="878"/>
      <c r="T76" s="878"/>
      <c r="U76" s="834"/>
      <c r="V76" s="879">
        <v>165043</v>
      </c>
      <c r="W76" s="878"/>
      <c r="X76" s="878"/>
      <c r="Y76" s="878"/>
      <c r="Z76" s="834"/>
      <c r="AA76" s="879">
        <v>5747</v>
      </c>
      <c r="AB76" s="878"/>
      <c r="AC76" s="878"/>
      <c r="AD76" s="878"/>
      <c r="AE76" s="834"/>
      <c r="AF76" s="879">
        <v>5743</v>
      </c>
      <c r="AG76" s="878"/>
      <c r="AH76" s="878"/>
      <c r="AI76" s="878"/>
      <c r="AJ76" s="834"/>
      <c r="AK76" s="879" t="s">
        <v>574</v>
      </c>
      <c r="AL76" s="878"/>
      <c r="AM76" s="878"/>
      <c r="AN76" s="878"/>
      <c r="AO76" s="834"/>
      <c r="AP76" s="879" t="s">
        <v>574</v>
      </c>
      <c r="AQ76" s="878"/>
      <c r="AR76" s="878"/>
      <c r="AS76" s="878"/>
      <c r="AT76" s="834"/>
      <c r="AU76" s="879" t="s">
        <v>574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583</v>
      </c>
      <c r="C77" s="874"/>
      <c r="D77" s="874"/>
      <c r="E77" s="874"/>
      <c r="F77" s="874"/>
      <c r="G77" s="874"/>
      <c r="H77" s="874"/>
      <c r="I77" s="874"/>
      <c r="J77" s="874"/>
      <c r="K77" s="874"/>
      <c r="L77" s="874"/>
      <c r="M77" s="874"/>
      <c r="N77" s="874"/>
      <c r="O77" s="874"/>
      <c r="P77" s="875"/>
      <c r="Q77" s="877">
        <v>148</v>
      </c>
      <c r="R77" s="878"/>
      <c r="S77" s="878"/>
      <c r="T77" s="878"/>
      <c r="U77" s="834"/>
      <c r="V77" s="879">
        <v>138</v>
      </c>
      <c r="W77" s="878"/>
      <c r="X77" s="878"/>
      <c r="Y77" s="878"/>
      <c r="Z77" s="834"/>
      <c r="AA77" s="879">
        <v>10</v>
      </c>
      <c r="AB77" s="878"/>
      <c r="AC77" s="878"/>
      <c r="AD77" s="878"/>
      <c r="AE77" s="834"/>
      <c r="AF77" s="879">
        <v>10</v>
      </c>
      <c r="AG77" s="878"/>
      <c r="AH77" s="878"/>
      <c r="AI77" s="878"/>
      <c r="AJ77" s="834"/>
      <c r="AK77" s="879" t="s">
        <v>574</v>
      </c>
      <c r="AL77" s="878"/>
      <c r="AM77" s="878"/>
      <c r="AN77" s="878"/>
      <c r="AO77" s="834"/>
      <c r="AP77" s="879" t="s">
        <v>574</v>
      </c>
      <c r="AQ77" s="878"/>
      <c r="AR77" s="878"/>
      <c r="AS77" s="878"/>
      <c r="AT77" s="834"/>
      <c r="AU77" s="879" t="s">
        <v>574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11479</v>
      </c>
      <c r="AG88" s="844"/>
      <c r="AH88" s="844"/>
      <c r="AI88" s="844"/>
      <c r="AJ88" s="844"/>
      <c r="AK88" s="841"/>
      <c r="AL88" s="841"/>
      <c r="AM88" s="841"/>
      <c r="AN88" s="841"/>
      <c r="AO88" s="841"/>
      <c r="AP88" s="844">
        <v>5424</v>
      </c>
      <c r="AQ88" s="844"/>
      <c r="AR88" s="844"/>
      <c r="AS88" s="844"/>
      <c r="AT88" s="844"/>
      <c r="AU88" s="844">
        <v>262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836685</v>
      </c>
      <c r="AB110" s="900"/>
      <c r="AC110" s="900"/>
      <c r="AD110" s="900"/>
      <c r="AE110" s="901"/>
      <c r="AF110" s="902">
        <v>831525</v>
      </c>
      <c r="AG110" s="900"/>
      <c r="AH110" s="900"/>
      <c r="AI110" s="900"/>
      <c r="AJ110" s="901"/>
      <c r="AK110" s="902">
        <v>847945</v>
      </c>
      <c r="AL110" s="900"/>
      <c r="AM110" s="900"/>
      <c r="AN110" s="900"/>
      <c r="AO110" s="901"/>
      <c r="AP110" s="903">
        <v>22.6</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11032611</v>
      </c>
      <c r="BR110" s="931"/>
      <c r="BS110" s="931"/>
      <c r="BT110" s="931"/>
      <c r="BU110" s="931"/>
      <c r="BV110" s="931">
        <v>10603253</v>
      </c>
      <c r="BW110" s="931"/>
      <c r="BX110" s="931"/>
      <c r="BY110" s="931"/>
      <c r="BZ110" s="931"/>
      <c r="CA110" s="931">
        <v>10192715</v>
      </c>
      <c r="CB110" s="931"/>
      <c r="CC110" s="931"/>
      <c r="CD110" s="931"/>
      <c r="CE110" s="931"/>
      <c r="CF110" s="944">
        <v>271.7</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438</v>
      </c>
      <c r="AL111" s="938"/>
      <c r="AM111" s="938"/>
      <c r="AN111" s="938"/>
      <c r="AO111" s="939"/>
      <c r="AP111" s="941" t="s">
        <v>130</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130</v>
      </c>
      <c r="CB111" s="926"/>
      <c r="CC111" s="926"/>
      <c r="CD111" s="926"/>
      <c r="CE111" s="926"/>
      <c r="CF111" s="920" t="s">
        <v>130</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438</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4028781</v>
      </c>
      <c r="BR112" s="926"/>
      <c r="BS112" s="926"/>
      <c r="BT112" s="926"/>
      <c r="BU112" s="926"/>
      <c r="BV112" s="926">
        <v>3889489</v>
      </c>
      <c r="BW112" s="926"/>
      <c r="BX112" s="926"/>
      <c r="BY112" s="926"/>
      <c r="BZ112" s="926"/>
      <c r="CA112" s="926">
        <v>3770254</v>
      </c>
      <c r="CB112" s="926"/>
      <c r="CC112" s="926"/>
      <c r="CD112" s="926"/>
      <c r="CE112" s="926"/>
      <c r="CF112" s="920">
        <v>100.5</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292561</v>
      </c>
      <c r="AB113" s="938"/>
      <c r="AC113" s="938"/>
      <c r="AD113" s="938"/>
      <c r="AE113" s="939"/>
      <c r="AF113" s="940">
        <v>291226</v>
      </c>
      <c r="AG113" s="938"/>
      <c r="AH113" s="938"/>
      <c r="AI113" s="938"/>
      <c r="AJ113" s="939"/>
      <c r="AK113" s="940">
        <v>304530</v>
      </c>
      <c r="AL113" s="938"/>
      <c r="AM113" s="938"/>
      <c r="AN113" s="938"/>
      <c r="AO113" s="939"/>
      <c r="AP113" s="941">
        <v>8.1</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376615</v>
      </c>
      <c r="BR113" s="926"/>
      <c r="BS113" s="926"/>
      <c r="BT113" s="926"/>
      <c r="BU113" s="926"/>
      <c r="BV113" s="926">
        <v>316085</v>
      </c>
      <c r="BW113" s="926"/>
      <c r="BX113" s="926"/>
      <c r="BY113" s="926"/>
      <c r="BZ113" s="926"/>
      <c r="CA113" s="926">
        <v>262162</v>
      </c>
      <c r="CB113" s="926"/>
      <c r="CC113" s="926"/>
      <c r="CD113" s="926"/>
      <c r="CE113" s="926"/>
      <c r="CF113" s="920">
        <v>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51878</v>
      </c>
      <c r="AB114" s="959"/>
      <c r="AC114" s="959"/>
      <c r="AD114" s="959"/>
      <c r="AE114" s="960"/>
      <c r="AF114" s="961">
        <v>78108</v>
      </c>
      <c r="AG114" s="959"/>
      <c r="AH114" s="959"/>
      <c r="AI114" s="959"/>
      <c r="AJ114" s="960"/>
      <c r="AK114" s="961">
        <v>71140</v>
      </c>
      <c r="AL114" s="959"/>
      <c r="AM114" s="959"/>
      <c r="AN114" s="959"/>
      <c r="AO114" s="960"/>
      <c r="AP114" s="962">
        <v>1.9</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804566</v>
      </c>
      <c r="BR114" s="926"/>
      <c r="BS114" s="926"/>
      <c r="BT114" s="926"/>
      <c r="BU114" s="926"/>
      <c r="BV114" s="926">
        <v>756960</v>
      </c>
      <c r="BW114" s="926"/>
      <c r="BX114" s="926"/>
      <c r="BY114" s="926"/>
      <c r="BZ114" s="926"/>
      <c r="CA114" s="926">
        <v>831774</v>
      </c>
      <c r="CB114" s="926"/>
      <c r="CC114" s="926"/>
      <c r="CD114" s="926"/>
      <c r="CE114" s="926"/>
      <c r="CF114" s="920">
        <v>22.2</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v>
      </c>
      <c r="AB115" s="938"/>
      <c r="AC115" s="938"/>
      <c r="AD115" s="938"/>
      <c r="AE115" s="939"/>
      <c r="AF115" s="940">
        <v>2</v>
      </c>
      <c r="AG115" s="938"/>
      <c r="AH115" s="938"/>
      <c r="AI115" s="938"/>
      <c r="AJ115" s="939"/>
      <c r="AK115" s="940">
        <v>3</v>
      </c>
      <c r="AL115" s="938"/>
      <c r="AM115" s="938"/>
      <c r="AN115" s="938"/>
      <c r="AO115" s="939"/>
      <c r="AP115" s="941">
        <v>0</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438</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1913</v>
      </c>
      <c r="AB116" s="959"/>
      <c r="AC116" s="959"/>
      <c r="AD116" s="959"/>
      <c r="AE116" s="960"/>
      <c r="AF116" s="961">
        <v>937</v>
      </c>
      <c r="AG116" s="959"/>
      <c r="AH116" s="959"/>
      <c r="AI116" s="959"/>
      <c r="AJ116" s="960"/>
      <c r="AK116" s="961">
        <v>947</v>
      </c>
      <c r="AL116" s="959"/>
      <c r="AM116" s="959"/>
      <c r="AN116" s="959"/>
      <c r="AO116" s="960"/>
      <c r="AP116" s="962">
        <v>0</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1183042</v>
      </c>
      <c r="AB117" s="979"/>
      <c r="AC117" s="979"/>
      <c r="AD117" s="979"/>
      <c r="AE117" s="980"/>
      <c r="AF117" s="981">
        <v>1201798</v>
      </c>
      <c r="AG117" s="979"/>
      <c r="AH117" s="979"/>
      <c r="AI117" s="979"/>
      <c r="AJ117" s="980"/>
      <c r="AK117" s="981">
        <v>1224565</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438</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438</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462</v>
      </c>
      <c r="BP119" s="1005"/>
      <c r="BQ119" s="999">
        <v>16242573</v>
      </c>
      <c r="BR119" s="1000"/>
      <c r="BS119" s="1000"/>
      <c r="BT119" s="1000"/>
      <c r="BU119" s="1000"/>
      <c r="BV119" s="1000">
        <v>15565787</v>
      </c>
      <c r="BW119" s="1000"/>
      <c r="BX119" s="1000"/>
      <c r="BY119" s="1000"/>
      <c r="BZ119" s="1000"/>
      <c r="CA119" s="1000">
        <v>15056905</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438</v>
      </c>
      <c r="DH119" s="986"/>
      <c r="DI119" s="986"/>
      <c r="DJ119" s="986"/>
      <c r="DK119" s="987"/>
      <c r="DL119" s="985" t="s">
        <v>130</v>
      </c>
      <c r="DM119" s="986"/>
      <c r="DN119" s="986"/>
      <c r="DO119" s="986"/>
      <c r="DP119" s="987"/>
      <c r="DQ119" s="985" t="s">
        <v>130</v>
      </c>
      <c r="DR119" s="986"/>
      <c r="DS119" s="986"/>
      <c r="DT119" s="986"/>
      <c r="DU119" s="987"/>
      <c r="DV119" s="988" t="s">
        <v>438</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438</v>
      </c>
      <c r="AG120" s="959"/>
      <c r="AH120" s="959"/>
      <c r="AI120" s="959"/>
      <c r="AJ120" s="960"/>
      <c r="AK120" s="961" t="s">
        <v>438</v>
      </c>
      <c r="AL120" s="959"/>
      <c r="AM120" s="959"/>
      <c r="AN120" s="959"/>
      <c r="AO120" s="960"/>
      <c r="AP120" s="962" t="s">
        <v>130</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1009545</v>
      </c>
      <c r="BR120" s="931"/>
      <c r="BS120" s="931"/>
      <c r="BT120" s="931"/>
      <c r="BU120" s="931"/>
      <c r="BV120" s="931">
        <v>1495687</v>
      </c>
      <c r="BW120" s="931"/>
      <c r="BX120" s="931"/>
      <c r="BY120" s="931"/>
      <c r="BZ120" s="931"/>
      <c r="CA120" s="931">
        <v>1718782</v>
      </c>
      <c r="CB120" s="931"/>
      <c r="CC120" s="931"/>
      <c r="CD120" s="931"/>
      <c r="CE120" s="931"/>
      <c r="CF120" s="944">
        <v>45.8</v>
      </c>
      <c r="CG120" s="945"/>
      <c r="CH120" s="945"/>
      <c r="CI120" s="945"/>
      <c r="CJ120" s="945"/>
      <c r="CK120" s="1006" t="s">
        <v>466</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2475942</v>
      </c>
      <c r="DH120" s="931"/>
      <c r="DI120" s="931"/>
      <c r="DJ120" s="931"/>
      <c r="DK120" s="931"/>
      <c r="DL120" s="931">
        <v>2431039</v>
      </c>
      <c r="DM120" s="931"/>
      <c r="DN120" s="931"/>
      <c r="DO120" s="931"/>
      <c r="DP120" s="931"/>
      <c r="DQ120" s="931">
        <v>2395535</v>
      </c>
      <c r="DR120" s="931"/>
      <c r="DS120" s="931"/>
      <c r="DT120" s="931"/>
      <c r="DU120" s="931"/>
      <c r="DV120" s="932">
        <v>63.9</v>
      </c>
      <c r="DW120" s="932"/>
      <c r="DX120" s="932"/>
      <c r="DY120" s="932"/>
      <c r="DZ120" s="933"/>
    </row>
    <row r="121" spans="1:130" s="230" customFormat="1" ht="26.25" customHeight="1" x14ac:dyDescent="0.15">
      <c r="A121" s="1063"/>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438</v>
      </c>
      <c r="AL121" s="959"/>
      <c r="AM121" s="959"/>
      <c r="AN121" s="959"/>
      <c r="AO121" s="960"/>
      <c r="AP121" s="962" t="s">
        <v>438</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150974</v>
      </c>
      <c r="BR121" s="926"/>
      <c r="BS121" s="926"/>
      <c r="BT121" s="926"/>
      <c r="BU121" s="926"/>
      <c r="BV121" s="926">
        <v>151579</v>
      </c>
      <c r="BW121" s="926"/>
      <c r="BX121" s="926"/>
      <c r="BY121" s="926"/>
      <c r="BZ121" s="926"/>
      <c r="CA121" s="926">
        <v>124964</v>
      </c>
      <c r="CB121" s="926"/>
      <c r="CC121" s="926"/>
      <c r="CD121" s="926"/>
      <c r="CE121" s="926"/>
      <c r="CF121" s="920">
        <v>3.3</v>
      </c>
      <c r="CG121" s="921"/>
      <c r="CH121" s="921"/>
      <c r="CI121" s="921"/>
      <c r="CJ121" s="921"/>
      <c r="CK121" s="1009"/>
      <c r="CL121" s="1010"/>
      <c r="CM121" s="1010"/>
      <c r="CN121" s="1010"/>
      <c r="CO121" s="1011"/>
      <c r="CP121" s="1019" t="s">
        <v>414</v>
      </c>
      <c r="CQ121" s="1020"/>
      <c r="CR121" s="1020"/>
      <c r="CS121" s="1020"/>
      <c r="CT121" s="1020"/>
      <c r="CU121" s="1020"/>
      <c r="CV121" s="1020"/>
      <c r="CW121" s="1020"/>
      <c r="CX121" s="1020"/>
      <c r="CY121" s="1020"/>
      <c r="CZ121" s="1020"/>
      <c r="DA121" s="1020"/>
      <c r="DB121" s="1020"/>
      <c r="DC121" s="1020"/>
      <c r="DD121" s="1020"/>
      <c r="DE121" s="1020"/>
      <c r="DF121" s="1021"/>
      <c r="DG121" s="925">
        <v>993948</v>
      </c>
      <c r="DH121" s="926"/>
      <c r="DI121" s="926"/>
      <c r="DJ121" s="926"/>
      <c r="DK121" s="926"/>
      <c r="DL121" s="926">
        <v>951504</v>
      </c>
      <c r="DM121" s="926"/>
      <c r="DN121" s="926"/>
      <c r="DO121" s="926"/>
      <c r="DP121" s="926"/>
      <c r="DQ121" s="926">
        <v>893093</v>
      </c>
      <c r="DR121" s="926"/>
      <c r="DS121" s="926"/>
      <c r="DT121" s="926"/>
      <c r="DU121" s="926"/>
      <c r="DV121" s="927">
        <v>23.8</v>
      </c>
      <c r="DW121" s="927"/>
      <c r="DX121" s="927"/>
      <c r="DY121" s="927"/>
      <c r="DZ121" s="928"/>
    </row>
    <row r="122" spans="1:130" s="230" customFormat="1" ht="26.25" customHeight="1" x14ac:dyDescent="0.15">
      <c r="A122" s="1063"/>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438</v>
      </c>
      <c r="AL122" s="959"/>
      <c r="AM122" s="959"/>
      <c r="AN122" s="959"/>
      <c r="AO122" s="960"/>
      <c r="AP122" s="962" t="s">
        <v>130</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8204935</v>
      </c>
      <c r="BR122" s="1000"/>
      <c r="BS122" s="1000"/>
      <c r="BT122" s="1000"/>
      <c r="BU122" s="1000"/>
      <c r="BV122" s="1000">
        <v>7848892</v>
      </c>
      <c r="BW122" s="1000"/>
      <c r="BX122" s="1000"/>
      <c r="BY122" s="1000"/>
      <c r="BZ122" s="1000"/>
      <c r="CA122" s="1000">
        <v>7774680</v>
      </c>
      <c r="CB122" s="1000"/>
      <c r="CC122" s="1000"/>
      <c r="CD122" s="1000"/>
      <c r="CE122" s="1000"/>
      <c r="CF122" s="1017">
        <v>207.2</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v>558891</v>
      </c>
      <c r="DH122" s="926"/>
      <c r="DI122" s="926"/>
      <c r="DJ122" s="926"/>
      <c r="DK122" s="926"/>
      <c r="DL122" s="926">
        <v>506946</v>
      </c>
      <c r="DM122" s="926"/>
      <c r="DN122" s="926"/>
      <c r="DO122" s="926"/>
      <c r="DP122" s="926"/>
      <c r="DQ122" s="926">
        <v>502582</v>
      </c>
      <c r="DR122" s="926"/>
      <c r="DS122" s="926"/>
      <c r="DT122" s="926"/>
      <c r="DU122" s="926"/>
      <c r="DV122" s="927">
        <v>13.4</v>
      </c>
      <c r="DW122" s="927"/>
      <c r="DX122" s="927"/>
      <c r="DY122" s="927"/>
      <c r="DZ122" s="928"/>
    </row>
    <row r="123" spans="1:130" s="230" customFormat="1" ht="26.25" customHeight="1" x14ac:dyDescent="0.15">
      <c r="A123" s="1063"/>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438</v>
      </c>
      <c r="AG123" s="959"/>
      <c r="AH123" s="959"/>
      <c r="AI123" s="959"/>
      <c r="AJ123" s="960"/>
      <c r="AK123" s="961" t="s">
        <v>438</v>
      </c>
      <c r="AL123" s="959"/>
      <c r="AM123" s="959"/>
      <c r="AN123" s="959"/>
      <c r="AO123" s="960"/>
      <c r="AP123" s="962" t="s">
        <v>130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470</v>
      </c>
      <c r="BP123" s="1005"/>
      <c r="BQ123" s="1035">
        <v>9365454</v>
      </c>
      <c r="BR123" s="1036"/>
      <c r="BS123" s="1036"/>
      <c r="BT123" s="1036"/>
      <c r="BU123" s="1036"/>
      <c r="BV123" s="1036">
        <v>9496158</v>
      </c>
      <c r="BW123" s="1036"/>
      <c r="BX123" s="1036"/>
      <c r="BY123" s="1036"/>
      <c r="BZ123" s="1036"/>
      <c r="CA123" s="1036">
        <v>9618426</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63"/>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31" t="s">
        <v>471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190</v>
      </c>
      <c r="BR124" s="1027"/>
      <c r="BS124" s="1027"/>
      <c r="BT124" s="1027"/>
      <c r="BU124" s="1027"/>
      <c r="BV124" s="1027">
        <v>155.9</v>
      </c>
      <c r="BW124" s="1027"/>
      <c r="BX124" s="1027"/>
      <c r="BY124" s="1027"/>
      <c r="BZ124" s="1027"/>
      <c r="CA124" s="1027">
        <v>144.9</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438</v>
      </c>
      <c r="DR124" s="986"/>
      <c r="DS124" s="986"/>
      <c r="DT124" s="986"/>
      <c r="DU124" s="987"/>
      <c r="DV124" s="988" t="s">
        <v>438</v>
      </c>
      <c r="DW124" s="989"/>
      <c r="DX124" s="989"/>
      <c r="DY124" s="989"/>
      <c r="DZ124" s="990"/>
    </row>
    <row r="125" spans="1:130" s="230" customFormat="1" ht="26.25" customHeight="1" x14ac:dyDescent="0.15">
      <c r="A125" s="1063"/>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438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63"/>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438</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438</v>
      </c>
      <c r="DH126" s="926"/>
      <c r="DI126" s="926"/>
      <c r="DJ126" s="926"/>
      <c r="DK126" s="926"/>
      <c r="DL126" s="926" t="s">
        <v>130</v>
      </c>
      <c r="DM126" s="926"/>
      <c r="DN126" s="926"/>
      <c r="DO126" s="926"/>
      <c r="DP126" s="926"/>
      <c r="DQ126" s="926" t="s">
        <v>438</v>
      </c>
      <c r="DR126" s="926"/>
      <c r="DS126" s="926"/>
      <c r="DT126" s="926"/>
      <c r="DU126" s="926"/>
      <c r="DV126" s="927" t="s">
        <v>130</v>
      </c>
      <c r="DW126" s="927"/>
      <c r="DX126" s="927"/>
      <c r="DY126" s="927"/>
      <c r="DZ126" s="928"/>
    </row>
    <row r="127" spans="1:130" s="230" customFormat="1" ht="26.25" customHeight="1" x14ac:dyDescent="0.15">
      <c r="A127" s="1064"/>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v>
      </c>
      <c r="AB127" s="959"/>
      <c r="AC127" s="959"/>
      <c r="AD127" s="959"/>
      <c r="AE127" s="960"/>
      <c r="AF127" s="961">
        <v>2</v>
      </c>
      <c r="AG127" s="959"/>
      <c r="AH127" s="959"/>
      <c r="AI127" s="959"/>
      <c r="AJ127" s="960"/>
      <c r="AK127" s="961">
        <v>3</v>
      </c>
      <c r="AL127" s="959"/>
      <c r="AM127" s="959"/>
      <c r="AN127" s="959"/>
      <c r="AO127" s="960"/>
      <c r="AP127" s="962">
        <v>0</v>
      </c>
      <c r="AQ127" s="963"/>
      <c r="AR127" s="963"/>
      <c r="AS127" s="963"/>
      <c r="AT127" s="964"/>
      <c r="AU127" s="232"/>
      <c r="AV127" s="232"/>
      <c r="AW127" s="232"/>
      <c r="AX127" s="1037" t="s">
        <v>477</v>
      </c>
      <c r="AY127" s="1038"/>
      <c r="AZ127" s="1038"/>
      <c r="BA127" s="1038"/>
      <c r="BB127" s="1038"/>
      <c r="BC127" s="1038"/>
      <c r="BD127" s="1038"/>
      <c r="BE127" s="1039"/>
      <c r="BF127" s="1040" t="s">
        <v>478</v>
      </c>
      <c r="BG127" s="1038"/>
      <c r="BH127" s="1038"/>
      <c r="BI127" s="1038"/>
      <c r="BJ127" s="1038"/>
      <c r="BK127" s="1038"/>
      <c r="BL127" s="1039"/>
      <c r="BM127" s="1040" t="s">
        <v>479</v>
      </c>
      <c r="BN127" s="1038"/>
      <c r="BO127" s="1038"/>
      <c r="BP127" s="1038"/>
      <c r="BQ127" s="1038"/>
      <c r="BR127" s="1038"/>
      <c r="BS127" s="1039"/>
      <c r="BT127" s="1040" t="s">
        <v>480</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438</v>
      </c>
      <c r="DM127" s="926"/>
      <c r="DN127" s="926"/>
      <c r="DO127" s="926"/>
      <c r="DP127" s="926"/>
      <c r="DQ127" s="926" t="s">
        <v>130</v>
      </c>
      <c r="DR127" s="926"/>
      <c r="DS127" s="926"/>
      <c r="DT127" s="926"/>
      <c r="DU127" s="926"/>
      <c r="DV127" s="927" t="s">
        <v>438</v>
      </c>
      <c r="DW127" s="927"/>
      <c r="DX127" s="927"/>
      <c r="DY127" s="927"/>
      <c r="DZ127" s="928"/>
    </row>
    <row r="128" spans="1:130" s="230" customFormat="1" ht="26.25" customHeight="1" thickBot="1" x14ac:dyDescent="0.2">
      <c r="A128" s="1047" t="s">
        <v>482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483</v>
      </c>
      <c r="X128" s="1049"/>
      <c r="Y128" s="1049"/>
      <c r="Z128" s="1050"/>
      <c r="AA128" s="1051">
        <v>20957</v>
      </c>
      <c r="AB128" s="1052"/>
      <c r="AC128" s="1052"/>
      <c r="AD128" s="1052"/>
      <c r="AE128" s="1053"/>
      <c r="AF128" s="1054">
        <v>19761</v>
      </c>
      <c r="AG128" s="1052"/>
      <c r="AH128" s="1052"/>
      <c r="AI128" s="1052"/>
      <c r="AJ128" s="1053"/>
      <c r="AK128" s="1054">
        <v>15262</v>
      </c>
      <c r="AL128" s="1052"/>
      <c r="AM128" s="1052"/>
      <c r="AN128" s="1052"/>
      <c r="AO128" s="1053"/>
      <c r="AP128" s="1055"/>
      <c r="AQ128" s="1056"/>
      <c r="AR128" s="1056"/>
      <c r="AS128" s="1056"/>
      <c r="AT128" s="1057"/>
      <c r="AU128" s="232"/>
      <c r="AV128" s="232"/>
      <c r="AW128" s="232"/>
      <c r="AX128" s="896" t="s">
        <v>484</v>
      </c>
      <c r="AY128" s="897"/>
      <c r="AZ128" s="897"/>
      <c r="BA128" s="897"/>
      <c r="BB128" s="897"/>
      <c r="BC128" s="897"/>
      <c r="BD128" s="897"/>
      <c r="BE128" s="898"/>
      <c r="BF128" s="1058" t="s">
        <v>130</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485</v>
      </c>
      <c r="CQ128" s="740"/>
      <c r="CR128" s="740"/>
      <c r="CS128" s="740"/>
      <c r="CT128" s="740"/>
      <c r="CU128" s="740"/>
      <c r="CV128" s="740"/>
      <c r="CW128" s="740"/>
      <c r="CX128" s="740"/>
      <c r="CY128" s="740"/>
      <c r="CZ128" s="740"/>
      <c r="DA128" s="740"/>
      <c r="DB128" s="740"/>
      <c r="DC128" s="740"/>
      <c r="DD128" s="740"/>
      <c r="DE128" s="740"/>
      <c r="DF128" s="1042"/>
      <c r="DG128" s="1043" t="s">
        <v>130</v>
      </c>
      <c r="DH128" s="1044"/>
      <c r="DI128" s="1044"/>
      <c r="DJ128" s="1044"/>
      <c r="DK128" s="1044"/>
      <c r="DL128" s="1044" t="s">
        <v>130</v>
      </c>
      <c r="DM128" s="1044"/>
      <c r="DN128" s="1044"/>
      <c r="DO128" s="1044"/>
      <c r="DP128" s="1044"/>
      <c r="DQ128" s="1044" t="s">
        <v>130</v>
      </c>
      <c r="DR128" s="1044"/>
      <c r="DS128" s="1044"/>
      <c r="DT128" s="1044"/>
      <c r="DU128" s="1044"/>
      <c r="DV128" s="1045" t="s">
        <v>130</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4269117</v>
      </c>
      <c r="AB129" s="959"/>
      <c r="AC129" s="959"/>
      <c r="AD129" s="959"/>
      <c r="AE129" s="960"/>
      <c r="AF129" s="961">
        <v>4539170</v>
      </c>
      <c r="AG129" s="959"/>
      <c r="AH129" s="959"/>
      <c r="AI129" s="959"/>
      <c r="AJ129" s="960"/>
      <c r="AK129" s="961">
        <v>4415724</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650357</v>
      </c>
      <c r="AB130" s="959"/>
      <c r="AC130" s="959"/>
      <c r="AD130" s="959"/>
      <c r="AE130" s="960"/>
      <c r="AF130" s="961">
        <v>647495</v>
      </c>
      <c r="AG130" s="959"/>
      <c r="AH130" s="959"/>
      <c r="AI130" s="959"/>
      <c r="AJ130" s="960"/>
      <c r="AK130" s="961">
        <v>664245</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14.1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3618760</v>
      </c>
      <c r="AB131" s="986"/>
      <c r="AC131" s="986"/>
      <c r="AD131" s="986"/>
      <c r="AE131" s="987"/>
      <c r="AF131" s="985">
        <v>3891675</v>
      </c>
      <c r="AG131" s="986"/>
      <c r="AH131" s="986"/>
      <c r="AI131" s="986"/>
      <c r="AJ131" s="987"/>
      <c r="AK131" s="985">
        <v>3751479</v>
      </c>
      <c r="AL131" s="986"/>
      <c r="AM131" s="986"/>
      <c r="AN131" s="986"/>
      <c r="AO131" s="987"/>
      <c r="AP131" s="1110"/>
      <c r="AQ131" s="1111"/>
      <c r="AR131" s="1111"/>
      <c r="AS131" s="1111"/>
      <c r="AT131" s="1112"/>
      <c r="AU131" s="233"/>
      <c r="AV131" s="233"/>
      <c r="AW131" s="233"/>
      <c r="AX131" s="1083" t="s">
        <v>492</v>
      </c>
      <c r="AY131" s="740"/>
      <c r="AZ131" s="740"/>
      <c r="BA131" s="740"/>
      <c r="BB131" s="740"/>
      <c r="BC131" s="740"/>
      <c r="BD131" s="740"/>
      <c r="BE131" s="1042"/>
      <c r="BF131" s="1084">
        <v>144.9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14.14097647</v>
      </c>
      <c r="AB132" s="1097"/>
      <c r="AC132" s="1097"/>
      <c r="AD132" s="1097"/>
      <c r="AE132" s="1098"/>
      <c r="AF132" s="1099">
        <v>13.735525190000001</v>
      </c>
      <c r="AG132" s="1097"/>
      <c r="AH132" s="1097"/>
      <c r="AI132" s="1097"/>
      <c r="AJ132" s="1098"/>
      <c r="AK132" s="1099">
        <v>14.5291497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14.5</v>
      </c>
      <c r="AB133" s="1080"/>
      <c r="AC133" s="1080"/>
      <c r="AD133" s="1080"/>
      <c r="AE133" s="1081"/>
      <c r="AF133" s="1079">
        <v>14.1</v>
      </c>
      <c r="AG133" s="1080"/>
      <c r="AH133" s="1080"/>
      <c r="AI133" s="1080"/>
      <c r="AJ133" s="1081"/>
      <c r="AK133" s="1079">
        <v>14.1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ur0h4fg1BOVzc2ZY5AQbFP09Tr3XJlokXXPAg4dnkt+B4eemEXCdBJcwTPOec03Lg/iTE5tYHMgujEA52ouTw==" saltValue="f5CAGXbN+Xc4OPV+UdRt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2"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z8sauRjDB/E1oL5KFFTlV/gJoo5y8jzFL/uJ08yEgUAREBhT4f2CxMd18gnNzOw4Yo/7gDcRQ0CWBmPkAfWdQ==" saltValue="UzCzSXzfTReJQ5kiaX4S2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55"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PY9QfzGa5BVHYClktchIDYcgDYeRTP8d5Mi24oyB5nb9fWmVjRJj+HOUHBCYUM8Z82naeB3ml7PrS6TFKwYdQ==" saltValue="n4elaxZNPGWZqzwWsarR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1135841</v>
      </c>
      <c r="AP9" s="281">
        <v>126472</v>
      </c>
      <c r="AQ9" s="282">
        <v>166998</v>
      </c>
      <c r="AR9" s="283">
        <v>-24.3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376402</v>
      </c>
      <c r="AP10" s="284">
        <v>41911</v>
      </c>
      <c r="AQ10" s="285">
        <v>26170</v>
      </c>
      <c r="AR10" s="286">
        <v>60.1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v>104586</v>
      </c>
      <c r="AP11" s="284">
        <v>11645</v>
      </c>
      <c r="AQ11" s="285">
        <v>5047</v>
      </c>
      <c r="AR11" s="286">
        <v>130.69999999999999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507</v>
      </c>
      <c r="AL12" s="1117"/>
      <c r="AM12" s="1117"/>
      <c r="AN12" s="1118"/>
      <c r="AO12" s="284" t="s">
        <v>508</v>
      </c>
      <c r="AP12" s="284" t="s">
        <v>508</v>
      </c>
      <c r="AQ12" s="285" t="s">
        <v>508</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77840</v>
      </c>
      <c r="AP13" s="284">
        <v>8667</v>
      </c>
      <c r="AQ13" s="285">
        <v>6466</v>
      </c>
      <c r="AR13" s="286">
        <v>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t="s">
        <v>508</v>
      </c>
      <c r="AP14" s="284" t="s">
        <v>508</v>
      </c>
      <c r="AQ14" s="285">
        <v>3589</v>
      </c>
      <c r="AR14" s="286" t="s">
        <v>508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-76856</v>
      </c>
      <c r="AP15" s="284">
        <v>-8558</v>
      </c>
      <c r="AQ15" s="285">
        <v>-12920</v>
      </c>
      <c r="AR15" s="286">
        <v>-33.799999999999997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1617813</v>
      </c>
      <c r="AP16" s="284">
        <v>180137</v>
      </c>
      <c r="AQ16" s="285">
        <v>195349</v>
      </c>
      <c r="AR16" s="286">
        <v>-7.8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12.14</v>
      </c>
      <c r="AP21" s="298">
        <v>16.600000000000001</v>
      </c>
      <c r="AQ21" s="299">
        <v>-4.46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92.2</v>
      </c>
      <c r="AP22" s="303">
        <v>95.6</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847945</v>
      </c>
      <c r="AP32" s="312">
        <v>94415</v>
      </c>
      <c r="AQ32" s="313">
        <v>125145</v>
      </c>
      <c r="AR32" s="314">
        <v>-24.6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508</v>
      </c>
      <c r="AP33" s="312" t="s">
        <v>508</v>
      </c>
      <c r="AQ33" s="313">
        <v>142</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508</v>
      </c>
      <c r="AP34" s="312" t="s">
        <v>508</v>
      </c>
      <c r="AQ34" s="313">
        <v>186</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304530</v>
      </c>
      <c r="AP35" s="312">
        <v>33908</v>
      </c>
      <c r="AQ35" s="313">
        <v>24116</v>
      </c>
      <c r="AR35" s="314">
        <v>40.6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71140</v>
      </c>
      <c r="AP36" s="312">
        <v>7921</v>
      </c>
      <c r="AQ36" s="313">
        <v>3945</v>
      </c>
      <c r="AR36" s="314">
        <v>100.8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v>3</v>
      </c>
      <c r="AP37" s="312">
        <v>0</v>
      </c>
      <c r="AQ37" s="313">
        <v>817</v>
      </c>
      <c r="AR37" s="314">
        <v>-100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v>947</v>
      </c>
      <c r="AP38" s="315">
        <v>105</v>
      </c>
      <c r="AQ38" s="316">
        <v>16</v>
      </c>
      <c r="AR38" s="304">
        <v>556.29999999999995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v>-15262</v>
      </c>
      <c r="AP39" s="312">
        <v>-1699</v>
      </c>
      <c r="AQ39" s="313">
        <v>-6780</v>
      </c>
      <c r="AR39" s="314">
        <v>-74.900000000000006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-664245</v>
      </c>
      <c r="AP40" s="312">
        <v>-73961</v>
      </c>
      <c r="AQ40" s="313">
        <v>-98746</v>
      </c>
      <c r="AR40" s="314">
        <v>-25.1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545058</v>
      </c>
      <c r="AP41" s="312">
        <v>60690</v>
      </c>
      <c r="AQ41" s="313">
        <v>48842</v>
      </c>
      <c r="AR41" s="314">
        <v>24.3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226481</v>
      </c>
      <c r="AN51" s="334">
        <v>22569</v>
      </c>
      <c r="AO51" s="335">
        <v>-36.299999999999997</v>
      </c>
      <c r="AP51" s="336">
        <v>115050</v>
      </c>
      <c r="AQ51" s="337">
        <v>1</v>
      </c>
      <c r="AR51" s="338">
        <v>-37.299999999999997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68721</v>
      </c>
      <c r="AN52" s="342">
        <v>6848</v>
      </c>
      <c r="AO52" s="343">
        <v>-58.2</v>
      </c>
      <c r="AP52" s="344">
        <v>53792</v>
      </c>
      <c r="AQ52" s="345">
        <v>1.2</v>
      </c>
      <c r="AR52" s="346">
        <v>-59.4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578228</v>
      </c>
      <c r="AN53" s="334">
        <v>59427</v>
      </c>
      <c r="AO53" s="335">
        <v>163.30000000000001</v>
      </c>
      <c r="AP53" s="336">
        <v>118252</v>
      </c>
      <c r="AQ53" s="337">
        <v>2.8</v>
      </c>
      <c r="AR53" s="338">
        <v>160.5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317712</v>
      </c>
      <c r="AN54" s="342">
        <v>32653</v>
      </c>
      <c r="AO54" s="343">
        <v>376.8</v>
      </c>
      <c r="AP54" s="344">
        <v>49994</v>
      </c>
      <c r="AQ54" s="345">
        <v>-7.1</v>
      </c>
      <c r="AR54" s="346">
        <v>383.9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2477104</v>
      </c>
      <c r="AN55" s="334">
        <v>261519</v>
      </c>
      <c r="AO55" s="335">
        <v>340.1</v>
      </c>
      <c r="AP55" s="336">
        <v>200194</v>
      </c>
      <c r="AQ55" s="337">
        <v>69.3</v>
      </c>
      <c r="AR55" s="338">
        <v>270.8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2112311</v>
      </c>
      <c r="AN56" s="342">
        <v>223006</v>
      </c>
      <c r="AO56" s="343">
        <v>583</v>
      </c>
      <c r="AP56" s="344">
        <v>106422</v>
      </c>
      <c r="AQ56" s="345">
        <v>112.9</v>
      </c>
      <c r="AR56" s="346">
        <v>470.1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431611</v>
      </c>
      <c r="AN57" s="334">
        <v>46736</v>
      </c>
      <c r="AO57" s="335">
        <v>-82.1</v>
      </c>
      <c r="AP57" s="336">
        <v>196914</v>
      </c>
      <c r="AQ57" s="337">
        <v>-1.6</v>
      </c>
      <c r="AR57" s="338">
        <v>-80.5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253059</v>
      </c>
      <c r="AN58" s="342">
        <v>27402</v>
      </c>
      <c r="AO58" s="343">
        <v>-87.7</v>
      </c>
      <c r="AP58" s="344">
        <v>98966</v>
      </c>
      <c r="AQ58" s="345">
        <v>-7</v>
      </c>
      <c r="AR58" s="346">
        <v>-80.7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409948</v>
      </c>
      <c r="AN59" s="334">
        <v>45646</v>
      </c>
      <c r="AO59" s="335">
        <v>-2.2999999999999998</v>
      </c>
      <c r="AP59" s="336">
        <v>204757</v>
      </c>
      <c r="AQ59" s="337">
        <v>4</v>
      </c>
      <c r="AR59" s="338">
        <v>-6.3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140974</v>
      </c>
      <c r="AN60" s="342">
        <v>15697</v>
      </c>
      <c r="AO60" s="343">
        <v>-42.7</v>
      </c>
      <c r="AP60" s="344">
        <v>106071</v>
      </c>
      <c r="AQ60" s="345">
        <v>7.2</v>
      </c>
      <c r="AR60" s="346">
        <v>-49.9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824674</v>
      </c>
      <c r="AN61" s="349">
        <v>87179</v>
      </c>
      <c r="AO61" s="350">
        <v>76.5</v>
      </c>
      <c r="AP61" s="351">
        <v>167033</v>
      </c>
      <c r="AQ61" s="352">
        <v>15.1</v>
      </c>
      <c r="AR61" s="338">
        <v>61.4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578555</v>
      </c>
      <c r="AN62" s="342">
        <v>61121</v>
      </c>
      <c r="AO62" s="343">
        <v>154.19999999999999</v>
      </c>
      <c r="AP62" s="344">
        <v>83049</v>
      </c>
      <c r="AQ62" s="345">
        <v>21.4</v>
      </c>
      <c r="AR62" s="346">
        <v>132.80000000000001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KOvL65bWWIbRHMECx9WavE9s2i7H8KRTDrIQNug9aXRkONgbwwheVSnv9BPfvY4zQ+W9Afsrh98zHgPLh/u6w==" saltValue="NrxOilXmiLke9oXHkC4C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1" spans="125:125" ht="13.5" hidden="1" customHeight="1" x14ac:dyDescent="0.15">
      <c r="DU121" s="259"/>
    </row>
  </sheetData>
  <sheetProtection algorithmName="SHA-512" hashValue="E4rqfbygjKCtS8pqNR2vL4uFgzMxyjLddDy1u1S0mHvVLAucRjtWvREvYyxNERvhLPDTCqlTP3VNCeCTcT6L1g==" saltValue="8r68zM4M3XZh3DZccGeD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9zKs2AaDAwgxq+9ur/4C/x7gL90yPdsv09ZQvI4O9XVV3zMhFKL11xUzshz1zbW8J4x9i0uelmtibMNxzONTFg==" saltValue="zE9R2J6U+4WwgHbikxxT5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1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6.56</v>
      </c>
      <c r="G47" s="12">
        <v>8.2799999999999994</v>
      </c>
      <c r="H47" s="12">
        <v>6.94</v>
      </c>
      <c r="I47" s="12">
        <v>9.65</v>
      </c>
      <c r="J47" s="13">
        <v>8.92</v>
      </c>
    </row>
    <row r="48" spans="2:10" ht="57.75" customHeight="1" x14ac:dyDescent="0.15">
      <c r="B48" s="14"/>
      <c r="C48" s="1141" t="s">
        <v>4</v>
      </c>
      <c r="D48" s="1141"/>
      <c r="E48" s="1142"/>
      <c r="F48" s="15">
        <v>1.82</v>
      </c>
      <c r="G48" s="16">
        <v>2.27</v>
      </c>
      <c r="H48" s="16">
        <v>3.63</v>
      </c>
      <c r="I48" s="16">
        <v>3.6</v>
      </c>
      <c r="J48" s="17">
        <v>5.34</v>
      </c>
    </row>
    <row r="49" spans="2:10" ht="57.75" customHeight="1" thickBot="1" x14ac:dyDescent="0.2">
      <c r="B49" s="18"/>
      <c r="C49" s="1143" t="s">
        <v>5</v>
      </c>
      <c r="D49" s="1143"/>
      <c r="E49" s="1144"/>
      <c r="F49" s="19" t="s">
        <v>554</v>
      </c>
      <c r="G49" s="20">
        <v>3.26</v>
      </c>
      <c r="H49" s="20" t="s">
        <v>555</v>
      </c>
      <c r="I49" s="20">
        <v>1.71</v>
      </c>
      <c r="J49" s="21" t="s">
        <v>556</v>
      </c>
    </row>
    <row r="50" spans="2:10" x14ac:dyDescent="0.15"/>
  </sheetData>
  <sheetProtection algorithmName="SHA-512" hashValue="Wt+SIc+8YWUJasK+6CN4gJpbTEfmg750PhVletFEYShkqC5465b7w4IMtgLvI1Nr7mStHBN7E2bNsOSOnWqz8w==" saltValue="QHExkPdO2TGKxd9zMbx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2024-03-18T06:16:31Z</cp:lastPrinted>
  <dcterms:created xsi:type="dcterms:W3CDTF">2024-03-14T00:56:02Z</dcterms:created>
  <dcterms:modified xsi:type="dcterms:W3CDTF">2024-03-18T06:19:51Z</dcterms:modified>
  <cp:category/>
</cp:coreProperties>
</file>