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6145B3CB-CCA7-4B8B-AFBB-D0EA34CCE7E3}" xr6:coauthVersionLast="47" xr6:coauthVersionMax="47" xr10:uidLastSave="{00000000-0000-0000-0000-000000000000}"/>
  <bookViews>
    <workbookView xWindow="23940" yWindow="-2505" windowWidth="17235" windowHeight="119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U34" i="10"/>
  <c r="U35" i="10" s="1"/>
  <c r="U36" i="10" s="1"/>
  <c r="C34" i="10"/>
  <c r="AM34" i="10" l="1"/>
  <c r="AM35" i="10" s="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alcChain>
</file>

<file path=xl/sharedStrings.xml><?xml version="1.0" encoding="utf-8"?>
<sst xmlns="http://schemas.openxmlformats.org/spreadsheetml/2006/main" count="1157" uniqueCount="603">
  <si>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</si>
  <si>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</si>
  <si>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</si>
  <si>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</si>
  <si>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</si>
  <si>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</si>
  <si>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</si>
  <si>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</si>
  <si>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</si>
  <si>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</si>
  <si>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</si>
  <si>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</si>
  <si>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</si>
  <si>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</si>
  <si>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</si>
  <si>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</si>
  <si>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</si>
  <si>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</si>
  <si>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</si>
  <si>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</si>
  <si>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</si>
  <si>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</si>
  <si>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</si>
  <si>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</si>
  <si>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</si>
  <si>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</si>
  <si>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</si>
  <si>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</si>
  <si>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</si>
  <si>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</si>
  <si>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</si>
  <si>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</si>
  <si>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</si>
  <si>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</si>
  <si>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</si>
  <si>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</si>
  <si>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</si>
  <si>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</si>
  <si>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</si>
  <si>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</si>
  <si>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</si>
  <si>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</si>
  <si>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</si>
  <si>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</si>
  <si>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</si>
  <si>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</si>
  <si>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</si>
  <si>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</si>
  <si>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</si>
  <si>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</si>
  <si>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</si>
  <si>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</si>
  <si>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</si>
  <si>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</si>
  <si>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</si>
  <si>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</si>
  <si>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</si>
  <si>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</si>
  <si>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</si>
  <si>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</si>
  <si>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</si>
  <si>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</si>
  <si>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</si>
  <si>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</si>
  <si>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</si>
  <si>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</si>
  <si>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</si>
  <si>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</si>
  <si>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</si>
  <si>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</si>
  <si>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</si>
  <si>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</si>
  <si>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</si>
  <si>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</si>
  <si>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</si>
  <si>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</si>
  <si>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</si>
  <si>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</si>
  <si>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</si>
  <si>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</si>
  <si>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</si>
  <si>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</si>
  <si>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</si>
  <si>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</si>
  <si>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</si>
  <si>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</si>
  <si>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</si>
  <si>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</si>
  <si>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</si>
  <si>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</si>
  <si>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</si>
  <si>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</si>
  <si>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</si>
  <si>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</si>
  <si>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</si>
  <si>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</si>
  <si>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</si>
  <si>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</si>
  <si>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外ヶ浜町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</si>
  <si>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</si>
  <si>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</si>
  <si>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</si>
  <si>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</si>
  <si>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</si>
  <si>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</si>
  <si>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</si>
  <si>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</si>
  <si>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</si>
  <si>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</si>
  <si>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</si>
  <si>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</si>
  <si>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</si>
  <si>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</si>
  <si>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</si>
  <si>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</si>
  <si>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</si>
  <si>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</si>
  <si>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</si>
  <si>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</si>
  <si>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</si>
  <si>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</si>
  <si>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</si>
  <si>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</si>
  <si>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</si>
  <si>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</si>
  <si>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</si>
  <si>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</si>
  <si>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</si>
  <si>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</si>
  <si>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</si>
  <si>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</si>
  <si>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</si>
  <si>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</si>
  <si>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</si>
  <si>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</si>
  <si>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</si>
  <si>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</si>
  <si>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</si>
  <si>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</si>
  <si>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</si>
  <si>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</si>
  <si>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</si>
  <si>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</si>
  <si>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</si>
  <si>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</si>
  <si>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</si>
  <si>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</si>
  <si>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</si>
  <si>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</si>
  <si>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</si>
  <si>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</si>
  <si>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</si>
  <si>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</si>
  <si>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</si>
  <si>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</si>
  <si>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</si>
  <si>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</si>
  <si>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-3.7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</si>
  <si>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</si>
  <si>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</si>
  <si>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</si>
  <si>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</si>
  <si>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</si>
  <si>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</si>
  <si>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</si>
  <si>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</si>
  <si>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</si>
  <si>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</si>
  <si>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</si>
  <si>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</si>
  <si>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</si>
  <si>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</si>
  <si>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</si>
  <si>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</si>
  <si>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</si>
  <si>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</si>
  <si>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</si>
  <si>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</si>
  <si>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</si>
  <si>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</si>
  <si>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</si>
  <si>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</si>
  <si>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</si>
  <si>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</si>
  <si>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</si>
  <si>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</si>
  <si>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</si>
  <si>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</si>
  <si>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</si>
  <si>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</si>
  <si>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</si>
  <si>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</si>
  <si>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</si>
  <si>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</si>
  <si>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</si>
  <si>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</si>
  <si>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</si>
  <si>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</si>
  <si>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</si>
  <si>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</si>
  <si>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</si>
  <si>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</si>
  <si>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</si>
  <si>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</si>
  <si>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</si>
  <si>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</si>
  <si>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</si>
  <si>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</si>
  <si>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</si>
  <si>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</si>
  <si>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</si>
  <si>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</si>
  <si>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</si>
  <si>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</si>
  <si>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</si>
  <si>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</si>
  <si>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青森県外ヶ浜町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</si>
  <si>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</si>
  <si>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</si>
  <si>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</si>
  <si>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</si>
  <si>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</si>
  <si>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</si>
  <si>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</si>
  <si>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</si>
  <si>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</si>
  <si>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</si>
  <si>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</si>
  <si>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</si>
  <si>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</si>
  <si>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</si>
  <si>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</si>
  <si>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</si>
  <si>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</si>
  <si>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</si>
  <si>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</si>
  <si>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</si>
  <si>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</si>
  <si>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</si>
  <si>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</si>
  <si>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</si>
  <si>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</si>
  <si>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</si>
  <si>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</si>
  <si>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</si>
  <si>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</si>
  <si>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</si>
  <si>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</si>
  <si>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</si>
  <si>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</si>
  <si>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</si>
  <si>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</si>
  <si>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</si>
  <si>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</si>
  <si>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</si>
  <si>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</si>
  <si>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</si>
  <si>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</si>
  <si>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</si>
  <si>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</si>
  <si>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</si>
  <si>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</si>
  <si>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</si>
  <si>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</si>
  <si>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</si>
  <si>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</si>
  <si>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</si>
  <si>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</si>
  <si>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</si>
  <si>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</si>
  <si>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</si>
  <si>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</si>
  <si>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</si>
  <si>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</si>
  <si>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</si>
  <si>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</si>
  <si>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</si>
  <si>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</si>
  <si>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</si>
  <si>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</si>
  <si>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</si>
  <si>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</si>
  <si>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</si>
  <si>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</si>
  <si>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</si>
  <si>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</si>
  <si>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</si>
  <si>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</si>
  <si>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</si>
  <si>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</si>
  <si>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</si>
  <si>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</si>
  <si>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</si>
  <si>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</si>
  <si>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</si>
  <si>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</si>
  <si>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</si>
  <si>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</si>
  <si>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</si>
  <si>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</si>
  <si>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</si>
  <si>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</si>
  <si>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</si>
  <si>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</si>
  <si>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</si>
  <si>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</si>
  <si>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</si>
  <si>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</si>
  <si>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</si>
  <si>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</si>
  <si>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</si>
  <si>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</si>
  <si>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</si>
  <si>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</si>
  <si>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</si>
  <si>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</si>
  <si>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</si>
  <si>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</si>
  <si>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</si>
  <si>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</si>
  <si>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</si>
  <si>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</si>
  <si>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</si>
  <si>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</si>
  <si>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</si>
  <si>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</si>
  <si>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</si>
  <si>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</si>
  <si>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</si>
  <si>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</si>
  <si>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</si>
  <si>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</si>
  <si>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</si>
  <si>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</si>
  <si>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</si>
  <si>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</si>
  <si>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</si>
  <si>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</si>
  <si>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</si>
  <si>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</si>
  <si>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</si>
  <si>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</si>
  <si>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</si>
  <si>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</si>
  <si>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</si>
  <si>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</si>
  <si>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</si>
  <si>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</si>
  <si>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</si>
  <si>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</si>
  <si>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</si>
  <si>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</si>
  <si>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</si>
  <si>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</si>
  <si>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</si>
  <si>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</si>
  <si>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</si>
  <si>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</si>
  <si>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</si>
  <si>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</si>
  <si>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</si>
  <si>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</si>
  <si>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</si>
  <si>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</si>
  <si>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</si>
  <si>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</si>
  <si>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</si>
  <si>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</si>
  <si>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</si>
  <si>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</si>
  <si>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</si>
  <si>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</si>
  <si>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</si>
  <si>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</si>
  <si>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青森県外ヶ浜町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</si>
  <si>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</si>
  <si>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</si>
  <si>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</si>
  <si>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</si>
  <si>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</si>
  <si>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</si>
  <si>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</si>
  <si>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</si>
  <si>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</si>
  <si>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</si>
  <si>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</si>
  <si>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</si>
  <si>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</si>
  <si>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</si>
  <si>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</si>
  <si>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</si>
  <si>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</si>
  <si>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</si>
  <si>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</si>
  <si>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</si>
  <si>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</si>
  <si>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</si>
  <si>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</si>
  <si>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</si>
  <si>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</si>
  <si>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</si>
  <si>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</si>
  <si>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</si>
  <si>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</si>
  <si>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</si>
  <si>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</si>
  <si>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</si>
  <si>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</si>
  <si>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</si>
  <si>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</si>
  <si>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</si>
  <si>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</si>
  <si>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法適用企業</t>
    <phoneticPr fontId="5"/>
  </si>
  <si>
    <t>病院事業会計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</si>
  <si>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</si>
  <si>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</si>
  <si>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</si>
  <si>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</si>
  <si>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</si>
  <si>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</si>
  <si>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</si>
  <si>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</si>
  <si>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</si>
  <si>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</si>
  <si>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</si>
  <si>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</si>
  <si>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</si>
  <si>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</si>
  <si>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</si>
  <si>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</si>
  <si>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</si>
  <si>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</si>
  <si>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</si>
  <si>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</si>
  <si>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</si>
  <si>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</si>
  <si>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</si>
  <si>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</si>
  <si>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</si>
  <si>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</si>
  <si>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</si>
  <si>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</si>
  <si>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</si>
  <si>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</si>
  <si>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</si>
  <si>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</si>
  <si>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</si>
  <si>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</si>
  <si>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</si>
  <si>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</si>
  <si>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</si>
  <si>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</si>
  <si>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</si>
  <si>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</si>
  <si>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</si>
  <si>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</si>
  <si>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</si>
  <si>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</si>
  <si>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</si>
  <si>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</si>
  <si>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</si>
  <si>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</si>
  <si>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</si>
  <si>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</si>
  <si>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</si>
  <si>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</si>
  <si>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</si>
  <si>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</si>
  <si>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</si>
  <si>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</si>
  <si>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</si>
  <si>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</si>
  <si>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</si>
  <si>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</si>
  <si>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</si>
  <si>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</si>
  <si>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</si>
  <si>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</si>
  <si>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</si>
  <si>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</si>
  <si>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</si>
  <si>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</si>
  <si>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</si>
  <si>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</si>
  <si>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</si>
  <si>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</si>
  <si>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</si>
  <si>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</si>
  <si>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</si>
  <si>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</si>
  <si>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</si>
  <si>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</si>
  <si>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</si>
  <si>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</si>
  <si>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</si>
  <si>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</si>
  <si>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</si>
  <si>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</si>
  <si>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</si>
  <si>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</si>
  <si>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</si>
  <si>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</si>
  <si>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</si>
  <si>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</si>
  <si>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</si>
  <si>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</si>
  <si>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</si>
  <si>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</si>
  <si>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</si>
  <si>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</si>
  <si>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</si>
  <si>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</si>
  <si>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</si>
  <si>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</si>
  <si>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</si>
  <si>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</si>
  <si>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</si>
  <si>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</si>
  <si>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</si>
  <si>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</si>
  <si>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</si>
  <si>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</si>
  <si>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</si>
  <si>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</si>
  <si>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</si>
  <si>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</si>
  <si>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</si>
  <si>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</si>
  <si>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</si>
  <si>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</si>
  <si>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</si>
  <si>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</si>
  <si>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</si>
  <si>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</si>
  <si>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</si>
  <si>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</si>
  <si>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</si>
  <si>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</si>
  <si>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</si>
  <si>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</si>
  <si>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</si>
  <si>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</si>
  <si>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</si>
  <si>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</si>
  <si>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</si>
  <si>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</si>
  <si>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</si>
  <si>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</si>
  <si>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</si>
  <si>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</si>
  <si>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</si>
  <si>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</si>
  <si>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</si>
  <si>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</si>
  <si>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</si>
  <si>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</si>
  <si>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</si>
  <si>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</si>
  <si>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</si>
  <si>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3.81</t>
  </si>
  <si>
    <t>▲ 4.40</t>
  </si>
  <si>
    <t>▲ 0.74</t>
  </si>
  <si>
    <t>病院事業会計</t>
  </si>
  <si>
    <t>一般会計</t>
  </si>
  <si>
    <t>簡易水道事業会計</t>
  </si>
  <si>
    <t>介護保険特別会計</t>
  </si>
  <si>
    <t>国民健康保険特別会計</t>
  </si>
  <si>
    <t>後期高齢者医療特別会計</t>
  </si>
  <si>
    <t>▲ 0.00</t>
  </si>
  <si>
    <t>下水道特別会計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</si>
  <si>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</si>
  <si>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</si>
  <si>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</si>
  <si>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</si>
  <si>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</si>
  <si>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</si>
  <si>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</si>
  <si>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</si>
  <si>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</si>
  <si>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青森地域広域事務組合</t>
  </si>
  <si>
    <t>青森県市町村総合事務組合</t>
  </si>
  <si>
    <t>青森県後期高齢者医療広域連合(一般会計)</t>
  </si>
  <si>
    <t>青森県後期高齢者医療広域連合(後期高齢者医療特別会計)</t>
  </si>
  <si>
    <t>青森県市町村職員退職手当組合</t>
  </si>
  <si>
    <t>青森県交通災害共済組合</t>
  </si>
  <si>
    <t>青函トンネル記念館</t>
    <rPh sb="0" eb="2">
      <t>セイカン</t>
    </rPh>
    <rPh sb="6" eb="9">
      <t>キネンカン</t>
    </rPh>
    <phoneticPr fontId="2"/>
  </si>
  <si>
    <t>津軽半島エコエネ</t>
    <rPh sb="0" eb="2">
      <t>ツガル</t>
    </rPh>
    <rPh sb="2" eb="4">
      <t>ハントウ</t>
    </rPh>
    <phoneticPr fontId="2"/>
  </si>
  <si>
    <t>合併振興基金</t>
    <rPh sb="0" eb="2">
      <t>ガッペイ</t>
    </rPh>
    <rPh sb="2" eb="4">
      <t>シンコウ</t>
    </rPh>
    <rPh sb="4" eb="6">
      <t>キキン</t>
    </rPh>
    <phoneticPr fontId="5"/>
  </si>
  <si>
    <t>ふるさと応援基金</t>
    <rPh sb="4" eb="6">
      <t>オウエン</t>
    </rPh>
    <rPh sb="6" eb="8">
      <t>キキン</t>
    </rPh>
    <phoneticPr fontId="5"/>
  </si>
  <si>
    <t>病院支援基金</t>
    <rPh sb="0" eb="2">
      <t>ビョウイン</t>
    </rPh>
    <rPh sb="2" eb="4">
      <t>シエン</t>
    </rPh>
    <rPh sb="4" eb="6">
      <t>キキン</t>
    </rPh>
    <phoneticPr fontId="5"/>
  </si>
  <si>
    <t>地域振興基金</t>
    <rPh sb="0" eb="2">
      <t>チイキ</t>
    </rPh>
    <rPh sb="2" eb="4">
      <t>シンコウ</t>
    </rPh>
    <rPh sb="4" eb="6">
      <t>キキン</t>
    </rPh>
    <phoneticPr fontId="5"/>
  </si>
  <si>
    <t>過疎地域持続的発展特別事業基金</t>
    <rPh sb="0" eb="2">
      <t>カソ</t>
    </rPh>
    <rPh sb="2" eb="4">
      <t>チイキ</t>
    </rPh>
    <rPh sb="4" eb="7">
      <t>ジゾクテキ</t>
    </rPh>
    <rPh sb="7" eb="9">
      <t>ハッテン</t>
    </rPh>
    <rPh sb="9" eb="11">
      <t>トクベツ</t>
    </rPh>
    <rPh sb="11" eb="13">
      <t>ジギョウ</t>
    </rPh>
    <rPh sb="13" eb="15">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</si>
  <si>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</si>
  <si>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</si>
  <si>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</si>
  <si>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</si>
  <si>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</si>
  <si>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</si>
  <si>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</si>
  <si>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</si>
  <si>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</si>
  <si>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類似団体平均を下回っており、将来負担比率も着実に減少してきている。主な要因としては、将来負担比率の分子となる地方債現在高が約6.7億円減少したことや、普通交付税額等の増により標準財政規模が約2億円増加したことが挙げられる。
　今後も、建設事業の計画的な実施による新発債発行の平準化及びその抑制を図るほか、適正な定員管理による人件費負担の抑制、公営企業の経営基盤の強化、財政調整基金及び減債基金現在高の確保等の取組みに努める。</t>
    <phoneticPr fontId="5"/>
  </si>
  <si>
    <t>当該比率について、将来負担比率は前年度比△12.7%と改善傾向にあるが、実質公債費比率は前年度比＋0.3%増加し、類似団体と比較すると依然として高い水準にある。
　実質公債費比率において、新発債の抑制により、地方債現在高は減少傾向にあるものの算定の分子となる元利償還金等が増加したため微増という状況になっている。今後の推移としては、算定分母は減少見込であるが、公債費も減少見込であるため、微減傾向で推移すると見込まれる。
　将来負担比率は、公営企業等繰入見込額が減少したことや、基金残高の充当可能財源の増等の要因で改善傾向にあるが、今後は大規模建設事業実施のため充当可能基金が減少見込みであるため、微増傾向で推移すると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</si>
</sst>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7A03-469A-B359-4FE3E34A2F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107279</c:v>
                </c:pt>
                <c:pt idx="1">
                  <c:v>59196</c:v>
                </c:pt>
                <c:pt idx="2">
                  <c:v>72256</c:v>
                </c:pt>
                <c:pt idx="3">
                  <c:v>53039</c:v>
                </c:pt>
                <c:pt idx="4">
                  <c:v>54105</c:v>
                </c:pt>
              </c:numCache>
            </c:numRef>
          </c:val>
          <c:smooth val="0"/>
          <c:extLst>
            <c:ext xmlns:c16="http://schemas.microsoft.com/office/drawing/2014/chart" uri="{C3380CC4-5D6E-409C-BE32-E72D297353CC}">
              <c16:uniqueId val="{00000001-7A03-469A-B359-4FE3E34A2F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2.21</c:v>
                </c:pt>
                <c:pt idx="1">
                  <c:v>2.7</c:v>
                </c:pt>
                <c:pt idx="2">
                  <c:v>3.84</c:v>
                </c:pt>
                <c:pt idx="3">
                  <c:v>2.35</c:v>
                </c:pt>
                <c:pt idx="4">
                  <c:v>2.88</c:v>
                </c:pt>
              </c:numCache>
            </c:numRef>
          </c:val>
          <c:extLst>
            <c:ext xmlns:c16="http://schemas.microsoft.com/office/drawing/2014/chart" uri="{C3380CC4-5D6E-409C-BE32-E72D297353CC}">
              <c16:uniqueId val="{00000000-94F1-42D8-92CC-A5A39999E4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37.299999999999997</c:v>
                </c:pt>
                <c:pt idx="1">
                  <c:v>33.82</c:v>
                </c:pt>
                <c:pt idx="2">
                  <c:v>33.57</c:v>
                </c:pt>
                <c:pt idx="3">
                  <c:v>36.4</c:v>
                </c:pt>
                <c:pt idx="4">
                  <c:v>35.159999999999997</c:v>
                </c:pt>
              </c:numCache>
            </c:numRef>
          </c:val>
          <c:extLst>
            <c:ext xmlns:c16="http://schemas.microsoft.com/office/drawing/2014/chart" uri="{C3380CC4-5D6E-409C-BE32-E72D297353CC}">
              <c16:uniqueId val="{00000001-94F1-42D8-92CC-A5A39999E4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-3.81</c:v>
                </c:pt>
                <c:pt idx="1">
                  <c:v>-4.4000000000000004</c:v>
                </c:pt>
                <c:pt idx="2">
                  <c:v>-0.74</c:v>
                </c:pt>
                <c:pt idx="3">
                  <c:v>2.88</c:v>
                </c:pt>
                <c:pt idx="4">
                  <c:v>0.09</c:v>
                </c:pt>
              </c:numCache>
            </c:numRef>
          </c:val>
          <c:smooth val="0"/>
          <c:extLst>
            <c:ext xmlns:c16="http://schemas.microsoft.com/office/drawing/2014/chart" uri="{C3380CC4-5D6E-409C-BE32-E72D297353CC}">
              <c16:uniqueId val="{00000002-94F1-42D8-92CC-A5A39999E4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88-47CE-970C-5604D3520D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88-47CE-970C-5604D3520D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88-47CE-970C-5604D3520DFB}"/>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AE88-47CE-970C-5604D3520DF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AE88-47CE-970C-5604D3520DF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2.5099999999999998</c:v>
                </c:pt>
                <c:pt idx="2">
                  <c:v>#N/A</c:v>
                </c:pt>
                <c:pt idx="3">
                  <c:v>0.3</c:v>
                </c:pt>
                <c:pt idx="4">
                  <c:v>#N/A</c:v>
                </c:pt>
                <c:pt idx="5">
                  <c:v>0.08</c:v>
                </c:pt>
                <c:pt idx="6">
                  <c:v>#N/A</c:v>
                </c:pt>
                <c:pt idx="7">
                  <c:v>0.05</c:v>
                </c:pt>
                <c:pt idx="8">
                  <c:v>#N/A</c:v>
                </c:pt>
                <c:pt idx="9">
                  <c:v>0.04</c:v>
                </c:pt>
              </c:numCache>
            </c:numRef>
          </c:val>
          <c:extLst>
            <c:ext xmlns:c16="http://schemas.microsoft.com/office/drawing/2014/chart" uri="{C3380CC4-5D6E-409C-BE32-E72D297353CC}">
              <c16:uniqueId val="{00000005-AE88-47CE-970C-5604D3520DF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0.86</c:v>
                </c:pt>
                <c:pt idx="2">
                  <c:v>#N/A</c:v>
                </c:pt>
                <c:pt idx="3">
                  <c:v>0.31</c:v>
                </c:pt>
                <c:pt idx="4">
                  <c:v>#N/A</c:v>
                </c:pt>
                <c:pt idx="5">
                  <c:v>0.45</c:v>
                </c:pt>
                <c:pt idx="6">
                  <c:v>#N/A</c:v>
                </c:pt>
                <c:pt idx="7">
                  <c:v>0.33</c:v>
                </c:pt>
                <c:pt idx="8">
                  <c:v>#N/A</c:v>
                </c:pt>
                <c:pt idx="9">
                  <c:v>0.31</c:v>
                </c:pt>
              </c:numCache>
            </c:numRef>
          </c:val>
          <c:extLst>
            <c:ext xmlns:c16="http://schemas.microsoft.com/office/drawing/2014/chart" uri="{C3380CC4-5D6E-409C-BE32-E72D297353CC}">
              <c16:uniqueId val="{00000006-AE88-47CE-970C-5604D3520DFB}"/>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2.12</c:v>
                </c:pt>
                <c:pt idx="2">
                  <c:v>#N/A</c:v>
                </c:pt>
                <c:pt idx="3">
                  <c:v>2.4300000000000002</c:v>
                </c:pt>
                <c:pt idx="4">
                  <c:v>#N/A</c:v>
                </c:pt>
                <c:pt idx="5">
                  <c:v>2.63</c:v>
                </c:pt>
                <c:pt idx="6">
                  <c:v>#N/A</c:v>
                </c:pt>
                <c:pt idx="7">
                  <c:v>2.71</c:v>
                </c:pt>
                <c:pt idx="8">
                  <c:v>#N/A</c:v>
                </c:pt>
                <c:pt idx="9">
                  <c:v>2.38</c:v>
                </c:pt>
              </c:numCache>
            </c:numRef>
          </c:val>
          <c:extLst>
            <c:ext xmlns:c16="http://schemas.microsoft.com/office/drawing/2014/chart" uri="{C3380CC4-5D6E-409C-BE32-E72D297353CC}">
              <c16:uniqueId val="{00000007-AE88-47CE-970C-5604D3520DF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2.21</c:v>
                </c:pt>
                <c:pt idx="2">
                  <c:v>#N/A</c:v>
                </c:pt>
                <c:pt idx="3">
                  <c:v>2.69</c:v>
                </c:pt>
                <c:pt idx="4">
                  <c:v>#N/A</c:v>
                </c:pt>
                <c:pt idx="5">
                  <c:v>3.84</c:v>
                </c:pt>
                <c:pt idx="6">
                  <c:v>#N/A</c:v>
                </c:pt>
                <c:pt idx="7">
                  <c:v>2.34</c:v>
                </c:pt>
                <c:pt idx="8">
                  <c:v>#N/A</c:v>
                </c:pt>
                <c:pt idx="9">
                  <c:v>2.87</c:v>
                </c:pt>
              </c:numCache>
            </c:numRef>
          </c:val>
          <c:extLst>
            <c:ext xmlns:c16="http://schemas.microsoft.com/office/drawing/2014/chart" uri="{C3380CC4-5D6E-409C-BE32-E72D297353CC}">
              <c16:uniqueId val="{00000008-AE88-47CE-970C-5604D3520DF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8.25</c:v>
                </c:pt>
                <c:pt idx="2">
                  <c:v>#N/A</c:v>
                </c:pt>
                <c:pt idx="3">
                  <c:v>9.11</c:v>
                </c:pt>
                <c:pt idx="4">
                  <c:v>#N/A</c:v>
                </c:pt>
                <c:pt idx="5">
                  <c:v>9.33</c:v>
                </c:pt>
                <c:pt idx="6">
                  <c:v>#N/A</c:v>
                </c:pt>
                <c:pt idx="7">
                  <c:v>10.24</c:v>
                </c:pt>
                <c:pt idx="8">
                  <c:v>#N/A</c:v>
                </c:pt>
                <c:pt idx="9">
                  <c:v>10.62</c:v>
                </c:pt>
              </c:numCache>
            </c:numRef>
          </c:val>
          <c:extLst>
            <c:ext xmlns:c16="http://schemas.microsoft.com/office/drawing/2014/chart" uri="{C3380CC4-5D6E-409C-BE32-E72D297353CC}">
              <c16:uniqueId val="{00000009-AE88-47CE-970C-5604D3520D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752</c:v>
                </c:pt>
                <c:pt idx="5">
                  <c:v>754</c:v>
                </c:pt>
                <c:pt idx="8">
                  <c:v>745</c:v>
                </c:pt>
                <c:pt idx="11">
                  <c:v>749</c:v>
                </c:pt>
                <c:pt idx="14">
                  <c:v>755</c:v>
                </c:pt>
              </c:numCache>
            </c:numRef>
          </c:val>
          <c:extLst>
            <c:ext xmlns:c16="http://schemas.microsoft.com/office/drawing/2014/chart" uri="{C3380CC4-5D6E-409C-BE32-E72D297353CC}">
              <c16:uniqueId val="{00000000-EF2A-4076-A093-DB16790BEF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2A-4076-A093-DB16790BEF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21</c:v>
                </c:pt>
                <c:pt idx="3">
                  <c:v>13</c:v>
                </c:pt>
                <c:pt idx="6">
                  <c:v>0</c:v>
                </c:pt>
                <c:pt idx="9">
                  <c:v>0</c:v>
                </c:pt>
                <c:pt idx="12">
                  <c:v>0</c:v>
                </c:pt>
              </c:numCache>
            </c:numRef>
          </c:val>
          <c:extLst>
            <c:ext xmlns:c16="http://schemas.microsoft.com/office/drawing/2014/chart" uri="{C3380CC4-5D6E-409C-BE32-E72D297353CC}">
              <c16:uniqueId val="{00000002-EF2A-4076-A093-DB16790BEF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15</c:v>
                </c:pt>
                <c:pt idx="6">
                  <c:v>14</c:v>
                </c:pt>
                <c:pt idx="9">
                  <c:v>15</c:v>
                </c:pt>
                <c:pt idx="12">
                  <c:v>16</c:v>
                </c:pt>
              </c:numCache>
            </c:numRef>
          </c:val>
          <c:extLst>
            <c:ext xmlns:c16="http://schemas.microsoft.com/office/drawing/2014/chart" uri="{C3380CC4-5D6E-409C-BE32-E72D297353CC}">
              <c16:uniqueId val="{00000003-EF2A-4076-A093-DB16790BEF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187</c:v>
                </c:pt>
                <c:pt idx="3">
                  <c:v>183</c:v>
                </c:pt>
                <c:pt idx="6">
                  <c:v>183</c:v>
                </c:pt>
                <c:pt idx="9">
                  <c:v>213</c:v>
                </c:pt>
                <c:pt idx="12">
                  <c:v>218</c:v>
                </c:pt>
              </c:numCache>
            </c:numRef>
          </c:val>
          <c:extLst>
            <c:ext xmlns:c16="http://schemas.microsoft.com/office/drawing/2014/chart" uri="{C3380CC4-5D6E-409C-BE32-E72D297353CC}">
              <c16:uniqueId val="{00000004-EF2A-4076-A093-DB16790BEF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2A-4076-A093-DB16790BEF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2A-4076-A093-DB16790BEF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878</c:v>
                </c:pt>
                <c:pt idx="3">
                  <c:v>861</c:v>
                </c:pt>
                <c:pt idx="6">
                  <c:v>866</c:v>
                </c:pt>
                <c:pt idx="9">
                  <c:v>897</c:v>
                </c:pt>
                <c:pt idx="12">
                  <c:v>901</c:v>
                </c:pt>
              </c:numCache>
            </c:numRef>
          </c:val>
          <c:extLst>
            <c:ext xmlns:c16="http://schemas.microsoft.com/office/drawing/2014/chart" uri="{C3380CC4-5D6E-409C-BE32-E72D297353CC}">
              <c16:uniqueId val="{00000007-EF2A-4076-A093-DB16790BEF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351</c:v>
                </c:pt>
                <c:pt idx="2">
                  <c:v>#N/A</c:v>
                </c:pt>
                <c:pt idx="3">
                  <c:v>#N/A</c:v>
                </c:pt>
                <c:pt idx="4">
                  <c:v>318</c:v>
                </c:pt>
                <c:pt idx="5">
                  <c:v>#N/A</c:v>
                </c:pt>
                <c:pt idx="6">
                  <c:v>#N/A</c:v>
                </c:pt>
                <c:pt idx="7">
                  <c:v>318</c:v>
                </c:pt>
                <c:pt idx="8">
                  <c:v>#N/A</c:v>
                </c:pt>
                <c:pt idx="9">
                  <c:v>#N/A</c:v>
                </c:pt>
                <c:pt idx="10">
                  <c:v>376</c:v>
                </c:pt>
                <c:pt idx="11">
                  <c:v>#N/A</c:v>
                </c:pt>
                <c:pt idx="12">
                  <c:v>#N/A</c:v>
                </c:pt>
                <c:pt idx="13">
                  <c:v>380</c:v>
                </c:pt>
                <c:pt idx="14">
                  <c:v>#N/A</c:v>
                </c:pt>
              </c:numCache>
            </c:numRef>
          </c:val>
          <c:smooth val="0"/>
          <c:extLst>
            <c:ext xmlns:c16="http://schemas.microsoft.com/office/drawing/2014/chart" uri="{C3380CC4-5D6E-409C-BE32-E72D297353CC}">
              <c16:uniqueId val="{00000008-EF2A-4076-A093-DB16790BEF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6998</c:v>
                </c:pt>
                <c:pt idx="5">
                  <c:v>6661</c:v>
                </c:pt>
                <c:pt idx="8">
                  <c:v>6519</c:v>
                </c:pt>
                <c:pt idx="11">
                  <c:v>6197</c:v>
                </c:pt>
                <c:pt idx="14">
                  <c:v>5683</c:v>
                </c:pt>
              </c:numCache>
            </c:numRef>
          </c:val>
          <c:extLst>
            <c:ext xmlns:c16="http://schemas.microsoft.com/office/drawing/2014/chart" uri="{C3380CC4-5D6E-409C-BE32-E72D297353CC}">
              <c16:uniqueId val="{00000000-E13C-4254-A067-6FBB62F293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378</c:v>
                </c:pt>
                <c:pt idx="5">
                  <c:v>390</c:v>
                </c:pt>
                <c:pt idx="8">
                  <c:v>329</c:v>
                </c:pt>
                <c:pt idx="11">
                  <c:v>292</c:v>
                </c:pt>
                <c:pt idx="14">
                  <c:v>258</c:v>
                </c:pt>
              </c:numCache>
            </c:numRef>
          </c:val>
          <c:extLst>
            <c:ext xmlns:c16="http://schemas.microsoft.com/office/drawing/2014/chart" uri="{C3380CC4-5D6E-409C-BE32-E72D297353CC}">
              <c16:uniqueId val="{00000001-E13C-4254-A067-6FBB62F293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2168</c:v>
                </c:pt>
                <c:pt idx="5">
                  <c:v>2115</c:v>
                </c:pt>
                <c:pt idx="8">
                  <c:v>2158</c:v>
                </c:pt>
                <c:pt idx="11">
                  <c:v>2347</c:v>
                </c:pt>
                <c:pt idx="14">
                  <c:v>2515</c:v>
                </c:pt>
              </c:numCache>
            </c:numRef>
          </c:val>
          <c:extLst>
            <c:ext xmlns:c16="http://schemas.microsoft.com/office/drawing/2014/chart" uri="{C3380CC4-5D6E-409C-BE32-E72D297353CC}">
              <c16:uniqueId val="{00000002-E13C-4254-A067-6FBB62F293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3C-4254-A067-6FBB62F293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3C-4254-A067-6FBB62F293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3C-4254-A067-6FBB62F293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1019</c:v>
                </c:pt>
                <c:pt idx="3">
                  <c:v>927</c:v>
                </c:pt>
                <c:pt idx="6">
                  <c:v>854</c:v>
                </c:pt>
                <c:pt idx="9">
                  <c:v>808</c:v>
                </c:pt>
                <c:pt idx="12">
                  <c:v>829</c:v>
                </c:pt>
              </c:numCache>
            </c:numRef>
          </c:val>
          <c:extLst>
            <c:ext xmlns:c16="http://schemas.microsoft.com/office/drawing/2014/chart" uri="{C3380CC4-5D6E-409C-BE32-E72D297353CC}">
              <c16:uniqueId val="{00000006-E13C-4254-A067-6FBB62F293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146</c:v>
                </c:pt>
                <c:pt idx="3">
                  <c:v>141</c:v>
                </c:pt>
                <c:pt idx="6">
                  <c:v>157</c:v>
                </c:pt>
                <c:pt idx="9">
                  <c:v>311</c:v>
                </c:pt>
                <c:pt idx="12">
                  <c:v>327</c:v>
                </c:pt>
              </c:numCache>
            </c:numRef>
          </c:val>
          <c:extLst>
            <c:ext xmlns:c16="http://schemas.microsoft.com/office/drawing/2014/chart" uri="{C3380CC4-5D6E-409C-BE32-E72D297353CC}">
              <c16:uniqueId val="{00000007-E13C-4254-A067-6FBB62F293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2971</c:v>
                </c:pt>
                <c:pt idx="3">
                  <c:v>2808</c:v>
                </c:pt>
                <c:pt idx="6">
                  <c:v>2711</c:v>
                </c:pt>
                <c:pt idx="9">
                  <c:v>2602</c:v>
                </c:pt>
                <c:pt idx="12">
                  <c:v>2511</c:v>
                </c:pt>
              </c:numCache>
            </c:numRef>
          </c:val>
          <c:extLst>
            <c:ext xmlns:c16="http://schemas.microsoft.com/office/drawing/2014/chart" uri="{C3380CC4-5D6E-409C-BE32-E72D297353CC}">
              <c16:uniqueId val="{00000008-E13C-4254-A067-6FBB62F293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9-E13C-4254-A067-6FBB62F293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7897</c:v>
                </c:pt>
                <c:pt idx="3">
                  <c:v>7512</c:v>
                </c:pt>
                <c:pt idx="6">
                  <c:v>7186</c:v>
                </c:pt>
                <c:pt idx="9">
                  <c:v>6481</c:v>
                </c:pt>
                <c:pt idx="12">
                  <c:v>5815</c:v>
                </c:pt>
              </c:numCache>
            </c:numRef>
          </c:val>
          <c:extLst>
            <c:ext xmlns:c16="http://schemas.microsoft.com/office/drawing/2014/chart" uri="{C3380CC4-5D6E-409C-BE32-E72D297353CC}">
              <c16:uniqueId val="{0000000A-E13C-4254-A067-6FBB62F293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2499</c:v>
                </c:pt>
                <c:pt idx="2">
                  <c:v>#N/A</c:v>
                </c:pt>
                <c:pt idx="3">
                  <c:v>#N/A</c:v>
                </c:pt>
                <c:pt idx="4">
                  <c:v>2221</c:v>
                </c:pt>
                <c:pt idx="5">
                  <c:v>#N/A</c:v>
                </c:pt>
                <c:pt idx="6">
                  <c:v>#N/A</c:v>
                </c:pt>
                <c:pt idx="7">
                  <c:v>1902</c:v>
                </c:pt>
                <c:pt idx="8">
                  <c:v>#N/A</c:v>
                </c:pt>
                <c:pt idx="9">
                  <c:v>#N/A</c:v>
                </c:pt>
                <c:pt idx="10">
                  <c:v>1366</c:v>
                </c:pt>
                <c:pt idx="11">
                  <c:v>#N/A</c:v>
                </c:pt>
                <c:pt idx="12">
                  <c:v>#N/A</c:v>
                </c:pt>
                <c:pt idx="13">
                  <c:v>1027</c:v>
                </c:pt>
                <c:pt idx="14">
                  <c:v>#N/A</c:v>
                </c:pt>
              </c:numCache>
            </c:numRef>
          </c:val>
          <c:smooth val="0"/>
          <c:extLst>
            <c:ext xmlns:c16="http://schemas.microsoft.com/office/drawing/2014/chart" uri="{C3380CC4-5D6E-409C-BE32-E72D297353CC}">
              <c16:uniqueId val="{0000000B-E13C-4254-A067-6FBB62F293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1264</c:v>
                </c:pt>
                <c:pt idx="1">
                  <c:v>1410</c:v>
                </c:pt>
                <c:pt idx="2">
                  <c:v>1433</c:v>
                </c:pt>
              </c:numCache>
            </c:numRef>
          </c:val>
          <c:extLst>
            <c:ext xmlns:c16="http://schemas.microsoft.com/office/drawing/2014/chart" uri="{C3380CC4-5D6E-409C-BE32-E72D297353CC}">
              <c16:uniqueId val="{00000000-8BEB-4D1A-9BB1-8D05C839C8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637</c:v>
                </c:pt>
                <c:pt idx="1">
                  <c:v>689</c:v>
                </c:pt>
                <c:pt idx="2">
                  <c:v>791</c:v>
                </c:pt>
              </c:numCache>
            </c:numRef>
          </c:val>
          <c:extLst>
            <c:ext xmlns:c16="http://schemas.microsoft.com/office/drawing/2014/chart" uri="{C3380CC4-5D6E-409C-BE32-E72D297353CC}">
              <c16:uniqueId val="{00000001-8BEB-4D1A-9BB1-8D05C839C8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1964</c:v>
                </c:pt>
                <c:pt idx="1">
                  <c:v>1948</c:v>
                </c:pt>
                <c:pt idx="2">
                  <c:v>2199</c:v>
                </c:pt>
              </c:numCache>
            </c:numRef>
          </c:val>
          <c:extLst>
            <c:ext xmlns:c16="http://schemas.microsoft.com/office/drawing/2014/chart" uri="{C3380CC4-5D6E-409C-BE32-E72D297353CC}">
              <c16:uniqueId val="{00000002-8BEB-4D1A-9BB1-8D05C839C8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{1D50F4CF-EA6E-40F3-A9D8-69840854AE68}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898-4CB1-9B98-84FAB4955D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{9178F885-A61F-4A77-AEAF-044D4B823AB4}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98-4CB1-9B98-84FAB4955D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{2D5CE841-5AD8-4C59-8936-2AC1E8450EFD}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98-4CB1-9B98-84FAB4955D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{BAC18F5E-2D94-4AF4-9085-84B87A7A188F}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98-4CB1-9B98-84FAB4955D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{875070EE-C008-494D-B24C-899AC95C2CBA}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98-4CB1-9B98-84FAB4955DC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{E7D33040-D74D-40AF-B94B-16ECF2D28D9F}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898-4CB1-9B98-84FAB4955DC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{F03A9659-9967-4EBB-84CC-56D456C7EB37}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898-4CB1-9B98-84FAB4955DC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{28E35229-EFB4-4B02-A20C-AA751208BA5A}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898-4CB1-9B98-84FAB4955DC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{1CAF1EFE-5584-4AC3-A9E7-CC0328D3597C}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898-4CB1-9B98-84FAB4955D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54.6</c:v>
                </c:pt>
                <c:pt idx="8">
                  <c:v>56.4</c:v>
                </c:pt>
                <c:pt idx="16">
                  <c:v>48.9</c:v>
                </c:pt>
                <c:pt idx="24">
                  <c:v>50.8</c:v>
                </c:pt>
                <c:pt idx="32">
                  <c:v>52.6</c:v>
                </c:pt>
              </c:numCache>
            </c:numRef>
          </c:xVal>
          <c:yVal>
            <c:numRef>
              <c:f>公会計指標分析・財政指標組合せ分析表!$BP$51:$DC$51</c:f>
              <c:numCache>
                <c:formatCode>#,##0.0;"▲ "#,##0.0</c:formatCode>
                <c:ptCount val="40"/>
                <c:pt idx="0">
                  <c:v>81</c:v>
                </c:pt>
                <c:pt idx="8">
                  <c:v>72.3</c:v>
                </c:pt>
                <c:pt idx="16">
                  <c:v>62.3</c:v>
                </c:pt>
                <c:pt idx="24">
                  <c:v>43.2</c:v>
                </c:pt>
                <c:pt idx="32">
                  <c:v>30.5</c:v>
                </c:pt>
              </c:numCache>
            </c:numRef>
          </c:yVal>
          <c:smooth val="0"/>
          <c:extLst>
            <c:ext xmlns:c16="http://schemas.microsoft.com/office/drawing/2014/chart" uri="{C3380CC4-5D6E-409C-BE32-E72D297353CC}">
              <c16:uniqueId val="{00000009-7898-4CB1-9B98-84FAB4955D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{18D93E60-719E-4735-A731-956583A25E79}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898-4CB1-9B98-84FAB4955DC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{90F0F3D2-BEA9-4E45-A0E5-34CFF7ED13F4}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98-4CB1-9B98-84FAB4955D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{AD2862DB-836D-499B-A1B0-47A779A38FC2}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98-4CB1-9B98-84FAB4955D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{8545C694-0A7D-4617-8D39-8C6C49A06723}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98-4CB1-9B98-84FAB4955D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{2BB69603-6CD4-44EC-9BE6-EC1AFF620CD9}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98-4CB1-9B98-84FAB4955DC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{BF39A45D-AC06-4DD1-9B12-D045A684B22B}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898-4CB1-9B98-84FAB4955DC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{67EDBF72-89C7-40E0-B6BD-C5090B55EF16}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898-4CB1-9B98-84FAB4955DC3}"/>
                </c:ext>
              </c:extLst>
            </c:dLbl>
            <c:dLbl>
              <c:idx val="24"/>
              <c:layout>
                <c:manualLayout>
                  <c:x val="-3.135925513787643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{E7EB5785-AE99-4A34-A1AB-6B8E448FDFA9}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898-4CB1-9B98-84FAB4955DC3}"/>
                </c:ext>
              </c:extLst>
            </c:dLbl>
            <c:dLbl>
              <c:idx val="32"/>
              <c:layout>
                <c:manualLayout>
                  <c:x val="-3.2672246162591886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{058927B5-B07B-46DF-B839-1AAD4412E0D3}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898-4CB1-9B98-84FAB4955D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898-4CB1-9B98-84FAB4955DC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{59D86FFC-4576-4F2F-896D-23892D2947D1}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F85-4505-97ED-5B990B07E9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{A304CA7E-AAA8-46D4-BC86-43322C18FBA2}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85-4505-97ED-5B990B07E9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{28DAD9A5-88E5-47E5-B85B-CE13CE2A5907}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85-4505-97ED-5B990B07E9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{8DF7758C-F8F1-4AA8-96A5-9E627AABA823}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85-4505-97ED-5B990B07E9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{337217DC-3015-443D-9F8A-4F1F8190C47C}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85-4505-97ED-5B990B07E97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{51E366FB-00A1-493C-B41F-EB448D584821}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F85-4505-97ED-5B990B07E97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{2142C77D-DC02-42D1-B313-1E50FE501F50}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F85-4505-97ED-5B990B07E97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{EF434673-7BE6-4910-95B5-1FD2547D6664}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F85-4505-97ED-5B990B07E97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{0543EFF1-47AE-4C3C-8268-004F2524BE1A}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F85-4505-97ED-5B990B07E9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10.5</c:v>
                </c:pt>
                <c:pt idx="16">
                  <c:v>10.7</c:v>
                </c:pt>
                <c:pt idx="24">
                  <c:v>10.9</c:v>
                </c:pt>
                <c:pt idx="32">
                  <c:v>11.2</c:v>
                </c:pt>
              </c:numCache>
            </c:numRef>
          </c:xVal>
          <c:yVal>
            <c:numRef>
              <c:f>公会計指標分析・財政指標組合せ分析表!$BP$73:$DC$73</c:f>
              <c:numCache>
                <c:formatCode>#,##0.0;"▲ "#,##0.0</c:formatCode>
                <c:ptCount val="40"/>
                <c:pt idx="0">
                  <c:v>81</c:v>
                </c:pt>
                <c:pt idx="8">
                  <c:v>72.3</c:v>
                </c:pt>
                <c:pt idx="16">
                  <c:v>62.3</c:v>
                </c:pt>
                <c:pt idx="24">
                  <c:v>43.2</c:v>
                </c:pt>
                <c:pt idx="32">
                  <c:v>30.5</c:v>
                </c:pt>
              </c:numCache>
            </c:numRef>
          </c:yVal>
          <c:smooth val="0"/>
          <c:extLst>
            <c:ext xmlns:c16="http://schemas.microsoft.com/office/drawing/2014/chart" uri="{C3380CC4-5D6E-409C-BE32-E72D297353CC}">
              <c16:uniqueId val="{00000009-6F85-4505-97ED-5B990B07E9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865E-2"/>
                  <c:y val="-9.789287947793934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{97E5825F-2A5D-4C24-8164-8EF09BBB5C7B}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F85-4505-97ED-5B990B07E9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{24C79664-9ADD-4B5E-930D-2BF6D619F58E}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85-4505-97ED-5B990B07E9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{7B256077-2019-4864-8383-02D70CEBF8AB}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85-4505-97ED-5B990B07E9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{3E7563A5-C09F-4E88-8BB8-61489DB85831}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85-4505-97ED-5B990B07E9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{7DFDC8ED-3A84-4B95-8564-636B32057EB2}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85-4505-97ED-5B990B07E97C}"/>
                </c:ext>
              </c:extLst>
            </c:dLbl>
            <c:dLbl>
              <c:idx val="8"/>
              <c:layout>
                <c:manualLayout>
                  <c:x val="-3.4566143090820539E-2"/>
                  <c:y val="-6.35990854211946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{B3CD60CA-3103-408E-8B82-C11992640815}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F85-4505-97ED-5B990B07E97C}"/>
                </c:ext>
              </c:extLst>
            </c:dLbl>
            <c:dLbl>
              <c:idx val="16"/>
              <c:layout>
                <c:manualLayout>
                  <c:x val="-3.1570342725075584E-2"/>
                  <c:y val="-2.575763387667844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{76F92086-D10C-42AF-BDB3-5AD66FF4AD49}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F85-4505-97ED-5B990B07E97C}"/>
                </c:ext>
              </c:extLst>
            </c:dLbl>
            <c:dLbl>
              <c:idx val="24"/>
              <c:layout>
                <c:manualLayout>
                  <c:x val="-4.490505736590117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{C97CF94C-F680-480E-A7E1-D079257FC535}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F85-4505-97ED-5B990B07E97C}"/>
                </c:ext>
              </c:extLst>
            </c:dLbl>
            <c:dLbl>
              <c:idx val="32"/>
              <c:layout>
                <c:manualLayout>
                  <c:x val="-1.8235628084249993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{561A0148-E60D-4B0E-A116-91CE46506925}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F85-4505-97ED-5B990B07E9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F85-4505-97ED-5B990B07E97C}"/>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実質公債費比率は</a:t>
          </a:r>
          <a:r>
            <a:rPr kumimoji="1" lang="en-US" altLang="ja-JP" sz="900">
              <a:solidFill>
                <a:schemeClr val="dk1"/>
              </a:solidFill>
              <a:effectLst/>
              <a:latin typeface="+mn-lt"/>
              <a:ea typeface="+mn-ea"/>
              <a:cs typeface="+mn-cs"/>
            </a:rPr>
            <a:t>11.2%</a:t>
          </a:r>
          <a:r>
            <a:rPr kumimoji="1" lang="ja-JP" altLang="ja-JP" sz="900">
              <a:solidFill>
                <a:schemeClr val="dk1"/>
              </a:solidFill>
              <a:effectLst/>
              <a:latin typeface="+mn-lt"/>
              <a:ea typeface="+mn-ea"/>
              <a:cs typeface="+mn-cs"/>
            </a:rPr>
            <a:t>（単年度</a:t>
          </a:r>
          <a:r>
            <a:rPr kumimoji="1" lang="en-US" altLang="ja-JP" sz="900">
              <a:solidFill>
                <a:schemeClr val="dk1"/>
              </a:solidFill>
              <a:effectLst/>
              <a:latin typeface="+mn-lt"/>
              <a:ea typeface="+mn-ea"/>
              <a:cs typeface="+mn-cs"/>
            </a:rPr>
            <a:t>11.3%</a:t>
          </a:r>
          <a:r>
            <a:rPr kumimoji="1" lang="ja-JP" altLang="ja-JP" sz="900">
              <a:solidFill>
                <a:schemeClr val="dk1"/>
              </a:solidFill>
              <a:effectLst/>
              <a:latin typeface="+mn-lt"/>
              <a:ea typeface="+mn-ea"/>
              <a:cs typeface="+mn-cs"/>
            </a:rPr>
            <a:t>）となり、前年度と比較すると＋</a:t>
          </a:r>
          <a:r>
            <a:rPr kumimoji="1" lang="en-US" altLang="ja-JP" sz="900">
              <a:solidFill>
                <a:schemeClr val="dk1"/>
              </a:solidFill>
              <a:effectLst/>
              <a:latin typeface="+mn-lt"/>
              <a:ea typeface="+mn-ea"/>
              <a:cs typeface="+mn-cs"/>
            </a:rPr>
            <a:t>0.3%</a:t>
          </a:r>
          <a:r>
            <a:rPr kumimoji="1" lang="ja-JP" altLang="ja-JP" sz="900">
              <a:solidFill>
                <a:schemeClr val="dk1"/>
              </a:solidFill>
              <a:effectLst/>
              <a:latin typeface="+mn-lt"/>
              <a:ea typeface="+mn-ea"/>
              <a:cs typeface="+mn-cs"/>
            </a:rPr>
            <a:t>（同△</a:t>
          </a:r>
          <a:r>
            <a:rPr kumimoji="1" lang="en-US" altLang="ja-JP" sz="900">
              <a:solidFill>
                <a:schemeClr val="dk1"/>
              </a:solidFill>
              <a:effectLst/>
              <a:latin typeface="+mn-lt"/>
              <a:ea typeface="+mn-ea"/>
              <a:cs typeface="+mn-cs"/>
            </a:rPr>
            <a:t>0.6%</a:t>
          </a:r>
          <a:r>
            <a:rPr kumimoji="1" lang="ja-JP" altLang="ja-JP" sz="900">
              <a:solidFill>
                <a:schemeClr val="dk1"/>
              </a:solidFill>
              <a:effectLst/>
              <a:latin typeface="+mn-lt"/>
              <a:ea typeface="+mn-ea"/>
              <a:cs typeface="+mn-cs"/>
            </a:rPr>
            <a:t>）と若干ではあるが比率が上昇し、依然として高水準である。主な要因は算定の分母に算入される標準財政規模は</a:t>
          </a:r>
          <a:r>
            <a:rPr kumimoji="1" lang="en-US" altLang="ja-JP" sz="900">
              <a:solidFill>
                <a:schemeClr val="dk1"/>
              </a:solidFill>
              <a:effectLst/>
              <a:latin typeface="+mn-lt"/>
              <a:ea typeface="+mn-ea"/>
              <a:cs typeface="+mn-cs"/>
            </a:rPr>
            <a:t>203,476</a:t>
          </a:r>
          <a:r>
            <a:rPr kumimoji="1" lang="ja-JP" altLang="ja-JP" sz="900">
              <a:solidFill>
                <a:schemeClr val="dk1"/>
              </a:solidFill>
              <a:effectLst/>
              <a:latin typeface="+mn-lt"/>
              <a:ea typeface="+mn-ea"/>
              <a:cs typeface="+mn-cs"/>
            </a:rPr>
            <a:t>千円の増となっており、分子に算入される元利償還金等の項目であわせて</a:t>
          </a:r>
          <a:r>
            <a:rPr kumimoji="1" lang="en-US" altLang="ja-JP" sz="900">
              <a:solidFill>
                <a:schemeClr val="dk1"/>
              </a:solidFill>
              <a:effectLst/>
              <a:latin typeface="+mn-lt"/>
              <a:ea typeface="+mn-ea"/>
              <a:cs typeface="+mn-cs"/>
            </a:rPr>
            <a:t>9,969</a:t>
          </a:r>
          <a:r>
            <a:rPr kumimoji="1" lang="ja-JP" altLang="ja-JP" sz="900">
              <a:solidFill>
                <a:schemeClr val="dk1"/>
              </a:solidFill>
              <a:effectLst/>
              <a:latin typeface="+mn-lt"/>
              <a:ea typeface="+mn-ea"/>
              <a:cs typeface="+mn-cs"/>
            </a:rPr>
            <a:t>千円増加していることにより、単年度では減少したが、平成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年度と比較すると増加したため、</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ヵ年平均では増という状況となっている。</a:t>
          </a:r>
          <a:endParaRPr lang="ja-JP" altLang="ja-JP" sz="1050">
            <a:effectLst/>
          </a:endParaRPr>
        </a:p>
        <a:p>
          <a:r>
            <a:rPr kumimoji="1" lang="ja-JP" altLang="ja-JP" sz="900">
              <a:solidFill>
                <a:schemeClr val="dk1"/>
              </a:solidFill>
              <a:effectLst/>
              <a:latin typeface="+mn-lt"/>
              <a:ea typeface="+mn-ea"/>
              <a:cs typeface="+mn-cs"/>
            </a:rPr>
            <a:t>　 今後の推移として近年新発債は抑制傾向にあることや令和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に行った繰り上げ償還により地方債現在高は減少しているが、今後予定されている外ヶ浜中央病院建設事業、外ヶ浜分署建設事業、ごみ処理施設基幹改良事業等の大規模事業が控えており、また、算定の分母となる標準財政規模についても普通交付税が減少見込であることから、今後の実質公債費比率の状況は増加傾向で推移すると見込まれている。</a:t>
          </a:r>
          <a:endParaRPr lang="ja-JP" altLang="ja-JP" sz="1050">
            <a:effectLst/>
          </a:endParaRPr>
        </a:p>
        <a:p>
          <a:r>
            <a:rPr kumimoji="1" lang="ja-JP" altLang="ja-JP" sz="900">
              <a:solidFill>
                <a:schemeClr val="dk1"/>
              </a:solidFill>
              <a:effectLst/>
              <a:latin typeface="+mn-lt"/>
              <a:ea typeface="+mn-ea"/>
              <a:cs typeface="+mn-cs"/>
            </a:rPr>
            <a:t>　よって引続き計画的な事業実施に努めることは当該指標を改善する上で必須の条件であり、また公債費の逓減は当町の財政健全化を進めていく上で重要事項の一つで、今後の財政運営上、大きく左右する項目である。</a:t>
          </a:r>
          <a:endParaRPr lang="ja-JP" altLang="ja-JP" sz="10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年度決算における将来負担比率は</a:t>
          </a:r>
          <a:r>
            <a:rPr kumimoji="1" lang="en-US" altLang="ja-JP" sz="1100">
              <a:solidFill>
                <a:schemeClr val="dk1"/>
              </a:solidFill>
              <a:effectLst/>
              <a:latin typeface="+mn-lt"/>
              <a:ea typeface="+mn-ea"/>
              <a:cs typeface="+mn-cs"/>
            </a:rPr>
            <a:t>30.5%</a:t>
          </a:r>
          <a:r>
            <a:rPr kumimoji="1" lang="ja-JP" altLang="ja-JP" sz="1100">
              <a:solidFill>
                <a:schemeClr val="dk1"/>
              </a:solidFill>
              <a:effectLst/>
              <a:latin typeface="+mn-lt"/>
              <a:ea typeface="+mn-ea"/>
              <a:cs typeface="+mn-cs"/>
            </a:rPr>
            <a:t>で前年度比△</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と比率が改善されており、早期健全化基準を下回っている。比率改善の要因は、将来負担額が大きく減少しており、合計</a:t>
          </a:r>
          <a:r>
            <a:rPr kumimoji="1" lang="en-US" altLang="ja-JP" sz="1100">
              <a:solidFill>
                <a:schemeClr val="dk1"/>
              </a:solidFill>
              <a:effectLst/>
              <a:latin typeface="+mn-lt"/>
              <a:ea typeface="+mn-ea"/>
              <a:cs typeface="+mn-cs"/>
            </a:rPr>
            <a:t>719,618</a:t>
          </a:r>
          <a:r>
            <a:rPr kumimoji="1" lang="ja-JP" altLang="ja-JP" sz="1100">
              <a:solidFill>
                <a:schemeClr val="dk1"/>
              </a:solidFill>
              <a:effectLst/>
              <a:latin typeface="+mn-lt"/>
              <a:ea typeface="+mn-ea"/>
              <a:cs typeface="+mn-cs"/>
            </a:rPr>
            <a:t>千円減少となっている。特に地方債の現在高が約</a:t>
          </a:r>
          <a:r>
            <a:rPr kumimoji="1" lang="en-US" altLang="ja-JP" sz="1100">
              <a:solidFill>
                <a:schemeClr val="dk1"/>
              </a:solidFill>
              <a:effectLst/>
              <a:latin typeface="+mn-lt"/>
              <a:ea typeface="+mn-ea"/>
              <a:cs typeface="+mn-cs"/>
            </a:rPr>
            <a:t>666,242</a:t>
          </a:r>
          <a:r>
            <a:rPr kumimoji="1" lang="ja-JP" altLang="ja-JP" sz="1100">
              <a:solidFill>
                <a:schemeClr val="dk1"/>
              </a:solidFill>
              <a:effectLst/>
              <a:latin typeface="+mn-lt"/>
              <a:ea typeface="+mn-ea"/>
              <a:cs typeface="+mn-cs"/>
            </a:rPr>
            <a:t>千円減少したことが大きく影響している。しかし、充当可能財源等についても基準財政需要額算入見込額の減等により</a:t>
          </a:r>
          <a:r>
            <a:rPr kumimoji="1" lang="en-US" altLang="ja-JP" sz="1100">
              <a:solidFill>
                <a:schemeClr val="dk1"/>
              </a:solidFill>
              <a:effectLst/>
              <a:latin typeface="+mn-lt"/>
              <a:ea typeface="+mn-ea"/>
              <a:cs typeface="+mn-cs"/>
            </a:rPr>
            <a:t>380,662</a:t>
          </a:r>
          <a:r>
            <a:rPr kumimoji="1" lang="ja-JP" altLang="ja-JP" sz="1100">
              <a:solidFill>
                <a:schemeClr val="dk1"/>
              </a:solidFill>
              <a:effectLst/>
              <a:latin typeface="+mn-lt"/>
              <a:ea typeface="+mn-ea"/>
              <a:cs typeface="+mn-cs"/>
            </a:rPr>
            <a:t>千円減少している。</a:t>
          </a:r>
          <a:endParaRPr lang="ja-JP" altLang="ja-JP" sz="1400">
            <a:effectLst/>
          </a:endParaRPr>
        </a:p>
        <a:p>
          <a:r>
            <a:rPr kumimoji="1" lang="ja-JP" altLang="ja-JP" sz="1100">
              <a:solidFill>
                <a:schemeClr val="dk1"/>
              </a:solidFill>
              <a:effectLst/>
              <a:latin typeface="+mn-lt"/>
              <a:ea typeface="+mn-ea"/>
              <a:cs typeface="+mn-cs"/>
            </a:rPr>
            <a:t>　今後は、行政改革を更に確実に実行に移し変え、建設事業は計画的な実施による新発債発行の平準化及びその抑制を図るほか、適正な定員管理による人件費負担の抑制、財政調整基金及び減債基金現在高の確保、連結実質赤字回避に重要視した取組み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青森県外ヶ浜町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・財政調整基金において、公共施設維持管理費及び除排雪経費等への対応のため、</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億円を取り崩したが、特別交付税の増等により</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億円を積み戻すことができた。また、過疎地域持続的発展特別事業基金の新設や、各基金において債券運用による利息収入及び売却収入により約</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万円積み立てたこと等により、基金全体としては</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億円の増となった。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・短期的には財政調整基金や減債基金への積立てにより微増の予定だが、中長期的（</a:t>
          </a:r>
          <a:r>
            <a:rPr kumimoji="1" lang="en-US" altLang="ja-JP" sz="1100">
              <a:solidFill>
                <a:schemeClr val="dk1"/>
              </a:solidFill>
              <a:effectLst/>
              <a:latin typeface="+mn-lt"/>
              <a:ea typeface="+mn-ea"/>
              <a:cs typeface="+mn-cs"/>
            </a:rPr>
            <a:t>R6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R9</a:t>
          </a:r>
          <a:r>
            <a:rPr kumimoji="1" lang="ja-JP" altLang="ja-JP" sz="1100">
              <a:solidFill>
                <a:schemeClr val="dk1"/>
              </a:solidFill>
              <a:effectLst/>
              <a:latin typeface="+mn-lt"/>
              <a:ea typeface="+mn-ea"/>
              <a:cs typeface="+mn-cs"/>
            </a:rPr>
            <a:t>）には減少傾向にある。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・合併振興基金：合併に伴う地域住民の連携強化、地域振興に関する施策の推進</a:t>
          </a:r>
          <a:endParaRPr lang="ja-JP" altLang="ja-JP" sz="1400">
            <a:effectLst/>
          </a:endParaRPr>
        </a:p>
        <a:p>
          <a:r>
            <a:rPr kumimoji="1" lang="ja-JP" altLang="ja-JP" sz="1100">
              <a:solidFill>
                <a:schemeClr val="dk1"/>
              </a:solidFill>
              <a:effectLst/>
              <a:latin typeface="+mn-lt"/>
              <a:ea typeface="+mn-ea"/>
              <a:cs typeface="+mn-cs"/>
            </a:rPr>
            <a:t>・ふるさと応援基金：保健・福祉推進、次世代育成、農・漁業等の振興、発展</a:t>
          </a:r>
          <a:endParaRPr lang="ja-JP" altLang="ja-JP" sz="1400">
            <a:effectLst/>
          </a:endParaRPr>
        </a:p>
        <a:p>
          <a:r>
            <a:rPr kumimoji="1" lang="ja-JP" altLang="ja-JP" sz="1100">
              <a:solidFill>
                <a:schemeClr val="dk1"/>
              </a:solidFill>
              <a:effectLst/>
              <a:latin typeface="+mn-lt"/>
              <a:ea typeface="+mn-ea"/>
              <a:cs typeface="+mn-cs"/>
            </a:rPr>
            <a:t>・地域振興基金：地域活性化、まちづくりに関する施策の推進</a:t>
          </a:r>
          <a:endParaRPr lang="ja-JP" altLang="ja-JP" sz="1400">
            <a:effectLst/>
          </a:endParaRPr>
        </a:p>
        <a:p>
          <a:r>
            <a:rPr kumimoji="1" lang="ja-JP" altLang="ja-JP" sz="1100">
              <a:solidFill>
                <a:schemeClr val="dk1"/>
              </a:solidFill>
              <a:effectLst/>
              <a:latin typeface="+mn-lt"/>
              <a:ea typeface="+mn-ea"/>
              <a:cs typeface="+mn-cs"/>
            </a:rPr>
            <a:t>・病院支援基金：病院施設整備等</a:t>
          </a:r>
          <a:endParaRPr lang="ja-JP" altLang="ja-JP" sz="1400">
            <a:effectLst/>
          </a:endParaRPr>
        </a:p>
        <a:p>
          <a:r>
            <a:rPr kumimoji="1" lang="ja-JP" altLang="ja-JP" sz="1100">
              <a:solidFill>
                <a:schemeClr val="dk1"/>
              </a:solidFill>
              <a:effectLst/>
              <a:latin typeface="+mn-lt"/>
              <a:ea typeface="+mn-ea"/>
              <a:cs typeface="+mn-cs"/>
            </a:rPr>
            <a:t>・過疎地域持続的発展特別事業基金：交通手段確保、地域医療確保、集落活性化、安全安心な地域社会実現等</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・合併振興基金：債券運用により</a:t>
          </a:r>
          <a:r>
            <a:rPr kumimoji="1" lang="en-US" altLang="ja-JP" sz="1100">
              <a:solidFill>
                <a:schemeClr val="dk1"/>
              </a:solidFill>
              <a:effectLst/>
              <a:latin typeface="+mn-lt"/>
              <a:ea typeface="+mn-ea"/>
              <a:cs typeface="+mn-cs"/>
            </a:rPr>
            <a:t>372</a:t>
          </a:r>
          <a:r>
            <a:rPr kumimoji="1" lang="ja-JP" altLang="ja-JP" sz="1100">
              <a:solidFill>
                <a:schemeClr val="dk1"/>
              </a:solidFill>
              <a:effectLst/>
              <a:latin typeface="+mn-lt"/>
              <a:ea typeface="+mn-ea"/>
              <a:cs typeface="+mn-cs"/>
            </a:rPr>
            <a:t>万円を積立てたことによる増加</a:t>
          </a:r>
          <a:endParaRPr lang="ja-JP" altLang="ja-JP" sz="1400">
            <a:effectLst/>
          </a:endParaRPr>
        </a:p>
        <a:p>
          <a:r>
            <a:rPr kumimoji="1" lang="ja-JP" altLang="ja-JP" sz="1100">
              <a:solidFill>
                <a:schemeClr val="dk1"/>
              </a:solidFill>
              <a:effectLst/>
              <a:latin typeface="+mn-lt"/>
              <a:ea typeface="+mn-ea"/>
              <a:cs typeface="+mn-cs"/>
            </a:rPr>
            <a:t>・ふるさと応援基金：教育振興対策特別事業等に</a:t>
          </a:r>
          <a:r>
            <a:rPr kumimoji="1" lang="en-US" altLang="ja-JP" sz="1100">
              <a:solidFill>
                <a:schemeClr val="dk1"/>
              </a:solidFill>
              <a:effectLst/>
              <a:latin typeface="+mn-lt"/>
              <a:ea typeface="+mn-ea"/>
              <a:cs typeface="+mn-cs"/>
            </a:rPr>
            <a:t>918</a:t>
          </a:r>
          <a:r>
            <a:rPr kumimoji="1" lang="ja-JP" altLang="ja-JP" sz="1100">
              <a:solidFill>
                <a:schemeClr val="dk1"/>
              </a:solidFill>
              <a:effectLst/>
              <a:latin typeface="+mn-lt"/>
              <a:ea typeface="+mn-ea"/>
              <a:cs typeface="+mn-cs"/>
            </a:rPr>
            <a:t>万円充当した一方で、ふるさと納税により</a:t>
          </a:r>
          <a:r>
            <a:rPr kumimoji="1" lang="en-US" altLang="ja-JP" sz="1100">
              <a:solidFill>
                <a:schemeClr val="dk1"/>
              </a:solidFill>
              <a:effectLst/>
              <a:latin typeface="+mn-lt"/>
              <a:ea typeface="+mn-ea"/>
              <a:cs typeface="+mn-cs"/>
            </a:rPr>
            <a:t>2,260</a:t>
          </a:r>
          <a:r>
            <a:rPr kumimoji="1" lang="ja-JP" altLang="ja-JP" sz="1100">
              <a:solidFill>
                <a:schemeClr val="dk1"/>
              </a:solidFill>
              <a:effectLst/>
              <a:latin typeface="+mn-lt"/>
              <a:ea typeface="+mn-ea"/>
              <a:cs typeface="+mn-cs"/>
            </a:rPr>
            <a:t>万円積立てたことによる増加</a:t>
          </a:r>
          <a:endParaRPr lang="ja-JP" altLang="ja-JP" sz="1400">
            <a:effectLst/>
          </a:endParaRPr>
        </a:p>
        <a:p>
          <a:r>
            <a:rPr kumimoji="1" lang="ja-JP" altLang="ja-JP" sz="1100">
              <a:solidFill>
                <a:schemeClr val="dk1"/>
              </a:solidFill>
              <a:effectLst/>
              <a:latin typeface="+mn-lt"/>
              <a:ea typeface="+mn-ea"/>
              <a:cs typeface="+mn-cs"/>
            </a:rPr>
            <a:t>・地域振興基金：立木売払収入等により</a:t>
          </a:r>
          <a:r>
            <a:rPr kumimoji="1" lang="en-US" altLang="ja-JP" sz="1100">
              <a:solidFill>
                <a:schemeClr val="dk1"/>
              </a:solidFill>
              <a:effectLst/>
              <a:latin typeface="+mn-lt"/>
              <a:ea typeface="+mn-ea"/>
              <a:cs typeface="+mn-cs"/>
            </a:rPr>
            <a:t>3,710</a:t>
          </a:r>
          <a:r>
            <a:rPr kumimoji="1" lang="ja-JP" altLang="ja-JP" sz="1100">
              <a:solidFill>
                <a:schemeClr val="dk1"/>
              </a:solidFill>
              <a:effectLst/>
              <a:latin typeface="+mn-lt"/>
              <a:ea typeface="+mn-ea"/>
              <a:cs typeface="+mn-cs"/>
            </a:rPr>
            <a:t>万円積立てたことによる増加</a:t>
          </a:r>
          <a:endParaRPr lang="ja-JP" altLang="ja-JP" sz="1400">
            <a:effectLst/>
          </a:endParaRPr>
        </a:p>
        <a:p>
          <a:r>
            <a:rPr kumimoji="1" lang="ja-JP" altLang="ja-JP" sz="1100">
              <a:solidFill>
                <a:schemeClr val="dk1"/>
              </a:solidFill>
              <a:effectLst/>
              <a:latin typeface="+mn-lt"/>
              <a:ea typeface="+mn-ea"/>
              <a:cs typeface="+mn-cs"/>
            </a:rPr>
            <a:t>・病院支援基金：</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に財政調整基金に積立した土地開発公社清算金分から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億円を積替えたことによる増加</a:t>
          </a:r>
          <a:endParaRPr lang="ja-JP" altLang="ja-JP" sz="1400">
            <a:effectLst/>
          </a:endParaRPr>
        </a:p>
        <a:p>
          <a:r>
            <a:rPr kumimoji="1" lang="ja-JP" altLang="ja-JP" sz="1100">
              <a:solidFill>
                <a:schemeClr val="dk1"/>
              </a:solidFill>
              <a:effectLst/>
              <a:latin typeface="+mn-lt"/>
              <a:ea typeface="+mn-ea"/>
              <a:cs typeface="+mn-cs"/>
            </a:rPr>
            <a:t>・過疎地域持続的発展特別事業基金：過疎対策事業債により</a:t>
          </a:r>
          <a:r>
            <a:rPr kumimoji="1" lang="en-US" altLang="ja-JP" sz="1100">
              <a:solidFill>
                <a:schemeClr val="dk1"/>
              </a:solidFill>
              <a:effectLst/>
              <a:latin typeface="+mn-lt"/>
              <a:ea typeface="+mn-ea"/>
              <a:cs typeface="+mn-cs"/>
            </a:rPr>
            <a:t>8,800</a:t>
          </a:r>
          <a:r>
            <a:rPr kumimoji="1" lang="ja-JP" altLang="ja-JP" sz="1100">
              <a:solidFill>
                <a:schemeClr val="dk1"/>
              </a:solidFill>
              <a:effectLst/>
              <a:latin typeface="+mn-lt"/>
              <a:ea typeface="+mn-ea"/>
              <a:cs typeface="+mn-cs"/>
            </a:rPr>
            <a:t>万円積立てたことによる増加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・合併振興基金：現段階で具体的な事業に充当する予定はないが、今後の公共施設整備事業等のため、</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まで合併特例債を財源として積立</a:t>
          </a:r>
          <a:endParaRPr lang="ja-JP" altLang="ja-JP" sz="1400">
            <a:effectLst/>
          </a:endParaRPr>
        </a:p>
        <a:p>
          <a:r>
            <a:rPr kumimoji="1" lang="ja-JP" altLang="ja-JP" sz="1100">
              <a:solidFill>
                <a:schemeClr val="dk1"/>
              </a:solidFill>
              <a:effectLst/>
              <a:latin typeface="+mn-lt"/>
              <a:ea typeface="+mn-ea"/>
              <a:cs typeface="+mn-cs"/>
            </a:rPr>
            <a:t>・ふるさと応援基金：福祉、教育、産業等振興のための事業等に充当予定</a:t>
          </a:r>
          <a:endParaRPr lang="ja-JP" altLang="ja-JP" sz="1400">
            <a:effectLst/>
          </a:endParaRPr>
        </a:p>
        <a:p>
          <a:r>
            <a:rPr kumimoji="1" lang="ja-JP" altLang="ja-JP" sz="1100">
              <a:solidFill>
                <a:schemeClr val="dk1"/>
              </a:solidFill>
              <a:effectLst/>
              <a:latin typeface="+mn-lt"/>
              <a:ea typeface="+mn-ea"/>
              <a:cs typeface="+mn-cs"/>
            </a:rPr>
            <a:t>・地域振興基金：町の地域発展のための事業等に充当予定</a:t>
          </a:r>
          <a:endParaRPr lang="ja-JP" altLang="ja-JP" sz="1400">
            <a:effectLst/>
          </a:endParaRPr>
        </a:p>
        <a:p>
          <a:r>
            <a:rPr kumimoji="1" lang="ja-JP" altLang="ja-JP" sz="1100">
              <a:solidFill>
                <a:schemeClr val="dk1"/>
              </a:solidFill>
              <a:effectLst/>
              <a:latin typeface="+mn-lt"/>
              <a:ea typeface="+mn-ea"/>
              <a:cs typeface="+mn-cs"/>
            </a:rPr>
            <a:t>・病院支援基金：今後の病院建替に向け、決算において生じた剰余金の一部等を積立予定</a:t>
          </a:r>
          <a:endParaRPr lang="ja-JP" altLang="ja-JP" sz="1400">
            <a:effectLst/>
          </a:endParaRPr>
        </a:p>
        <a:p>
          <a:r>
            <a:rPr kumimoji="1" lang="ja-JP" altLang="ja-JP" sz="1100">
              <a:solidFill>
                <a:schemeClr val="dk1"/>
              </a:solidFill>
              <a:effectLst/>
              <a:latin typeface="+mn-lt"/>
              <a:ea typeface="+mn-ea"/>
              <a:cs typeface="+mn-cs"/>
            </a:rPr>
            <a:t>・過疎地域持続的発展特別事業基金：集落活性化のための事業等に充当予定</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・決算剰余金を</a:t>
          </a:r>
          <a:r>
            <a:rPr kumimoji="1" lang="en-US" altLang="ja-JP" sz="1100">
              <a:solidFill>
                <a:schemeClr val="dk1"/>
              </a:solidFill>
              <a:effectLst/>
              <a:latin typeface="+mn-lt"/>
              <a:ea typeface="+mn-ea"/>
              <a:cs typeface="+mn-cs"/>
            </a:rPr>
            <a:t>4,600</a:t>
          </a:r>
          <a:r>
            <a:rPr kumimoji="1" lang="ja-JP" altLang="ja-JP" sz="1100">
              <a:solidFill>
                <a:schemeClr val="dk1"/>
              </a:solidFill>
              <a:effectLst/>
              <a:latin typeface="+mn-lt"/>
              <a:ea typeface="+mn-ea"/>
              <a:cs typeface="+mn-cs"/>
            </a:rPr>
            <a:t>万円積立てたことによる増加</a:t>
          </a:r>
          <a:endParaRPr lang="ja-JP" altLang="ja-JP" sz="1400">
            <a:effectLst/>
          </a:endParaRPr>
        </a:p>
        <a:p>
          <a:r>
            <a:rPr kumimoji="1" lang="ja-JP" altLang="ja-JP" sz="1100">
              <a:solidFill>
                <a:schemeClr val="dk1"/>
              </a:solidFill>
              <a:effectLst/>
              <a:latin typeface="+mn-lt"/>
              <a:ea typeface="+mn-ea"/>
              <a:cs typeface="+mn-cs"/>
            </a:rPr>
            <a:t>・債券運用による利息収入及び売却収入を</a:t>
          </a:r>
          <a:r>
            <a:rPr kumimoji="1" lang="en-US" altLang="ja-JP" sz="1100">
              <a:solidFill>
                <a:schemeClr val="dk1"/>
              </a:solidFill>
              <a:effectLst/>
              <a:latin typeface="+mn-lt"/>
              <a:ea typeface="+mn-ea"/>
              <a:cs typeface="+mn-cs"/>
            </a:rPr>
            <a:t>334</a:t>
          </a:r>
          <a:r>
            <a:rPr kumimoji="1" lang="ja-JP" altLang="ja-JP" sz="1100">
              <a:solidFill>
                <a:schemeClr val="dk1"/>
              </a:solidFill>
              <a:effectLst/>
              <a:latin typeface="+mn-lt"/>
              <a:ea typeface="+mn-ea"/>
              <a:cs typeface="+mn-cs"/>
            </a:rPr>
            <a:t>万円積み立てたことによる増加</a:t>
          </a:r>
          <a:endParaRPr lang="ja-JP" altLang="ja-JP" sz="1400">
            <a:effectLst/>
          </a:endParaRPr>
        </a:p>
        <a:p>
          <a:r>
            <a:rPr kumimoji="1" lang="ja-JP" altLang="ja-JP" sz="1100">
              <a:solidFill>
                <a:schemeClr val="dk1"/>
              </a:solidFill>
              <a:effectLst/>
              <a:latin typeface="+mn-lt"/>
              <a:ea typeface="+mn-ea"/>
              <a:cs typeface="+mn-cs"/>
            </a:rPr>
            <a:t>・特別交付税等による積立金の増加</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・普通交付税の減少見込（</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合併算定替終了、</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国勢調査人口減少）に伴い</a:t>
          </a:r>
          <a:r>
            <a:rPr kumimoji="1" lang="en-US" altLang="ja-JP" sz="1100">
              <a:solidFill>
                <a:schemeClr val="dk1"/>
              </a:solidFill>
              <a:effectLst/>
              <a:latin typeface="+mn-lt"/>
              <a:ea typeface="+mn-ea"/>
              <a:cs typeface="+mn-cs"/>
            </a:rPr>
            <a:t>R6</a:t>
          </a:r>
          <a:r>
            <a:rPr kumimoji="1" lang="ja-JP" altLang="ja-JP" sz="1100">
              <a:solidFill>
                <a:schemeClr val="dk1"/>
              </a:solidFill>
              <a:effectLst/>
              <a:latin typeface="+mn-lt"/>
              <a:ea typeface="+mn-ea"/>
              <a:cs typeface="+mn-cs"/>
            </a:rPr>
            <a:t>年度までは減少しつつも</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億円台で推移するものと思われるが、</a:t>
          </a:r>
          <a:r>
            <a:rPr kumimoji="1" lang="en-US" altLang="ja-JP" sz="1100">
              <a:solidFill>
                <a:schemeClr val="dk1"/>
              </a:solidFill>
              <a:effectLst/>
              <a:latin typeface="+mn-lt"/>
              <a:ea typeface="+mn-ea"/>
              <a:cs typeface="+mn-cs"/>
            </a:rPr>
            <a:t>R7</a:t>
          </a:r>
          <a:r>
            <a:rPr kumimoji="1" lang="ja-JP" altLang="ja-JP" sz="1100">
              <a:solidFill>
                <a:schemeClr val="dk1"/>
              </a:solidFill>
              <a:effectLst/>
              <a:latin typeface="+mn-lt"/>
              <a:ea typeface="+mn-ea"/>
              <a:cs typeface="+mn-cs"/>
            </a:rPr>
            <a:t>年度以降は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億円台を切る見込みである。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・特別交付税及び各種交付金等の増分を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億円積立てたことによる増加</a:t>
          </a:r>
          <a:endParaRPr lang="ja-JP" altLang="ja-JP" sz="1400">
            <a:effectLst/>
          </a:endParaRPr>
        </a:p>
        <a:p>
          <a:r>
            <a:rPr kumimoji="1" lang="ja-JP" altLang="ja-JP" sz="1100">
              <a:solidFill>
                <a:schemeClr val="dk1"/>
              </a:solidFill>
              <a:effectLst/>
              <a:latin typeface="+mn-lt"/>
              <a:ea typeface="+mn-ea"/>
              <a:cs typeface="+mn-cs"/>
            </a:rPr>
            <a:t>・債券運用による利息収入及び売却収入を</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万円積立てたことによる増加</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・決算において生じた剰余金の一部を積立予定</a:t>
          </a:r>
          <a:endParaRPr lang="ja-JP" altLang="ja-JP" sz="1400">
            <a:effectLst/>
          </a:endParaRPr>
        </a:p>
        <a:p>
          <a:r>
            <a:rPr kumimoji="1" lang="ja-JP" altLang="ja-JP" sz="1100">
              <a:solidFill>
                <a:schemeClr val="dk1"/>
              </a:solidFill>
              <a:effectLst/>
              <a:latin typeface="+mn-lt"/>
              <a:ea typeface="+mn-ea"/>
              <a:cs typeface="+mn-cs"/>
            </a:rPr>
            <a:t>・繰上償還の実施</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5,521
5,472
230.30
6,449,179
6,320,870
117,308
4,075,926
5,814,891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有形固定資産減価償却率は類似団体平均を下回っている。道路、橋りょう・トンネル、港湾・漁港、一般廃棄物処理施設等で減価償却率が低い一方で、公営住宅、公民館、体育館等で減価償却率が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年度中に改訂した公共施設等総合管理計画に基づき、公共施設の集約化・複合化・除却を実施していくこととする。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122809</xdr:rowOff>
    </xdr:from>
    <xdr:to>
      <xdr:col>23</xdr:col>
      <xdr:colOff>136525</xdr:colOff>
      <xdr:row>31</xdr:row>
      <xdr:rowOff>52959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145686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889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83947</xdr:rowOff>
    </xdr:from>
    <xdr:to>
      <xdr:col>19</xdr:col>
      <xdr:colOff>187325</xdr:colOff>
      <xdr:row>31</xdr:row>
      <xdr:rowOff>14097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134747</xdr:rowOff>
    </xdr:from>
    <xdr:to>
      <xdr:col>23</xdr:col>
      <xdr:colOff>85725</xdr:colOff>
      <xdr:row>31</xdr:row>
      <xdr:rowOff>2159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049772"/>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42926</xdr:rowOff>
    </xdr:from>
    <xdr:to>
      <xdr:col>15</xdr:col>
      <xdr:colOff>187325</xdr:colOff>
      <xdr:row>30</xdr:row>
      <xdr:rowOff>144526</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9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93726</xdr:rowOff>
    </xdr:from>
    <xdr:to>
      <xdr:col>19</xdr:col>
      <xdr:colOff>136525</xdr:colOff>
      <xdr:row>30</xdr:row>
      <xdr:rowOff>134747</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008751"/>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33401</xdr:rowOff>
    </xdr:from>
    <xdr:to>
      <xdr:col>11</xdr:col>
      <xdr:colOff>187325</xdr:colOff>
      <xdr:row>31</xdr:row>
      <xdr:rowOff>135001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93726</xdr:rowOff>
    </xdr:from>
    <xdr:to>
      <xdr:col>15</xdr:col>
      <xdr:colOff>136525</xdr:colOff>
      <xdr:row>31</xdr:row>
      <xdr:rowOff>84201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6008751"/>
          <a:ext cx="762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165989</xdr:rowOff>
    </xdr:from>
    <xdr:to>
      <xdr:col>7</xdr:col>
      <xdr:colOff>187325</xdr:colOff>
      <xdr:row>31</xdr:row>
      <xdr:rowOff>96139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45339</xdr:rowOff>
    </xdr:from>
    <xdr:to>
      <xdr:col>11</xdr:col>
      <xdr:colOff>136525</xdr:colOff>
      <xdr:row>31</xdr:row>
      <xdr:rowOff>84201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613181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30624</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77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161053</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73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151528</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112666</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減少傾向にあるが、依然として類似団体平均を大きく上回っている。主な要因としては、合併以降、発行した起債により地方債残高が高い傾向にあること、また、合併後においても合併前の施設を引き続き保有していることにより、施設の維持管理に係る物件費の割合が高いこと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今後は、地方債の新規発行の抑制、経常経費の節減、また、基金残高の確保に取り組んでいくこととする。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35832</xdr:rowOff>
    </xdr:from>
    <xdr:to>
      <xdr:col>76</xdr:col>
      <xdr:colOff>73025</xdr:colOff>
      <xdr:row>30</xdr:row>
      <xdr:rowOff>137432</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14259</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9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118836</xdr:rowOff>
    </xdr:from>
    <xdr:to>
      <xdr:col>72</xdr:col>
      <xdr:colOff>123825</xdr:colOff>
      <xdr:row>32</xdr:row>
      <xdr:rowOff>48986</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20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86632</xdr:rowOff>
    </xdr:from>
    <xdr:to>
      <xdr:col>76</xdr:col>
      <xdr:colOff>22225</xdr:colOff>
      <xdr:row>31</xdr:row>
      <xdr:rowOff>169636</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001657"/>
          <a:ext cx="711200" cy="25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140770</xdr:rowOff>
    </xdr:from>
    <xdr:to>
      <xdr:col>68</xdr:col>
      <xdr:colOff>123825</xdr:colOff>
      <xdr:row>33</xdr:row>
      <xdr:rowOff>70920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39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169636</xdr:rowOff>
    </xdr:from>
    <xdr:to>
      <xdr:col>72</xdr:col>
      <xdr:colOff>73025</xdr:colOff>
      <xdr:row>33</xdr:row>
      <xdr:rowOff>20120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256111"/>
          <a:ext cx="762000" cy="19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137106</xdr:rowOff>
    </xdr:from>
    <xdr:to>
      <xdr:col>64</xdr:col>
      <xdr:colOff>123825</xdr:colOff>
      <xdr:row>34</xdr:row>
      <xdr:rowOff>67256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56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20120</xdr:rowOff>
    </xdr:from>
    <xdr:to>
      <xdr:col>68</xdr:col>
      <xdr:colOff>73025</xdr:colOff>
      <xdr:row>34</xdr:row>
      <xdr:rowOff>16456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449495"/>
          <a:ext cx="762000" cy="16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61078</xdr:rowOff>
    </xdr:from>
    <xdr:to>
      <xdr:col>60</xdr:col>
      <xdr:colOff>123825</xdr:colOff>
      <xdr:row>33</xdr:row>
      <xdr:rowOff>162678</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49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111878</xdr:rowOff>
    </xdr:from>
    <xdr:to>
      <xdr:col>64</xdr:col>
      <xdr:colOff>73025</xdr:colOff>
      <xdr:row>34</xdr:row>
      <xdr:rowOff>16456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541253"/>
          <a:ext cx="762000" cy="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40113</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29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62047</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4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58383</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65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153805</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5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5,521
5,472
230.30
6,449,179
6,320,870
117,308
4,075,926
5,814,891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48260</xdr:rowOff>
    </xdr:from>
    <xdr:to>
      <xdr:col>24</xdr:col>
      <xdr:colOff>114300</xdr:colOff>
      <xdr:row>33</xdr:row>
      <xdr:rowOff>149860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1287</xdr:rowOff>
    </xdr:from>
    <xdr:ext cx="340478"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5659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17236</xdr:rowOff>
    </xdr:from>
    <xdr:to>
      <xdr:col>20</xdr:col>
      <xdr:colOff>38100</xdr:colOff>
      <xdr:row>33</xdr:row>
      <xdr:rowOff>118836</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68036</xdr:rowOff>
    </xdr:from>
    <xdr:to>
      <xdr:col>24</xdr:col>
      <xdr:colOff>63500</xdr:colOff>
      <xdr:row>33</xdr:row>
      <xdr:rowOff>99060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572588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156028</xdr:rowOff>
    </xdr:from>
    <xdr:to>
      <xdr:col>15</xdr:col>
      <xdr:colOff>101600</xdr:colOff>
      <xdr:row>33</xdr:row>
      <xdr:rowOff>86178</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35378</xdr:rowOff>
    </xdr:from>
    <xdr:to>
      <xdr:col>19</xdr:col>
      <xdr:colOff>177800</xdr:colOff>
      <xdr:row>33</xdr:row>
      <xdr:rowOff>68036</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56932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144599</xdr:rowOff>
    </xdr:from>
    <xdr:to>
      <xdr:col>10</xdr:col>
      <xdr:colOff>165100</xdr:colOff>
      <xdr:row>33</xdr:row>
      <xdr:rowOff>74749</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56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23949</xdr:rowOff>
    </xdr:from>
    <xdr:to>
      <xdr:col>15</xdr:col>
      <xdr:colOff>50800</xdr:colOff>
      <xdr:row>33</xdr:row>
      <xdr:rowOff>35378</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56817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49893</xdr:rowOff>
    </xdr:from>
    <xdr:to>
      <xdr:col>6</xdr:col>
      <xdr:colOff>38100</xdr:colOff>
      <xdr:row>36</xdr:row>
      <xdr:rowOff>151493</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23949</xdr:rowOff>
    </xdr:from>
    <xdr:to>
      <xdr:col>10</xdr:col>
      <xdr:colOff>114300</xdr:colOff>
      <xdr:row>36</xdr:row>
      <xdr:rowOff>100693</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flipV="1">
          <a:off x="1130300" y="5681799"/>
          <a:ext cx="889000" cy="59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135363</xdr:rowOff>
    </xdr:from>
    <xdr:ext cx="340478"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6143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102705</xdr:rowOff>
    </xdr:from>
    <xdr:ext cx="340478"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380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91276</xdr:rowOff>
    </xdr:from>
    <xdr:ext cx="340478"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49061" y="54062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168020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131438</xdr:rowOff>
    </xdr:from>
    <xdr:to>
      <xdr:col>55</xdr:col>
      <xdr:colOff>50800</xdr:colOff>
      <xdr:row>42</xdr:row>
      <xdr:rowOff>61588</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1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46365</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7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132452</xdr:rowOff>
    </xdr:from>
    <xdr:to>
      <xdr:col>50</xdr:col>
      <xdr:colOff>165100</xdr:colOff>
      <xdr:row>42</xdr:row>
      <xdr:rowOff>62602</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1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10788</xdr:rowOff>
    </xdr:from>
    <xdr:to>
      <xdr:col>55</xdr:col>
      <xdr:colOff>0</xdr:colOff>
      <xdr:row>42</xdr:row>
      <xdr:rowOff>11802</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211688"/>
          <a:ext cx="8382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133300</xdr:rowOff>
    </xdr:from>
    <xdr:to>
      <xdr:col>46</xdr:col>
      <xdr:colOff>38100</xdr:colOff>
      <xdr:row>42</xdr:row>
      <xdr:rowOff>63450</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11802</xdr:rowOff>
    </xdr:from>
    <xdr:to>
      <xdr:col>50</xdr:col>
      <xdr:colOff>114300</xdr:colOff>
      <xdr:row>42</xdr:row>
      <xdr:rowOff>12650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212702"/>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134041</xdr:rowOff>
    </xdr:from>
    <xdr:to>
      <xdr:col>41</xdr:col>
      <xdr:colOff>101600</xdr:colOff>
      <xdr:row>42</xdr:row>
      <xdr:rowOff>64191</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6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12650</xdr:rowOff>
    </xdr:from>
    <xdr:to>
      <xdr:col>45</xdr:col>
      <xdr:colOff>177800</xdr:colOff>
      <xdr:row>42</xdr:row>
      <xdr:rowOff>13391</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213550"/>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134992</xdr:rowOff>
    </xdr:from>
    <xdr:to>
      <xdr:col>36</xdr:col>
      <xdr:colOff>165100</xdr:colOff>
      <xdr:row>42</xdr:row>
      <xdr:rowOff>65142</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6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13391</xdr:rowOff>
    </xdr:from>
    <xdr:to>
      <xdr:col>41</xdr:col>
      <xdr:colOff>50800</xdr:colOff>
      <xdr:row>42</xdr:row>
      <xdr:rowOff>14342</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214291"/>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53729</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2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54577</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2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55318</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2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56269</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2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55335</xdr:rowOff>
    </xdr:from>
    <xdr:to>
      <xdr:col>24</xdr:col>
      <xdr:colOff>114300</xdr:colOff>
      <xdr:row>55</xdr:row>
      <xdr:rowOff>156935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3463</xdr:rowOff>
    </xdr:from>
    <xdr:ext cx="340478"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94332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40640</xdr:rowOff>
    </xdr:from>
    <xdr:to>
      <xdr:col>20</xdr:col>
      <xdr:colOff>38100</xdr:colOff>
      <xdr:row>55</xdr:row>
      <xdr:rowOff>142240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91440</xdr:rowOff>
    </xdr:from>
    <xdr:to>
      <xdr:col>24</xdr:col>
      <xdr:colOff>63500</xdr:colOff>
      <xdr:row>55</xdr:row>
      <xdr:rowOff>106135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952119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21046</xdr:rowOff>
    </xdr:from>
    <xdr:to>
      <xdr:col>15</xdr:col>
      <xdr:colOff>101600</xdr:colOff>
      <xdr:row>55</xdr:row>
      <xdr:rowOff>122646</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94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71846</xdr:rowOff>
    </xdr:from>
    <xdr:to>
      <xdr:col>19</xdr:col>
      <xdr:colOff>177800</xdr:colOff>
      <xdr:row>55</xdr:row>
      <xdr:rowOff>91440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950159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4717</xdr:rowOff>
    </xdr:from>
    <xdr:to>
      <xdr:col>10</xdr:col>
      <xdr:colOff>165100</xdr:colOff>
      <xdr:row>55</xdr:row>
      <xdr:rowOff>106317</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94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55517</xdr:rowOff>
    </xdr:from>
    <xdr:to>
      <xdr:col>15</xdr:col>
      <xdr:colOff>50800</xdr:colOff>
      <xdr:row>55</xdr:row>
      <xdr:rowOff>71846</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948526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148409</xdr:rowOff>
    </xdr:from>
    <xdr:to>
      <xdr:col>6</xdr:col>
      <xdr:colOff>38100</xdr:colOff>
      <xdr:row>59</xdr:row>
      <xdr:rowOff>78559</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55517</xdr:rowOff>
    </xdr:from>
    <xdr:to>
      <xdr:col>10</xdr:col>
      <xdr:colOff>114300</xdr:colOff>
      <xdr:row>59</xdr:row>
      <xdr:rowOff>27759</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flipV="1">
          <a:off x="1130300" y="9485267"/>
          <a:ext cx="889000" cy="6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158767</xdr:rowOff>
    </xdr:from>
    <xdr:ext cx="340478"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614361" y="9245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139173</xdr:rowOff>
    </xdr:from>
    <xdr:ext cx="340478"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38061" y="9226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122844</xdr:rowOff>
    </xdr:from>
    <xdr:ext cx="340478"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49061" y="92096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95086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95970</xdr:rowOff>
    </xdr:from>
    <xdr:to>
      <xdr:col>55</xdr:col>
      <xdr:colOff>50800</xdr:colOff>
      <xdr:row>64</xdr:row>
      <xdr:rowOff>26120</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8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10897</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8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100978</xdr:rowOff>
    </xdr:from>
    <xdr:to>
      <xdr:col>50</xdr:col>
      <xdr:colOff>165100</xdr:colOff>
      <xdr:row>64</xdr:row>
      <xdr:rowOff>31128</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90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146770</xdr:rowOff>
    </xdr:from>
    <xdr:to>
      <xdr:col>55</xdr:col>
      <xdr:colOff>0</xdr:colOff>
      <xdr:row>63</xdr:row>
      <xdr:rowOff>151778</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948120"/>
          <a:ext cx="8382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104312</xdr:rowOff>
    </xdr:from>
    <xdr:to>
      <xdr:col>46</xdr:col>
      <xdr:colOff>38100</xdr:colOff>
      <xdr:row>64</xdr:row>
      <xdr:rowOff>34462</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9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151778</xdr:rowOff>
    </xdr:from>
    <xdr:to>
      <xdr:col>50</xdr:col>
      <xdr:colOff>114300</xdr:colOff>
      <xdr:row>63</xdr:row>
      <xdr:rowOff>155112</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953128"/>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114610</xdr:rowOff>
    </xdr:from>
    <xdr:to>
      <xdr:col>41</xdr:col>
      <xdr:colOff>101600</xdr:colOff>
      <xdr:row>64</xdr:row>
      <xdr:rowOff>44760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91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155112</xdr:rowOff>
    </xdr:from>
    <xdr:to>
      <xdr:col>45</xdr:col>
      <xdr:colOff>177800</xdr:colOff>
      <xdr:row>63</xdr:row>
      <xdr:rowOff>165410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956462"/>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93559</xdr:rowOff>
    </xdr:from>
    <xdr:to>
      <xdr:col>36</xdr:col>
      <xdr:colOff>165100</xdr:colOff>
      <xdr:row>64</xdr:row>
      <xdr:rowOff>23709</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89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144359</xdr:rowOff>
    </xdr:from>
    <xdr:to>
      <xdr:col>41</xdr:col>
      <xdr:colOff>50800</xdr:colOff>
      <xdr:row>63</xdr:row>
      <xdr:rowOff>165410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6972300" y="10945709"/>
          <a:ext cx="8890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22255</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59411" y="1099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25589</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83111" y="10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35887</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94111" y="1100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14836</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705111" y="1098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40639</xdr:rowOff>
    </xdr:from>
    <xdr:to>
      <xdr:col>24</xdr:col>
      <xdr:colOff>114300</xdr:colOff>
      <xdr:row>83</xdr:row>
      <xdr:rowOff>142239</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19066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164464</xdr:rowOff>
    </xdr:from>
    <xdr:to>
      <xdr:col>20</xdr:col>
      <xdr:colOff>38100</xdr:colOff>
      <xdr:row>83</xdr:row>
      <xdr:rowOff>94614</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43814</xdr:rowOff>
    </xdr:from>
    <xdr:to>
      <xdr:col>24</xdr:col>
      <xdr:colOff>63500</xdr:colOff>
      <xdr:row>83</xdr:row>
      <xdr:rowOff>91439</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2741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116839</xdr:rowOff>
    </xdr:from>
    <xdr:to>
      <xdr:col>15</xdr:col>
      <xdr:colOff>101600</xdr:colOff>
      <xdr:row>83</xdr:row>
      <xdr:rowOff>46989</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167639</xdr:rowOff>
    </xdr:from>
    <xdr:to>
      <xdr:col>19</xdr:col>
      <xdr:colOff>177800</xdr:colOff>
      <xdr:row>83</xdr:row>
      <xdr:rowOff>43814</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2265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167639</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15986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100964</xdr:rowOff>
    </xdr:from>
    <xdr:to>
      <xdr:col>10</xdr:col>
      <xdr:colOff>114300</xdr:colOff>
      <xdr:row>82</xdr:row>
      <xdr:rowOff>140970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1130300" y="141598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85741</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168291</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27763</xdr:rowOff>
    </xdr:from>
    <xdr:to>
      <xdr:col>55</xdr:col>
      <xdr:colOff>50800</xdr:colOff>
      <xdr:row>85</xdr:row>
      <xdr:rowOff>129363</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6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6190</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57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35458</xdr:rowOff>
    </xdr:from>
    <xdr:to>
      <xdr:col>50</xdr:col>
      <xdr:colOff>165100</xdr:colOff>
      <xdr:row>85</xdr:row>
      <xdr:rowOff>137058</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60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78563</xdr:rowOff>
    </xdr:from>
    <xdr:to>
      <xdr:col>55</xdr:col>
      <xdr:colOff>0</xdr:colOff>
      <xdr:row>85</xdr:row>
      <xdr:rowOff>86258</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651813"/>
          <a:ext cx="8382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41097</xdr:rowOff>
    </xdr:from>
    <xdr:to>
      <xdr:col>46</xdr:col>
      <xdr:colOff>38100</xdr:colOff>
      <xdr:row>85</xdr:row>
      <xdr:rowOff>142697</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6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86258</xdr:rowOff>
    </xdr:from>
    <xdr:to>
      <xdr:col>50</xdr:col>
      <xdr:colOff>114300</xdr:colOff>
      <xdr:row>85</xdr:row>
      <xdr:rowOff>91897</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659508"/>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46507</xdr:rowOff>
    </xdr:from>
    <xdr:to>
      <xdr:col>41</xdr:col>
      <xdr:colOff>101600</xdr:colOff>
      <xdr:row>85</xdr:row>
      <xdr:rowOff>148107</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6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91897</xdr:rowOff>
    </xdr:from>
    <xdr:to>
      <xdr:col>45</xdr:col>
      <xdr:colOff>177800</xdr:colOff>
      <xdr:row>85</xdr:row>
      <xdr:rowOff>97307</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665147"/>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62815</xdr:rowOff>
    </xdr:from>
    <xdr:to>
      <xdr:col>36</xdr:col>
      <xdr:colOff>165100</xdr:colOff>
      <xdr:row>85</xdr:row>
      <xdr:rowOff>164415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97307</xdr:rowOff>
    </xdr:from>
    <xdr:to>
      <xdr:col>41</xdr:col>
      <xdr:colOff>50800</xdr:colOff>
      <xdr:row>85</xdr:row>
      <xdr:rowOff>113615</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72300" y="14670557"/>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128185</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70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133824</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70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155542</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72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0000000-0008-0000-0E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00000000-0008-0000-0E00-000094010000}"/>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00000000-0008-0000-0E00-000096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00000000-0008-0000-0E00-000098010000}"/>
            </a:ext>
          </a:extLst>
        </xdr:cNvPr>
        <xdr:cNvSpPr txBox="1"/>
      </xdr:nvSpPr>
      <xdr:spPr>
        <a:xfrm>
          <a:off x="46736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164193</xdr:rowOff>
    </xdr:from>
    <xdr:to>
      <xdr:col>24</xdr:col>
      <xdr:colOff>114300</xdr:colOff>
      <xdr:row>100</xdr:row>
      <xdr:rowOff>94343</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45847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100891</xdr:rowOff>
    </xdr:from>
    <xdr:ext cx="340478" cy="259045"/>
    <xdr:sp macro="" textlink="">
      <xdr:nvSpPr>
        <xdr:cNvPr id="420" name="【港湾・漁港】&#10;有形固定資産減価償却率該当値テキスト">
          <a:extLst>
            <a:ext uri="{FF2B5EF4-FFF2-40B4-BE49-F238E27FC236}">
              <a16:creationId xmlns:a16="http://schemas.microsoft.com/office/drawing/2014/main" id="{00000000-0008-0000-0E00-0000A4010000}"/>
            </a:ext>
          </a:extLst>
        </xdr:cNvPr>
        <xdr:cNvSpPr txBox="1"/>
      </xdr:nvSpPr>
      <xdr:spPr>
        <a:xfrm>
          <a:off x="4673600" y="17074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133169</xdr:rowOff>
    </xdr:from>
    <xdr:to>
      <xdr:col>20</xdr:col>
      <xdr:colOff>38100</xdr:colOff>
      <xdr:row>100</xdr:row>
      <xdr:rowOff>63319</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3746500" y="1710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12519</xdr:rowOff>
    </xdr:from>
    <xdr:to>
      <xdr:col>24</xdr:col>
      <xdr:colOff>63500</xdr:colOff>
      <xdr:row>100</xdr:row>
      <xdr:rowOff>43543</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3797300" y="171575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98879</xdr:rowOff>
    </xdr:from>
    <xdr:to>
      <xdr:col>15</xdr:col>
      <xdr:colOff>101600</xdr:colOff>
      <xdr:row>100</xdr:row>
      <xdr:rowOff>29029</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2857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149679</xdr:rowOff>
    </xdr:from>
    <xdr:to>
      <xdr:col>19</xdr:col>
      <xdr:colOff>177800</xdr:colOff>
      <xdr:row>100</xdr:row>
      <xdr:rowOff>12519</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908300" y="171232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079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44648</xdr:rowOff>
    </xdr:from>
    <xdr:ext cx="405111" cy="259045"/>
    <xdr:sp macro="" textlink="">
      <xdr:nvSpPr>
        <xdr:cNvPr id="426" name="n_1aveValue【港湾・漁港】&#10;有形固定資産減価償却率">
          <a:extLst>
            <a:ext uri="{FF2B5EF4-FFF2-40B4-BE49-F238E27FC236}">
              <a16:creationId xmlns:a16="http://schemas.microsoft.com/office/drawing/2014/main" id="{00000000-0008-0000-0E00-0000AA010000}"/>
            </a:ext>
          </a:extLst>
        </xdr:cNvPr>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27" name="n_2aveValue【港湾・漁港】&#10;有形固定資産減価償却率">
          <a:extLst>
            <a:ext uri="{FF2B5EF4-FFF2-40B4-BE49-F238E27FC236}">
              <a16:creationId xmlns:a16="http://schemas.microsoft.com/office/drawing/2014/main" id="{00000000-0008-0000-0E00-0000AB010000}"/>
            </a:ext>
          </a:extLst>
        </xdr:cNvPr>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52088</xdr:rowOff>
    </xdr:from>
    <xdr:ext cx="405111" cy="259045"/>
    <xdr:sp macro="" textlink="">
      <xdr:nvSpPr>
        <xdr:cNvPr id="428" name="n_3aveValue【港湾・漁港】&#10;有形固定資産減価償却率">
          <a:extLst>
            <a:ext uri="{FF2B5EF4-FFF2-40B4-BE49-F238E27FC236}">
              <a16:creationId xmlns:a16="http://schemas.microsoft.com/office/drawing/2014/main" id="{00000000-0008-0000-0E00-0000AC010000}"/>
            </a:ext>
          </a:extLst>
        </xdr:cNvPr>
        <xdr:cNvSpPr txBox="1"/>
      </xdr:nvSpPr>
      <xdr:spPr>
        <a:xfrm>
          <a:off x="18167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29" name="n_4aveValue【港湾・漁港】&#10;有形固定資産減価償却率">
          <a:extLst>
            <a:ext uri="{FF2B5EF4-FFF2-40B4-BE49-F238E27FC236}">
              <a16:creationId xmlns:a16="http://schemas.microsoft.com/office/drawing/2014/main" id="{00000000-0008-0000-0E00-0000AD010000}"/>
            </a:ext>
          </a:extLst>
        </xdr:cNvPr>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79846</xdr:rowOff>
    </xdr:from>
    <xdr:ext cx="340478" cy="259045"/>
    <xdr:sp macro="" textlink="">
      <xdr:nvSpPr>
        <xdr:cNvPr id="430" name="n_1mainValue【港湾・漁港】&#10;有形固定資産減価償却率">
          <a:extLst>
            <a:ext uri="{FF2B5EF4-FFF2-40B4-BE49-F238E27FC236}">
              <a16:creationId xmlns:a16="http://schemas.microsoft.com/office/drawing/2014/main" id="{00000000-0008-0000-0E00-0000AE010000}"/>
            </a:ext>
          </a:extLst>
        </xdr:cNvPr>
        <xdr:cNvSpPr txBox="1"/>
      </xdr:nvSpPr>
      <xdr:spPr>
        <a:xfrm>
          <a:off x="3614361" y="16881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45556</xdr:rowOff>
    </xdr:from>
    <xdr:ext cx="340478" cy="259045"/>
    <xdr:sp macro="" textlink="">
      <xdr:nvSpPr>
        <xdr:cNvPr id="431" name="n_2mainValue【港湾・漁港】&#10;有形固定資産減価償却率">
          <a:extLst>
            <a:ext uri="{FF2B5EF4-FFF2-40B4-BE49-F238E27FC236}">
              <a16:creationId xmlns:a16="http://schemas.microsoft.com/office/drawing/2014/main" id="{00000000-0008-0000-0E00-0000AF010000}"/>
            </a:ext>
          </a:extLst>
        </xdr:cNvPr>
        <xdr:cNvSpPr txBox="1"/>
      </xdr:nvSpPr>
      <xdr:spPr>
        <a:xfrm>
          <a:off x="2738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32" name="n_4mainValue【港湾・漁港】&#10;有形固定資産減価償却率">
          <a:extLst>
            <a:ext uri="{FF2B5EF4-FFF2-40B4-BE49-F238E27FC236}">
              <a16:creationId xmlns:a16="http://schemas.microsoft.com/office/drawing/2014/main" id="{00000000-0008-0000-0E00-0000B0010000}"/>
            </a:ext>
          </a:extLst>
        </xdr:cNvPr>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00000000-0008-0000-0E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57" name="【港湾・漁港】&#10;一人当たり有形固定資産（償却資産）額最小値テキスト">
          <a:extLst>
            <a:ext uri="{FF2B5EF4-FFF2-40B4-BE49-F238E27FC236}">
              <a16:creationId xmlns:a16="http://schemas.microsoft.com/office/drawing/2014/main" id="{00000000-0008-0000-0E00-0000C9010000}"/>
            </a:ext>
          </a:extLst>
        </xdr:cNvPr>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00000000-0008-0000-0E00-0000CB010000}"/>
            </a:ext>
          </a:extLst>
        </xdr:cNvPr>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30041</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00000000-0008-0000-0E00-0000CD010000}"/>
            </a:ext>
          </a:extLst>
        </xdr:cNvPr>
        <xdr:cNvSpPr txBox="1"/>
      </xdr:nvSpPr>
      <xdr:spPr>
        <a:xfrm>
          <a:off x="10515600" y="1820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64808</xdr:rowOff>
    </xdr:from>
    <xdr:to>
      <xdr:col>55</xdr:col>
      <xdr:colOff>50800</xdr:colOff>
      <xdr:row>108</xdr:row>
      <xdr:rowOff>166408</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10426700" y="185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151185</xdr:rowOff>
    </xdr:from>
    <xdr:ext cx="534377" cy="259045"/>
    <xdr:sp macro="" textlink="">
      <xdr:nvSpPr>
        <xdr:cNvPr id="473" name="【港湾・漁港】&#10;一人当たり有形固定資産（償却資産）額該当値テキスト">
          <a:extLst>
            <a:ext uri="{FF2B5EF4-FFF2-40B4-BE49-F238E27FC236}">
              <a16:creationId xmlns:a16="http://schemas.microsoft.com/office/drawing/2014/main" id="{00000000-0008-0000-0E00-0000D9010000}"/>
            </a:ext>
          </a:extLst>
        </xdr:cNvPr>
        <xdr:cNvSpPr txBox="1"/>
      </xdr:nvSpPr>
      <xdr:spPr>
        <a:xfrm>
          <a:off x="10515600" y="1849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66841</xdr:rowOff>
    </xdr:from>
    <xdr:to>
      <xdr:col>50</xdr:col>
      <xdr:colOff>165100</xdr:colOff>
      <xdr:row>108</xdr:row>
      <xdr:rowOff>168441</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9588500" y="185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115608</xdr:rowOff>
    </xdr:from>
    <xdr:to>
      <xdr:col>55</xdr:col>
      <xdr:colOff>0</xdr:colOff>
      <xdr:row>108</xdr:row>
      <xdr:rowOff>117641</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9639300" y="18632208"/>
          <a:ext cx="8382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67825</xdr:rowOff>
    </xdr:from>
    <xdr:to>
      <xdr:col>46</xdr:col>
      <xdr:colOff>38100</xdr:colOff>
      <xdr:row>108</xdr:row>
      <xdr:rowOff>169425</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8699500" y="185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117641</xdr:rowOff>
    </xdr:from>
    <xdr:to>
      <xdr:col>50</xdr:col>
      <xdr:colOff>114300</xdr:colOff>
      <xdr:row>108</xdr:row>
      <xdr:rowOff>118625</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8750300" y="18634241"/>
          <a:ext cx="8890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47056</xdr:rowOff>
    </xdr:from>
    <xdr:to>
      <xdr:col>36</xdr:col>
      <xdr:colOff>165100</xdr:colOff>
      <xdr:row>108</xdr:row>
      <xdr:rowOff>148656</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6921500" y="185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105</xdr:row>
      <xdr:rowOff>2009</xdr:rowOff>
    </xdr:from>
    <xdr:ext cx="690189" cy="259045"/>
    <xdr:sp macro="" textlink="">
      <xdr:nvSpPr>
        <xdr:cNvPr id="479" name="n_1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9281505" y="18004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31788</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8450795" y="1803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60405</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7561795" y="180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54078</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6672795" y="1805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159568</xdr:rowOff>
    </xdr:from>
    <xdr:ext cx="534377" cy="259045"/>
    <xdr:sp macro="" textlink="">
      <xdr:nvSpPr>
        <xdr:cNvPr id="483" name="n_1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9359411" y="1867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160552</xdr:rowOff>
    </xdr:from>
    <xdr:ext cx="534377" cy="259045"/>
    <xdr:sp macro="" textlink="">
      <xdr:nvSpPr>
        <xdr:cNvPr id="484" name="n_2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8483111" y="1867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139783</xdr:rowOff>
    </xdr:from>
    <xdr:ext cx="599010" cy="259045"/>
    <xdr:sp macro="" textlink="">
      <xdr:nvSpPr>
        <xdr:cNvPr id="485" name="n_4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6672795" y="1865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a:extLst>
            <a:ext uri="{FF2B5EF4-FFF2-40B4-BE49-F238E27FC236}">
              <a16:creationId xmlns:a16="http://schemas.microsoft.com/office/drawing/2014/main" id="{00000000-0008-0000-0E00-00000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27" name="【学校施設】&#10;有形固定資産減価償却率最小値テキスト">
          <a:extLst>
            <a:ext uri="{FF2B5EF4-FFF2-40B4-BE49-F238E27FC236}">
              <a16:creationId xmlns:a16="http://schemas.microsoft.com/office/drawing/2014/main" id="{00000000-0008-0000-0E00-00000F020000}"/>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29" name="【学校施設】&#10;有形固定資産減価償却率最大値テキスト">
          <a:extLst>
            <a:ext uri="{FF2B5EF4-FFF2-40B4-BE49-F238E27FC236}">
              <a16:creationId xmlns:a16="http://schemas.microsoft.com/office/drawing/2014/main" id="{00000000-0008-0000-0E00-000011020000}"/>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31" name="【学校施設】&#10;有形固定資産減価償却率平均値テキスト">
          <a:extLst>
            <a:ext uri="{FF2B5EF4-FFF2-40B4-BE49-F238E27FC236}">
              <a16:creationId xmlns:a16="http://schemas.microsoft.com/office/drawing/2014/main" id="{00000000-0008-0000-0E00-000013020000}"/>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46355</xdr:rowOff>
    </xdr:from>
    <xdr:to>
      <xdr:col>85</xdr:col>
      <xdr:colOff>177800</xdr:colOff>
      <xdr:row>60</xdr:row>
      <xdr:rowOff>147955</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6268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24782</xdr:rowOff>
    </xdr:from>
    <xdr:ext cx="405111" cy="259045"/>
    <xdr:sp macro="" textlink="">
      <xdr:nvSpPr>
        <xdr:cNvPr id="543" name="【学校施設】&#10;有形固定資産減価償却率該当値テキスト">
          <a:extLst>
            <a:ext uri="{FF2B5EF4-FFF2-40B4-BE49-F238E27FC236}">
              <a16:creationId xmlns:a16="http://schemas.microsoft.com/office/drawing/2014/main" id="{00000000-0008-0000-0E00-00001F020000}"/>
            </a:ext>
          </a:extLst>
        </xdr:cNvPr>
        <xdr:cNvSpPr txBox="1"/>
      </xdr:nvSpPr>
      <xdr:spPr>
        <a:xfrm>
          <a:off x="16357600"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xdr:rowOff>
    </xdr:from>
    <xdr:to>
      <xdr:col>81</xdr:col>
      <xdr:colOff>101600</xdr:colOff>
      <xdr:row>60</xdr:row>
      <xdr:rowOff>109855</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5430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59055</xdr:rowOff>
    </xdr:from>
    <xdr:to>
      <xdr:col>85</xdr:col>
      <xdr:colOff>127000</xdr:colOff>
      <xdr:row>60</xdr:row>
      <xdr:rowOff>97155</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5481300" y="103460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4541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20955</xdr:rowOff>
    </xdr:from>
    <xdr:to>
      <xdr:col>81</xdr:col>
      <xdr:colOff>50800</xdr:colOff>
      <xdr:row>60</xdr:row>
      <xdr:rowOff>59055</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4592300" y="1030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365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152400</xdr:rowOff>
    </xdr:from>
    <xdr:to>
      <xdr:col>76</xdr:col>
      <xdr:colOff>114300</xdr:colOff>
      <xdr:row>60</xdr:row>
      <xdr:rowOff>20955</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3703300" y="1026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61595</xdr:rowOff>
    </xdr:from>
    <xdr:to>
      <xdr:col>67</xdr:col>
      <xdr:colOff>101600</xdr:colOff>
      <xdr:row>59</xdr:row>
      <xdr:rowOff>163195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2763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112395</xdr:rowOff>
    </xdr:from>
    <xdr:to>
      <xdr:col>71</xdr:col>
      <xdr:colOff>177800</xdr:colOff>
      <xdr:row>59</xdr:row>
      <xdr:rowOff>152400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814300" y="10227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52" name="n_1aveValue【学校施設】&#10;有形固定資産減価償却率">
          <a:extLst>
            <a:ext uri="{FF2B5EF4-FFF2-40B4-BE49-F238E27FC236}">
              <a16:creationId xmlns:a16="http://schemas.microsoft.com/office/drawing/2014/main" id="{00000000-0008-0000-0E00-000028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3" name="n_2aveValue【学校施設】&#10;有形固定資産減価償却率">
          <a:extLst>
            <a:ext uri="{FF2B5EF4-FFF2-40B4-BE49-F238E27FC236}">
              <a16:creationId xmlns:a16="http://schemas.microsoft.com/office/drawing/2014/main" id="{00000000-0008-0000-0E00-000029020000}"/>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554" name="n_3aveValue【学校施設】&#10;有形固定資産減価償却率">
          <a:extLst>
            <a:ext uri="{FF2B5EF4-FFF2-40B4-BE49-F238E27FC236}">
              <a16:creationId xmlns:a16="http://schemas.microsoft.com/office/drawing/2014/main" id="{00000000-0008-0000-0E00-00002A020000}"/>
            </a:ext>
          </a:extLst>
        </xdr:cNvPr>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555" name="n_4aveValue【学校施設】&#10;有形固定資産減価償却率">
          <a:extLst>
            <a:ext uri="{FF2B5EF4-FFF2-40B4-BE49-F238E27FC236}">
              <a16:creationId xmlns:a16="http://schemas.microsoft.com/office/drawing/2014/main" id="{00000000-0008-0000-0E00-00002B020000}"/>
            </a:ext>
          </a:extLst>
        </xdr:cNvPr>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100982</xdr:rowOff>
    </xdr:from>
    <xdr:ext cx="405111" cy="259045"/>
    <xdr:sp macro="" textlink="">
      <xdr:nvSpPr>
        <xdr:cNvPr id="556" name="n_1main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57" name="n_2main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58" name="n_3main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59" name="n_4main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id="{00000000-0008-0000-0E00-00004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84" name="【学校施設】&#10;一人当たり面積最小値テキスト">
          <a:extLst>
            <a:ext uri="{FF2B5EF4-FFF2-40B4-BE49-F238E27FC236}">
              <a16:creationId xmlns:a16="http://schemas.microsoft.com/office/drawing/2014/main" id="{00000000-0008-0000-0E00-000048020000}"/>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86" name="【学校施設】&#10;一人当たり面積最大値テキスト">
          <a:extLst>
            <a:ext uri="{FF2B5EF4-FFF2-40B4-BE49-F238E27FC236}">
              <a16:creationId xmlns:a16="http://schemas.microsoft.com/office/drawing/2014/main" id="{00000000-0008-0000-0E00-00004A020000}"/>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588" name="【学校施設】&#10;一人当たり面積平均値テキスト">
          <a:extLst>
            <a:ext uri="{FF2B5EF4-FFF2-40B4-BE49-F238E27FC236}">
              <a16:creationId xmlns:a16="http://schemas.microsoft.com/office/drawing/2014/main" id="{00000000-0008-0000-0E00-00004C020000}"/>
            </a:ext>
          </a:extLst>
        </xdr:cNvPr>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37592</xdr:rowOff>
    </xdr:from>
    <xdr:to>
      <xdr:col>116</xdr:col>
      <xdr:colOff>114300</xdr:colOff>
      <xdr:row>62</xdr:row>
      <xdr:rowOff>139192</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22110700" y="1066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60469</xdr:rowOff>
    </xdr:from>
    <xdr:ext cx="469744" cy="259045"/>
    <xdr:sp macro="" textlink="">
      <xdr:nvSpPr>
        <xdr:cNvPr id="600" name="【学校施設】&#10;一人当たり面積該当値テキスト">
          <a:extLst>
            <a:ext uri="{FF2B5EF4-FFF2-40B4-BE49-F238E27FC236}">
              <a16:creationId xmlns:a16="http://schemas.microsoft.com/office/drawing/2014/main" id="{00000000-0008-0000-0E00-000058020000}"/>
            </a:ext>
          </a:extLst>
        </xdr:cNvPr>
        <xdr:cNvSpPr txBox="1"/>
      </xdr:nvSpPr>
      <xdr:spPr>
        <a:xfrm>
          <a:off x="22199600"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49861</xdr:rowOff>
    </xdr:from>
    <xdr:to>
      <xdr:col>112</xdr:col>
      <xdr:colOff>38100</xdr:colOff>
      <xdr:row>62</xdr:row>
      <xdr:rowOff>151461</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21272500" y="106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88392</xdr:rowOff>
    </xdr:from>
    <xdr:to>
      <xdr:col>116</xdr:col>
      <xdr:colOff>63500</xdr:colOff>
      <xdr:row>62</xdr:row>
      <xdr:rowOff>100661</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21323300" y="10718292"/>
          <a:ext cx="8382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58851</xdr:rowOff>
    </xdr:from>
    <xdr:to>
      <xdr:col>107</xdr:col>
      <xdr:colOff>101600</xdr:colOff>
      <xdr:row>62</xdr:row>
      <xdr:rowOff>160451</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0383500" y="106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100661</xdr:rowOff>
    </xdr:from>
    <xdr:to>
      <xdr:col>111</xdr:col>
      <xdr:colOff>177800</xdr:colOff>
      <xdr:row>62</xdr:row>
      <xdr:rowOff>109651</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20434300" y="10730561"/>
          <a:ext cx="889000" cy="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67614</xdr:rowOff>
    </xdr:from>
    <xdr:to>
      <xdr:col>102</xdr:col>
      <xdr:colOff>165100</xdr:colOff>
      <xdr:row>62</xdr:row>
      <xdr:rowOff>169214</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9494500" y="106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109651</xdr:rowOff>
    </xdr:from>
    <xdr:to>
      <xdr:col>107</xdr:col>
      <xdr:colOff>50800</xdr:colOff>
      <xdr:row>62</xdr:row>
      <xdr:rowOff>118414</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19545300" y="1073955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78359</xdr:rowOff>
    </xdr:from>
    <xdr:to>
      <xdr:col>98</xdr:col>
      <xdr:colOff>38100</xdr:colOff>
      <xdr:row>63</xdr:row>
      <xdr:rowOff>8509</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18605500" y="1070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118414</xdr:rowOff>
    </xdr:from>
    <xdr:to>
      <xdr:col>102</xdr:col>
      <xdr:colOff>114300</xdr:colOff>
      <xdr:row>62</xdr:row>
      <xdr:rowOff>129159</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18656300" y="10748314"/>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609" name="n_1aveValue【学校施設】&#10;一人当たり面積">
          <a:extLst>
            <a:ext uri="{FF2B5EF4-FFF2-40B4-BE49-F238E27FC236}">
              <a16:creationId xmlns:a16="http://schemas.microsoft.com/office/drawing/2014/main" id="{00000000-0008-0000-0E00-000061020000}"/>
            </a:ext>
          </a:extLst>
        </xdr:cNvPr>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29201</xdr:rowOff>
    </xdr:from>
    <xdr:ext cx="469744" cy="259045"/>
    <xdr:sp macro="" textlink="">
      <xdr:nvSpPr>
        <xdr:cNvPr id="610" name="n_2aveValue【学校施設】&#10;一人当たり面積">
          <a:extLst>
            <a:ext uri="{FF2B5EF4-FFF2-40B4-BE49-F238E27FC236}">
              <a16:creationId xmlns:a16="http://schemas.microsoft.com/office/drawing/2014/main" id="{00000000-0008-0000-0E00-000062020000}"/>
            </a:ext>
          </a:extLst>
        </xdr:cNvPr>
        <xdr:cNvSpPr txBox="1"/>
      </xdr:nvSpPr>
      <xdr:spPr>
        <a:xfrm>
          <a:off x="201994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28439</xdr:rowOff>
    </xdr:from>
    <xdr:ext cx="469744" cy="259045"/>
    <xdr:sp macro="" textlink="">
      <xdr:nvSpPr>
        <xdr:cNvPr id="611" name="n_3aveValue【学校施設】&#10;一人当たり面積">
          <a:extLst>
            <a:ext uri="{FF2B5EF4-FFF2-40B4-BE49-F238E27FC236}">
              <a16:creationId xmlns:a16="http://schemas.microsoft.com/office/drawing/2014/main" id="{00000000-0008-0000-0E00-000063020000}"/>
            </a:ext>
          </a:extLst>
        </xdr:cNvPr>
        <xdr:cNvSpPr txBox="1"/>
      </xdr:nvSpPr>
      <xdr:spPr>
        <a:xfrm>
          <a:off x="19310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35679</xdr:rowOff>
    </xdr:from>
    <xdr:ext cx="469744" cy="259045"/>
    <xdr:sp macro="" textlink="">
      <xdr:nvSpPr>
        <xdr:cNvPr id="612" name="n_4aveValue【学校施設】&#10;一人当たり面積">
          <a:extLst>
            <a:ext uri="{FF2B5EF4-FFF2-40B4-BE49-F238E27FC236}">
              <a16:creationId xmlns:a16="http://schemas.microsoft.com/office/drawing/2014/main" id="{00000000-0008-0000-0E00-000064020000}"/>
            </a:ext>
          </a:extLst>
        </xdr:cNvPr>
        <xdr:cNvSpPr txBox="1"/>
      </xdr:nvSpPr>
      <xdr:spPr>
        <a:xfrm>
          <a:off x="18421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167988</xdr:rowOff>
    </xdr:from>
    <xdr:ext cx="469744" cy="259045"/>
    <xdr:sp macro="" textlink="">
      <xdr:nvSpPr>
        <xdr:cNvPr id="613" name="n_1mainValue【学校施設】&#10;一人当たり面積">
          <a:extLst>
            <a:ext uri="{FF2B5EF4-FFF2-40B4-BE49-F238E27FC236}">
              <a16:creationId xmlns:a16="http://schemas.microsoft.com/office/drawing/2014/main" id="{00000000-0008-0000-0E00-000065020000}"/>
            </a:ext>
          </a:extLst>
        </xdr:cNvPr>
        <xdr:cNvSpPr txBox="1"/>
      </xdr:nvSpPr>
      <xdr:spPr>
        <a:xfrm>
          <a:off x="21075727" y="104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5528</xdr:rowOff>
    </xdr:from>
    <xdr:ext cx="469744" cy="259045"/>
    <xdr:sp macro="" textlink="">
      <xdr:nvSpPr>
        <xdr:cNvPr id="614" name="n_2mainValue【学校施設】&#10;一人当たり面積">
          <a:extLst>
            <a:ext uri="{FF2B5EF4-FFF2-40B4-BE49-F238E27FC236}">
              <a16:creationId xmlns:a16="http://schemas.microsoft.com/office/drawing/2014/main" id="{00000000-0008-0000-0E00-000066020000}"/>
            </a:ext>
          </a:extLst>
        </xdr:cNvPr>
        <xdr:cNvSpPr txBox="1"/>
      </xdr:nvSpPr>
      <xdr:spPr>
        <a:xfrm>
          <a:off x="20199427" y="1046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14291</xdr:rowOff>
    </xdr:from>
    <xdr:ext cx="469744" cy="259045"/>
    <xdr:sp macro="" textlink="">
      <xdr:nvSpPr>
        <xdr:cNvPr id="615" name="n_3mainValue【学校施設】&#10;一人当たり面積">
          <a:extLst>
            <a:ext uri="{FF2B5EF4-FFF2-40B4-BE49-F238E27FC236}">
              <a16:creationId xmlns:a16="http://schemas.microsoft.com/office/drawing/2014/main" id="{00000000-0008-0000-0E00-000067020000}"/>
            </a:ext>
          </a:extLst>
        </xdr:cNvPr>
        <xdr:cNvSpPr txBox="1"/>
      </xdr:nvSpPr>
      <xdr:spPr>
        <a:xfrm>
          <a:off x="19310427" y="1047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25036</xdr:rowOff>
    </xdr:from>
    <xdr:ext cx="469744" cy="259045"/>
    <xdr:sp macro="" textlink="">
      <xdr:nvSpPr>
        <xdr:cNvPr id="616" name="n_4mainValue【学校施設】&#10;一人当たり面積">
          <a:extLst>
            <a:ext uri="{FF2B5EF4-FFF2-40B4-BE49-F238E27FC236}">
              <a16:creationId xmlns:a16="http://schemas.microsoft.com/office/drawing/2014/main" id="{00000000-0008-0000-0E00-000068020000}"/>
            </a:ext>
          </a:extLst>
        </xdr:cNvPr>
        <xdr:cNvSpPr txBox="1"/>
      </xdr:nvSpPr>
      <xdr:spPr>
        <a:xfrm>
          <a:off x="18421427" y="1048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00000000-0008-0000-0E00-00009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9" name="【公民館】&#10;有形固定資産減価償却率最小値テキスト">
          <a:extLst>
            <a:ext uri="{FF2B5EF4-FFF2-40B4-BE49-F238E27FC236}">
              <a16:creationId xmlns:a16="http://schemas.microsoft.com/office/drawing/2014/main" id="{00000000-0008-0000-0E00-000093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61" name="【公民館】&#10;有形固定資産減価償却率最大値テキスト">
          <a:extLst>
            <a:ext uri="{FF2B5EF4-FFF2-40B4-BE49-F238E27FC236}">
              <a16:creationId xmlns:a16="http://schemas.microsoft.com/office/drawing/2014/main" id="{00000000-0008-0000-0E00-000095020000}"/>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663" name="【公民館】&#10;有形固定資産減価償却率平均値テキスト">
          <a:extLst>
            <a:ext uri="{FF2B5EF4-FFF2-40B4-BE49-F238E27FC236}">
              <a16:creationId xmlns:a16="http://schemas.microsoft.com/office/drawing/2014/main" id="{00000000-0008-0000-0E00-000097020000}"/>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31931</xdr:rowOff>
    </xdr:from>
    <xdr:to>
      <xdr:col>85</xdr:col>
      <xdr:colOff>177800</xdr:colOff>
      <xdr:row>108</xdr:row>
      <xdr:rowOff>133531</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6268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118308</xdr:rowOff>
    </xdr:from>
    <xdr:ext cx="405111" cy="259045"/>
    <xdr:sp macro="" textlink="">
      <xdr:nvSpPr>
        <xdr:cNvPr id="675" name="【公民館】&#10;有形固定資産減価償却率該当値テキスト">
          <a:extLst>
            <a:ext uri="{FF2B5EF4-FFF2-40B4-BE49-F238E27FC236}">
              <a16:creationId xmlns:a16="http://schemas.microsoft.com/office/drawing/2014/main" id="{00000000-0008-0000-0E00-0000A3020000}"/>
            </a:ext>
          </a:extLst>
        </xdr:cNvPr>
        <xdr:cNvSpPr txBox="1"/>
      </xdr:nvSpPr>
      <xdr:spPr>
        <a:xfrm>
          <a:off x="16357600" y="1846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13970</xdr:rowOff>
    </xdr:from>
    <xdr:to>
      <xdr:col>81</xdr:col>
      <xdr:colOff>101600</xdr:colOff>
      <xdr:row>108</xdr:row>
      <xdr:rowOff>115570</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5430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64770</xdr:rowOff>
    </xdr:from>
    <xdr:to>
      <xdr:col>85</xdr:col>
      <xdr:colOff>127000</xdr:colOff>
      <xdr:row>108</xdr:row>
      <xdr:rowOff>82731</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5481300" y="1858137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169092</xdr:rowOff>
    </xdr:from>
    <xdr:to>
      <xdr:col>76</xdr:col>
      <xdr:colOff>165100</xdr:colOff>
      <xdr:row>108</xdr:row>
      <xdr:rowOff>99242</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4541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48442</xdr:rowOff>
    </xdr:from>
    <xdr:to>
      <xdr:col>81</xdr:col>
      <xdr:colOff>50800</xdr:colOff>
      <xdr:row>108</xdr:row>
      <xdr:rowOff>64770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4592300" y="1856504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151130</xdr:rowOff>
    </xdr:from>
    <xdr:to>
      <xdr:col>72</xdr:col>
      <xdr:colOff>38100</xdr:colOff>
      <xdr:row>108</xdr:row>
      <xdr:rowOff>81280</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365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30480</xdr:rowOff>
    </xdr:from>
    <xdr:to>
      <xdr:col>76</xdr:col>
      <xdr:colOff>114300</xdr:colOff>
      <xdr:row>108</xdr:row>
      <xdr:rowOff>48442</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3703300" y="1854708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133169</xdr:rowOff>
    </xdr:from>
    <xdr:to>
      <xdr:col>67</xdr:col>
      <xdr:colOff>101600</xdr:colOff>
      <xdr:row>108</xdr:row>
      <xdr:rowOff>63319</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2763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12519</xdr:rowOff>
    </xdr:from>
    <xdr:to>
      <xdr:col>71</xdr:col>
      <xdr:colOff>177800</xdr:colOff>
      <xdr:row>108</xdr:row>
      <xdr:rowOff>30480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2814300" y="185291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684" name="n_1aveValue【公民館】&#10;有形固定資産減価償却率">
          <a:extLst>
            <a:ext uri="{FF2B5EF4-FFF2-40B4-BE49-F238E27FC236}">
              <a16:creationId xmlns:a16="http://schemas.microsoft.com/office/drawing/2014/main" id="{00000000-0008-0000-0E00-0000AC020000}"/>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685" name="n_2aveValue【公民館】&#10;有形固定資産減価償却率">
          <a:extLst>
            <a:ext uri="{FF2B5EF4-FFF2-40B4-BE49-F238E27FC236}">
              <a16:creationId xmlns:a16="http://schemas.microsoft.com/office/drawing/2014/main" id="{00000000-0008-0000-0E00-0000AD020000}"/>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86" name="n_3aveValue【公民館】&#10;有形固定資産減価償却率">
          <a:extLst>
            <a:ext uri="{FF2B5EF4-FFF2-40B4-BE49-F238E27FC236}">
              <a16:creationId xmlns:a16="http://schemas.microsoft.com/office/drawing/2014/main" id="{00000000-0008-0000-0E00-0000AE020000}"/>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87" name="n_4aveValue【公民館】&#10;有形固定資産減価償却率">
          <a:extLst>
            <a:ext uri="{FF2B5EF4-FFF2-40B4-BE49-F238E27FC236}">
              <a16:creationId xmlns:a16="http://schemas.microsoft.com/office/drawing/2014/main" id="{00000000-0008-0000-0E00-0000AF020000}"/>
            </a:ext>
          </a:extLst>
        </xdr:cNvPr>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106697</xdr:rowOff>
    </xdr:from>
    <xdr:ext cx="405111" cy="259045"/>
    <xdr:sp macro="" textlink="">
      <xdr:nvSpPr>
        <xdr:cNvPr id="688" name="n_1mainValue【公民館】&#10;有形固定資産減価償却率">
          <a:extLst>
            <a:ext uri="{FF2B5EF4-FFF2-40B4-BE49-F238E27FC236}">
              <a16:creationId xmlns:a16="http://schemas.microsoft.com/office/drawing/2014/main" id="{00000000-0008-0000-0E00-0000B0020000}"/>
            </a:ext>
          </a:extLst>
        </xdr:cNvPr>
        <xdr:cNvSpPr txBox="1"/>
      </xdr:nvSpPr>
      <xdr:spPr>
        <a:xfrm>
          <a:off x="15266044" y="186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90369</xdr:rowOff>
    </xdr:from>
    <xdr:ext cx="405111" cy="259045"/>
    <xdr:sp macro="" textlink="">
      <xdr:nvSpPr>
        <xdr:cNvPr id="689" name="n_2mainValue【公民館】&#10;有形固定資産減価償却率">
          <a:extLst>
            <a:ext uri="{FF2B5EF4-FFF2-40B4-BE49-F238E27FC236}">
              <a16:creationId xmlns:a16="http://schemas.microsoft.com/office/drawing/2014/main" id="{00000000-0008-0000-0E00-0000B1020000}"/>
            </a:ext>
          </a:extLst>
        </xdr:cNvPr>
        <xdr:cNvSpPr txBox="1"/>
      </xdr:nvSpPr>
      <xdr:spPr>
        <a:xfrm>
          <a:off x="14389744" y="186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72407</xdr:rowOff>
    </xdr:from>
    <xdr:ext cx="405111" cy="259045"/>
    <xdr:sp macro="" textlink="">
      <xdr:nvSpPr>
        <xdr:cNvPr id="690" name="n_3mainValue【公民館】&#10;有形固定資産減価償却率">
          <a:extLst>
            <a:ext uri="{FF2B5EF4-FFF2-40B4-BE49-F238E27FC236}">
              <a16:creationId xmlns:a16="http://schemas.microsoft.com/office/drawing/2014/main" id="{00000000-0008-0000-0E00-0000B2020000}"/>
            </a:ext>
          </a:extLst>
        </xdr:cNvPr>
        <xdr:cNvSpPr txBox="1"/>
      </xdr:nvSpPr>
      <xdr:spPr>
        <a:xfrm>
          <a:off x="13500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54446</xdr:rowOff>
    </xdr:from>
    <xdr:ext cx="405111" cy="259045"/>
    <xdr:sp macro="" textlink="">
      <xdr:nvSpPr>
        <xdr:cNvPr id="691" name="n_4mainValue【公民館】&#10;有形固定資産減価償却率">
          <a:extLst>
            <a:ext uri="{FF2B5EF4-FFF2-40B4-BE49-F238E27FC236}">
              <a16:creationId xmlns:a16="http://schemas.microsoft.com/office/drawing/2014/main" id="{00000000-0008-0000-0E00-0000B3020000}"/>
            </a:ext>
          </a:extLst>
        </xdr:cNvPr>
        <xdr:cNvSpPr txBox="1"/>
      </xdr:nvSpPr>
      <xdr:spPr>
        <a:xfrm>
          <a:off x="126117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a:extLst>
            <a:ext uri="{FF2B5EF4-FFF2-40B4-BE49-F238E27FC236}">
              <a16:creationId xmlns:a16="http://schemas.microsoft.com/office/drawing/2014/main" id="{00000000-0008-0000-0E00-0000C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16" name="【公民館】&#10;一人当たり面積最小値テキスト">
          <a:extLst>
            <a:ext uri="{FF2B5EF4-FFF2-40B4-BE49-F238E27FC236}">
              <a16:creationId xmlns:a16="http://schemas.microsoft.com/office/drawing/2014/main" id="{00000000-0008-0000-0E00-0000CC02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18" name="【公民館】&#10;一人当たり面積最大値テキスト">
          <a:extLst>
            <a:ext uri="{FF2B5EF4-FFF2-40B4-BE49-F238E27FC236}">
              <a16:creationId xmlns:a16="http://schemas.microsoft.com/office/drawing/2014/main" id="{00000000-0008-0000-0E00-0000CE020000}"/>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720" name="【公民館】&#10;一人当たり面積平均値テキスト">
          <a:extLst>
            <a:ext uri="{FF2B5EF4-FFF2-40B4-BE49-F238E27FC236}">
              <a16:creationId xmlns:a16="http://schemas.microsoft.com/office/drawing/2014/main" id="{00000000-0008-0000-0E00-0000D0020000}"/>
            </a:ext>
          </a:extLst>
        </xdr:cNvPr>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139716</xdr:rowOff>
    </xdr:from>
    <xdr:ext cx="469744" cy="259045"/>
    <xdr:sp macro="" textlink="">
      <xdr:nvSpPr>
        <xdr:cNvPr id="732" name="【公民館】&#10;一人当たり面積該当値テキスト">
          <a:extLst>
            <a:ext uri="{FF2B5EF4-FFF2-40B4-BE49-F238E27FC236}">
              <a16:creationId xmlns:a16="http://schemas.microsoft.com/office/drawing/2014/main" id="{00000000-0008-0000-0E00-0000DC020000}"/>
            </a:ext>
          </a:extLst>
        </xdr:cNvPr>
        <xdr:cNvSpPr txBox="1"/>
      </xdr:nvSpPr>
      <xdr:spPr>
        <a:xfrm>
          <a:off x="22199600"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135128</xdr:rowOff>
    </xdr:from>
    <xdr:to>
      <xdr:col>112</xdr:col>
      <xdr:colOff>38100</xdr:colOff>
      <xdr:row>106</xdr:row>
      <xdr:rowOff>65278</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21272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106</xdr:row>
      <xdr:rowOff>14478</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flipV="1">
          <a:off x="21323300" y="1816988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148844</xdr:rowOff>
    </xdr:from>
    <xdr:to>
      <xdr:col>107</xdr:col>
      <xdr:colOff>101600</xdr:colOff>
      <xdr:row>106</xdr:row>
      <xdr:rowOff>78994</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20383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xdr:rowOff>
    </xdr:from>
    <xdr:to>
      <xdr:col>111</xdr:col>
      <xdr:colOff>177800</xdr:colOff>
      <xdr:row>106</xdr:row>
      <xdr:rowOff>28194</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flipV="1">
          <a:off x="20434300" y="181881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161798</xdr:rowOff>
    </xdr:from>
    <xdr:to>
      <xdr:col>102</xdr:col>
      <xdr:colOff>165100</xdr:colOff>
      <xdr:row>106</xdr:row>
      <xdr:rowOff>91948</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19494500" y="181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28194</xdr:rowOff>
    </xdr:from>
    <xdr:to>
      <xdr:col>107</xdr:col>
      <xdr:colOff>50800</xdr:colOff>
      <xdr:row>106</xdr:row>
      <xdr:rowOff>41148</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flipV="1">
          <a:off x="19545300" y="1820189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6350</xdr:rowOff>
    </xdr:from>
    <xdr:to>
      <xdr:col>98</xdr:col>
      <xdr:colOff>38100</xdr:colOff>
      <xdr:row>106</xdr:row>
      <xdr:rowOff>107950</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18605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41148</xdr:rowOff>
    </xdr:from>
    <xdr:to>
      <xdr:col>102</xdr:col>
      <xdr:colOff>114300</xdr:colOff>
      <xdr:row>106</xdr:row>
      <xdr:rowOff>57150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18656300" y="182148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741" name="n_1aveValue【公民館】&#10;一人当たり面積">
          <a:extLst>
            <a:ext uri="{FF2B5EF4-FFF2-40B4-BE49-F238E27FC236}">
              <a16:creationId xmlns:a16="http://schemas.microsoft.com/office/drawing/2014/main" id="{00000000-0008-0000-0E00-0000E5020000}"/>
            </a:ext>
          </a:extLst>
        </xdr:cNvPr>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742" name="n_2aveValue【公民館】&#10;一人当たり面積">
          <a:extLst>
            <a:ext uri="{FF2B5EF4-FFF2-40B4-BE49-F238E27FC236}">
              <a16:creationId xmlns:a16="http://schemas.microsoft.com/office/drawing/2014/main" id="{00000000-0008-0000-0E00-0000E6020000}"/>
            </a:ext>
          </a:extLst>
        </xdr:cNvPr>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743" name="n_3aveValue【公民館】&#10;一人当たり面積">
          <a:extLst>
            <a:ext uri="{FF2B5EF4-FFF2-40B4-BE49-F238E27FC236}">
              <a16:creationId xmlns:a16="http://schemas.microsoft.com/office/drawing/2014/main" id="{00000000-0008-0000-0E00-0000E7020000}"/>
            </a:ext>
          </a:extLst>
        </xdr:cNvPr>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744" name="n_4aveValue【公民館】&#10;一人当たり面積">
          <a:extLst>
            <a:ext uri="{FF2B5EF4-FFF2-40B4-BE49-F238E27FC236}">
              <a16:creationId xmlns:a16="http://schemas.microsoft.com/office/drawing/2014/main" id="{00000000-0008-0000-0E00-0000E8020000}"/>
            </a:ext>
          </a:extLst>
        </xdr:cNvPr>
        <xdr:cNvSpPr txBox="1"/>
      </xdr:nvSpPr>
      <xdr:spPr>
        <a:xfrm>
          <a:off x="18421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81805</xdr:rowOff>
    </xdr:from>
    <xdr:ext cx="469744" cy="259045"/>
    <xdr:sp macro="" textlink="">
      <xdr:nvSpPr>
        <xdr:cNvPr id="745" name="n_1mainValue【公民館】&#10;一人当たり面積">
          <a:extLst>
            <a:ext uri="{FF2B5EF4-FFF2-40B4-BE49-F238E27FC236}">
              <a16:creationId xmlns:a16="http://schemas.microsoft.com/office/drawing/2014/main" id="{00000000-0008-0000-0E00-0000E9020000}"/>
            </a:ext>
          </a:extLst>
        </xdr:cNvPr>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95521</xdr:rowOff>
    </xdr:from>
    <xdr:ext cx="469744" cy="259045"/>
    <xdr:sp macro="" textlink="">
      <xdr:nvSpPr>
        <xdr:cNvPr id="746" name="n_2mainValue【公民館】&#10;一人当たり面積">
          <a:extLst>
            <a:ext uri="{FF2B5EF4-FFF2-40B4-BE49-F238E27FC236}">
              <a16:creationId xmlns:a16="http://schemas.microsoft.com/office/drawing/2014/main" id="{00000000-0008-0000-0E00-0000EA020000}"/>
            </a:ext>
          </a:extLst>
        </xdr:cNvPr>
        <xdr:cNvSpPr txBox="1"/>
      </xdr:nvSpPr>
      <xdr:spPr>
        <a:xfrm>
          <a:off x="20199427" y="179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108475</xdr:rowOff>
    </xdr:from>
    <xdr:ext cx="469744" cy="259045"/>
    <xdr:sp macro="" textlink="">
      <xdr:nvSpPr>
        <xdr:cNvPr id="747" name="n_3mainValue【公民館】&#10;一人当たり面積">
          <a:extLst>
            <a:ext uri="{FF2B5EF4-FFF2-40B4-BE49-F238E27FC236}">
              <a16:creationId xmlns:a16="http://schemas.microsoft.com/office/drawing/2014/main" id="{00000000-0008-0000-0E00-0000EB020000}"/>
            </a:ext>
          </a:extLst>
        </xdr:cNvPr>
        <xdr:cNvSpPr txBox="1"/>
      </xdr:nvSpPr>
      <xdr:spPr>
        <a:xfrm>
          <a:off x="19310427" y="1793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124477</xdr:rowOff>
    </xdr:from>
    <xdr:ext cx="469744" cy="259045"/>
    <xdr:sp macro="" textlink="">
      <xdr:nvSpPr>
        <xdr:cNvPr id="748" name="n_4mainValue【公民館】&#10;一人当たり面積">
          <a:extLst>
            <a:ext uri="{FF2B5EF4-FFF2-40B4-BE49-F238E27FC236}">
              <a16:creationId xmlns:a16="http://schemas.microsoft.com/office/drawing/2014/main" id="{00000000-0008-0000-0E00-0000EC020000}"/>
            </a:ext>
          </a:extLst>
        </xdr:cNvPr>
        <xdr:cNvSpPr txBox="1"/>
      </xdr:nvSpPr>
      <xdr:spPr>
        <a:xfrm>
          <a:off x="18421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公民館において、有形固定資産減価償却率は類似団体平均を大きく上回っている。これは町内にある４公民館すべてが、耐用年数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年に対して、築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年以上経過しているためであり、年間の修繕費用についても増加傾向にある。公民館については、令和３年度に改訂した公共施設等総合管理計画において集約、統廃合に向けて取り組んでいくこととなる。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また、公営住宅については若干ではあるが類似団体平均を上回っており、これは、平成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年度から実施した公営住宅建設に伴い、一部除却を実施しているものの、未だ築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年経以上過した住宅が残存しているためである。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5,521
5,472
230.30
6,449,179
6,320,870
117,308
4,075,926
5,814,891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55335</xdr:rowOff>
    </xdr:from>
    <xdr:to>
      <xdr:col>24</xdr:col>
      <xdr:colOff>114300</xdr:colOff>
      <xdr:row>63</xdr:row>
      <xdr:rowOff>156935</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33762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19413</xdr:rowOff>
    </xdr:from>
    <xdr:to>
      <xdr:col>20</xdr:col>
      <xdr:colOff>38100</xdr:colOff>
      <xdr:row>63</xdr:row>
      <xdr:rowOff>121013</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70213</xdr:rowOff>
    </xdr:from>
    <xdr:to>
      <xdr:col>24</xdr:col>
      <xdr:colOff>63500</xdr:colOff>
      <xdr:row>63</xdr:row>
      <xdr:rowOff>106135</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8715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154940</xdr:rowOff>
    </xdr:from>
    <xdr:to>
      <xdr:col>15</xdr:col>
      <xdr:colOff>101600</xdr:colOff>
      <xdr:row>63</xdr:row>
      <xdr:rowOff>85090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34290</xdr:rowOff>
    </xdr:from>
    <xdr:to>
      <xdr:col>19</xdr:col>
      <xdr:colOff>177800</xdr:colOff>
      <xdr:row>63</xdr:row>
      <xdr:rowOff>70213</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83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119017</xdr:rowOff>
    </xdr:from>
    <xdr:to>
      <xdr:col>10</xdr:col>
      <xdr:colOff>165100</xdr:colOff>
      <xdr:row>63</xdr:row>
      <xdr:rowOff>49167</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169817</xdr:rowOff>
    </xdr:from>
    <xdr:to>
      <xdr:col>15</xdr:col>
      <xdr:colOff>50800</xdr:colOff>
      <xdr:row>63</xdr:row>
      <xdr:rowOff>34290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79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83094</xdr:rowOff>
    </xdr:from>
    <xdr:to>
      <xdr:col>6</xdr:col>
      <xdr:colOff>38100</xdr:colOff>
      <xdr:row>63</xdr:row>
      <xdr:rowOff>13244</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133894</xdr:rowOff>
    </xdr:from>
    <xdr:to>
      <xdr:col>10</xdr:col>
      <xdr:colOff>114300</xdr:colOff>
      <xdr:row>62</xdr:row>
      <xdr:rowOff>169817</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76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112140</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76217</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40294</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4371</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00000000-0008-0000-0F00-00007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id="{00000000-0008-0000-0F00-000080000000}"/>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id="{00000000-0008-0000-0F00-000082000000}"/>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132" name="【体育館・プール】&#10;一人当たり面積平均値テキスト">
          <a:extLst>
            <a:ext uri="{FF2B5EF4-FFF2-40B4-BE49-F238E27FC236}">
              <a16:creationId xmlns:a16="http://schemas.microsoft.com/office/drawing/2014/main" id="{00000000-0008-0000-0F00-000084000000}"/>
            </a:ext>
          </a:extLst>
        </xdr:cNvPr>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41211</xdr:rowOff>
    </xdr:from>
    <xdr:to>
      <xdr:col>55</xdr:col>
      <xdr:colOff>50800</xdr:colOff>
      <xdr:row>60</xdr:row>
      <xdr:rowOff>142811</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10426700" y="103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64088</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F00-000090000000}"/>
            </a:ext>
          </a:extLst>
        </xdr:cNvPr>
        <xdr:cNvSpPr txBox="1"/>
      </xdr:nvSpPr>
      <xdr:spPr>
        <a:xfrm>
          <a:off x="10515600" y="1017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58928</xdr:rowOff>
    </xdr:from>
    <xdr:to>
      <xdr:col>50</xdr:col>
      <xdr:colOff>165100</xdr:colOff>
      <xdr:row>60</xdr:row>
      <xdr:rowOff>160528</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9588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92011</xdr:rowOff>
    </xdr:from>
    <xdr:to>
      <xdr:col>55</xdr:col>
      <xdr:colOff>0</xdr:colOff>
      <xdr:row>60</xdr:row>
      <xdr:rowOff>109728</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flipV="1">
          <a:off x="9639300" y="10379011"/>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72072</xdr:rowOff>
    </xdr:from>
    <xdr:to>
      <xdr:col>46</xdr:col>
      <xdr:colOff>38100</xdr:colOff>
      <xdr:row>61</xdr:row>
      <xdr:rowOff>2222</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8699500" y="10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109728</xdr:rowOff>
    </xdr:from>
    <xdr:to>
      <xdr:col>50</xdr:col>
      <xdr:colOff>114300</xdr:colOff>
      <xdr:row>60</xdr:row>
      <xdr:rowOff>122872</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8750300" y="10396728"/>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84645</xdr:rowOff>
    </xdr:from>
    <xdr:to>
      <xdr:col>41</xdr:col>
      <xdr:colOff>101600</xdr:colOff>
      <xdr:row>61</xdr:row>
      <xdr:rowOff>14795</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7810500" y="103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122872</xdr:rowOff>
    </xdr:from>
    <xdr:to>
      <xdr:col>45</xdr:col>
      <xdr:colOff>177800</xdr:colOff>
      <xdr:row>60</xdr:row>
      <xdr:rowOff>135445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7861300" y="1040987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100076</xdr:rowOff>
    </xdr:from>
    <xdr:to>
      <xdr:col>36</xdr:col>
      <xdr:colOff>165100</xdr:colOff>
      <xdr:row>61</xdr:row>
      <xdr:rowOff>30226</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6921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135445</xdr:rowOff>
    </xdr:from>
    <xdr:to>
      <xdr:col>41</xdr:col>
      <xdr:colOff>50800</xdr:colOff>
      <xdr:row>60</xdr:row>
      <xdr:rowOff>150876</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6972300" y="10422445"/>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153" name="n_1aveValue【体育館・プール】&#10;一人当たり面積">
          <a:extLst>
            <a:ext uri="{FF2B5EF4-FFF2-40B4-BE49-F238E27FC236}">
              <a16:creationId xmlns:a16="http://schemas.microsoft.com/office/drawing/2014/main" id="{00000000-0008-0000-0F00-000099000000}"/>
            </a:ext>
          </a:extLst>
        </xdr:cNvPr>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154" name="n_2aveValue【体育館・プール】&#10;一人当たり面積">
          <a:extLst>
            <a:ext uri="{FF2B5EF4-FFF2-40B4-BE49-F238E27FC236}">
              <a16:creationId xmlns:a16="http://schemas.microsoft.com/office/drawing/2014/main" id="{00000000-0008-0000-0F00-00009A000000}"/>
            </a:ext>
          </a:extLst>
        </xdr:cNvPr>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155" name="n_3aveValue【体育館・プール】&#10;一人当たり面積">
          <a:extLst>
            <a:ext uri="{FF2B5EF4-FFF2-40B4-BE49-F238E27FC236}">
              <a16:creationId xmlns:a16="http://schemas.microsoft.com/office/drawing/2014/main" id="{00000000-0008-0000-0F00-00009B000000}"/>
            </a:ext>
          </a:extLst>
        </xdr:cNvPr>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156" name="n_4aveValue【体育館・プール】&#10;一人当たり面積">
          <a:extLst>
            <a:ext uri="{FF2B5EF4-FFF2-40B4-BE49-F238E27FC236}">
              <a16:creationId xmlns:a16="http://schemas.microsoft.com/office/drawing/2014/main" id="{00000000-0008-0000-0F00-00009C000000}"/>
            </a:ext>
          </a:extLst>
        </xdr:cNvPr>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5605</xdr:rowOff>
    </xdr:from>
    <xdr:ext cx="469744" cy="259045"/>
    <xdr:sp macro="" textlink="">
      <xdr:nvSpPr>
        <xdr:cNvPr id="157" name="n_1mainValue【体育館・プール】&#10;一人当たり面積">
          <a:extLst>
            <a:ext uri="{FF2B5EF4-FFF2-40B4-BE49-F238E27FC236}">
              <a16:creationId xmlns:a16="http://schemas.microsoft.com/office/drawing/2014/main" id="{00000000-0008-0000-0F00-00009D000000}"/>
            </a:ext>
          </a:extLst>
        </xdr:cNvPr>
        <xdr:cNvSpPr txBox="1"/>
      </xdr:nvSpPr>
      <xdr:spPr>
        <a:xfrm>
          <a:off x="93917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18749</xdr:rowOff>
    </xdr:from>
    <xdr:ext cx="469744" cy="259045"/>
    <xdr:sp macro="" textlink="">
      <xdr:nvSpPr>
        <xdr:cNvPr id="158" name="n_2mainValue【体育館・プール】&#10;一人当たり面積">
          <a:extLst>
            <a:ext uri="{FF2B5EF4-FFF2-40B4-BE49-F238E27FC236}">
              <a16:creationId xmlns:a16="http://schemas.microsoft.com/office/drawing/2014/main" id="{00000000-0008-0000-0F00-00009E000000}"/>
            </a:ext>
          </a:extLst>
        </xdr:cNvPr>
        <xdr:cNvSpPr txBox="1"/>
      </xdr:nvSpPr>
      <xdr:spPr>
        <a:xfrm>
          <a:off x="85154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31322</xdr:rowOff>
    </xdr:from>
    <xdr:ext cx="469744" cy="259045"/>
    <xdr:sp macro="" textlink="">
      <xdr:nvSpPr>
        <xdr:cNvPr id="159" name="n_3mainValue【体育館・プール】&#10;一人当たり面積">
          <a:extLst>
            <a:ext uri="{FF2B5EF4-FFF2-40B4-BE49-F238E27FC236}">
              <a16:creationId xmlns:a16="http://schemas.microsoft.com/office/drawing/2014/main" id="{00000000-0008-0000-0F00-00009F000000}"/>
            </a:ext>
          </a:extLst>
        </xdr:cNvPr>
        <xdr:cNvSpPr txBox="1"/>
      </xdr:nvSpPr>
      <xdr:spPr>
        <a:xfrm>
          <a:off x="7626427" y="101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46753</xdr:rowOff>
    </xdr:from>
    <xdr:ext cx="469744" cy="259045"/>
    <xdr:sp macro="" textlink="">
      <xdr:nvSpPr>
        <xdr:cNvPr id="160" name="n_4mainValue【体育館・プール】&#10;一人当たり面積">
          <a:extLst>
            <a:ext uri="{FF2B5EF4-FFF2-40B4-BE49-F238E27FC236}">
              <a16:creationId xmlns:a16="http://schemas.microsoft.com/office/drawing/2014/main" id="{00000000-0008-0000-0F00-0000A0000000}"/>
            </a:ext>
          </a:extLst>
        </xdr:cNvPr>
        <xdr:cNvSpPr txBox="1"/>
      </xdr:nvSpPr>
      <xdr:spPr>
        <a:xfrm>
          <a:off x="67374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00000000-0008-0000-0F00-0000B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00000000-0008-0000-0F00-0000BA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00000000-0008-0000-0F00-0000BC00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00000000-0008-0000-0F00-0000BE000000}"/>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4584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116222</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00000000-0008-0000-0F00-0000CA000000}"/>
            </a:ext>
          </a:extLst>
        </xdr:cNvPr>
        <xdr:cNvSpPr txBox="1"/>
      </xdr:nvSpPr>
      <xdr:spPr>
        <a:xfrm>
          <a:off x="4673600"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17145</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3797300" y="142170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205" name="楕円 204">
          <a:extLst>
            <a:ext uri="{FF2B5EF4-FFF2-40B4-BE49-F238E27FC236}">
              <a16:creationId xmlns:a16="http://schemas.microsoft.com/office/drawing/2014/main" id="{00000000-0008-0000-0F00-0000CD000000}"/>
            </a:ext>
          </a:extLst>
        </xdr:cNvPr>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82</xdr:row>
      <xdr:rowOff>158114</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2908300" y="141846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07" name="楕円 206">
          <a:extLst>
            <a:ext uri="{FF2B5EF4-FFF2-40B4-BE49-F238E27FC236}">
              <a16:creationId xmlns:a16="http://schemas.microsoft.com/office/drawing/2014/main" id="{00000000-0008-0000-0F00-0000CF000000}"/>
            </a:ext>
          </a:extLst>
        </xdr:cNvPr>
        <xdr:cNvSpPr/>
      </xdr:nvSpPr>
      <xdr:spPr>
        <a:xfrm>
          <a:off x="1968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95250</xdr:rowOff>
    </xdr:from>
    <xdr:to>
      <xdr:col>15</xdr:col>
      <xdr:colOff>50800</xdr:colOff>
      <xdr:row>82</xdr:row>
      <xdr:rowOff>125730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2019300" y="14154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09" name="n_1aveValue【福祉施設】&#10;有形固定資産減価償却率">
          <a:extLst>
            <a:ext uri="{FF2B5EF4-FFF2-40B4-BE49-F238E27FC236}">
              <a16:creationId xmlns:a16="http://schemas.microsoft.com/office/drawing/2014/main" id="{00000000-0008-0000-0F00-0000D1000000}"/>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10" name="n_2aveValue【福祉施設】&#10;有形固定資産減価償却率">
          <a:extLst>
            <a:ext uri="{FF2B5EF4-FFF2-40B4-BE49-F238E27FC236}">
              <a16:creationId xmlns:a16="http://schemas.microsoft.com/office/drawing/2014/main" id="{00000000-0008-0000-0F00-0000D2000000}"/>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211" name="n_3aveValue【福祉施設】&#10;有形固定資産減価償却率">
          <a:extLst>
            <a:ext uri="{FF2B5EF4-FFF2-40B4-BE49-F238E27FC236}">
              <a16:creationId xmlns:a16="http://schemas.microsoft.com/office/drawing/2014/main" id="{00000000-0008-0000-0F00-0000D3000000}"/>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12" name="n_4aveValue【福祉施設】&#10;有形固定資産減価償却率">
          <a:extLst>
            <a:ext uri="{FF2B5EF4-FFF2-40B4-BE49-F238E27FC236}">
              <a16:creationId xmlns:a16="http://schemas.microsoft.com/office/drawing/2014/main" id="{00000000-0008-0000-0F00-0000D4000000}"/>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213" name="n_1mainValue【福祉施設】&#10;有形固定資産減価償却率">
          <a:extLst>
            <a:ext uri="{FF2B5EF4-FFF2-40B4-BE49-F238E27FC236}">
              <a16:creationId xmlns:a16="http://schemas.microsoft.com/office/drawing/2014/main" id="{00000000-0008-0000-0F00-0000D5000000}"/>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14" name="n_2mainValue【福祉施設】&#10;有形固定資産減価償却率">
          <a:extLst>
            <a:ext uri="{FF2B5EF4-FFF2-40B4-BE49-F238E27FC236}">
              <a16:creationId xmlns:a16="http://schemas.microsoft.com/office/drawing/2014/main" id="{00000000-0008-0000-0F00-0000D6000000}"/>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215" name="n_3mainValue【福祉施設】&#10;有形固定資産減価償却率">
          <a:extLst>
            <a:ext uri="{FF2B5EF4-FFF2-40B4-BE49-F238E27FC236}">
              <a16:creationId xmlns:a16="http://schemas.microsoft.com/office/drawing/2014/main" id="{00000000-0008-0000-0F00-0000D7000000}"/>
            </a:ext>
          </a:extLst>
        </xdr:cNvPr>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福祉施設】&#10;一人当たり面積グラフ枠">
          <a:extLst>
            <a:ext uri="{FF2B5EF4-FFF2-40B4-BE49-F238E27FC236}">
              <a16:creationId xmlns:a16="http://schemas.microsoft.com/office/drawing/2014/main" id="{00000000-0008-0000-0F00-0000EC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8" name="【福祉施設】&#10;一人当たり面積最小値テキスト">
          <a:extLst>
            <a:ext uri="{FF2B5EF4-FFF2-40B4-BE49-F238E27FC236}">
              <a16:creationId xmlns:a16="http://schemas.microsoft.com/office/drawing/2014/main" id="{00000000-0008-0000-0F00-0000EE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0" name="【福祉施設】&#10;一人当たり面積最大値テキスト">
          <a:extLst>
            <a:ext uri="{FF2B5EF4-FFF2-40B4-BE49-F238E27FC236}">
              <a16:creationId xmlns:a16="http://schemas.microsoft.com/office/drawing/2014/main" id="{00000000-0008-0000-0F00-0000F0000000}"/>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2" name="【福祉施設】&#10;一人当たり面積平均値テキスト">
          <a:extLst>
            <a:ext uri="{FF2B5EF4-FFF2-40B4-BE49-F238E27FC236}">
              <a16:creationId xmlns:a16="http://schemas.microsoft.com/office/drawing/2014/main" id="{00000000-0008-0000-0F00-0000F2000000}"/>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10426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157751</xdr:rowOff>
    </xdr:from>
    <xdr:ext cx="469744" cy="259045"/>
    <xdr:sp macro="" textlink="">
      <xdr:nvSpPr>
        <xdr:cNvPr id="254" name="【福祉施設】&#10;一人当たり面積該当値テキスト">
          <a:extLst>
            <a:ext uri="{FF2B5EF4-FFF2-40B4-BE49-F238E27FC236}">
              <a16:creationId xmlns:a16="http://schemas.microsoft.com/office/drawing/2014/main" id="{00000000-0008-0000-0F00-0000FE000000}"/>
            </a:ext>
          </a:extLst>
        </xdr:cNvPr>
        <xdr:cNvSpPr txBox="1"/>
      </xdr:nvSpPr>
      <xdr:spPr>
        <a:xfrm>
          <a:off x="10515600"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13818</xdr:rowOff>
    </xdr:from>
    <xdr:to>
      <xdr:col>50</xdr:col>
      <xdr:colOff>165100</xdr:colOff>
      <xdr:row>85</xdr:row>
      <xdr:rowOff>115418</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9588500" y="145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58674</xdr:rowOff>
    </xdr:from>
    <xdr:to>
      <xdr:col>55</xdr:col>
      <xdr:colOff>0</xdr:colOff>
      <xdr:row>85</xdr:row>
      <xdr:rowOff>64618</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9639300" y="14631924"/>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17932</xdr:rowOff>
    </xdr:from>
    <xdr:to>
      <xdr:col>46</xdr:col>
      <xdr:colOff>38100</xdr:colOff>
      <xdr:row>85</xdr:row>
      <xdr:rowOff>119532</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86995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64618</xdr:rowOff>
    </xdr:from>
    <xdr:to>
      <xdr:col>50</xdr:col>
      <xdr:colOff>114300</xdr:colOff>
      <xdr:row>85</xdr:row>
      <xdr:rowOff>68732</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8750300" y="1463786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21589</xdr:rowOff>
    </xdr:from>
    <xdr:to>
      <xdr:col>41</xdr:col>
      <xdr:colOff>101600</xdr:colOff>
      <xdr:row>85</xdr:row>
      <xdr:rowOff>123189</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781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68732</xdr:rowOff>
    </xdr:from>
    <xdr:to>
      <xdr:col>45</xdr:col>
      <xdr:colOff>177800</xdr:colOff>
      <xdr:row>85</xdr:row>
      <xdr:rowOff>72389</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flipV="1">
          <a:off x="7861300" y="1464198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124003</xdr:rowOff>
    </xdr:from>
    <xdr:to>
      <xdr:col>36</xdr:col>
      <xdr:colOff>165100</xdr:colOff>
      <xdr:row>86</xdr:row>
      <xdr:rowOff>54153</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6921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72389</xdr:rowOff>
    </xdr:from>
    <xdr:to>
      <xdr:col>41</xdr:col>
      <xdr:colOff>50800</xdr:colOff>
      <xdr:row>86</xdr:row>
      <xdr:rowOff>3353</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6972300" y="14645639"/>
          <a:ext cx="889000" cy="10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63" name="n_1aveValue【福祉施設】&#10;一人当たり面積">
          <a:extLst>
            <a:ext uri="{FF2B5EF4-FFF2-40B4-BE49-F238E27FC236}">
              <a16:creationId xmlns:a16="http://schemas.microsoft.com/office/drawing/2014/main" id="{00000000-0008-0000-0F00-000007010000}"/>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4" name="n_2aveValue【福祉施設】&#10;一人当たり面積">
          <a:extLst>
            <a:ext uri="{FF2B5EF4-FFF2-40B4-BE49-F238E27FC236}">
              <a16:creationId xmlns:a16="http://schemas.microsoft.com/office/drawing/2014/main" id="{00000000-0008-0000-0F00-000008010000}"/>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5" name="n_3aveValue【福祉施設】&#10;一人当たり面積">
          <a:extLst>
            <a:ext uri="{FF2B5EF4-FFF2-40B4-BE49-F238E27FC236}">
              <a16:creationId xmlns:a16="http://schemas.microsoft.com/office/drawing/2014/main" id="{00000000-0008-0000-0F00-000009010000}"/>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6" name="n_4aveValue【福祉施設】&#10;一人当たり面積">
          <a:extLst>
            <a:ext uri="{FF2B5EF4-FFF2-40B4-BE49-F238E27FC236}">
              <a16:creationId xmlns:a16="http://schemas.microsoft.com/office/drawing/2014/main" id="{00000000-0008-0000-0F00-00000A010000}"/>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106545</xdr:rowOff>
    </xdr:from>
    <xdr:ext cx="469744" cy="259045"/>
    <xdr:sp macro="" textlink="">
      <xdr:nvSpPr>
        <xdr:cNvPr id="267" name="n_1mainValue【福祉施設】&#10;一人当たり面積">
          <a:extLst>
            <a:ext uri="{FF2B5EF4-FFF2-40B4-BE49-F238E27FC236}">
              <a16:creationId xmlns:a16="http://schemas.microsoft.com/office/drawing/2014/main" id="{00000000-0008-0000-0F00-00000B010000}"/>
            </a:ext>
          </a:extLst>
        </xdr:cNvPr>
        <xdr:cNvSpPr txBox="1"/>
      </xdr:nvSpPr>
      <xdr:spPr>
        <a:xfrm>
          <a:off x="9391727" y="1467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110659</xdr:rowOff>
    </xdr:from>
    <xdr:ext cx="469744" cy="259045"/>
    <xdr:sp macro="" textlink="">
      <xdr:nvSpPr>
        <xdr:cNvPr id="268" name="n_2mainValue【福祉施設】&#10;一人当たり面積">
          <a:extLst>
            <a:ext uri="{FF2B5EF4-FFF2-40B4-BE49-F238E27FC236}">
              <a16:creationId xmlns:a16="http://schemas.microsoft.com/office/drawing/2014/main" id="{00000000-0008-0000-0F00-00000C010000}"/>
            </a:ext>
          </a:extLst>
        </xdr:cNvPr>
        <xdr:cNvSpPr txBox="1"/>
      </xdr:nvSpPr>
      <xdr:spPr>
        <a:xfrm>
          <a:off x="8515427" y="1468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269" name="n_3mainValue【福祉施設】&#10;一人当たり面積">
          <a:extLst>
            <a:ext uri="{FF2B5EF4-FFF2-40B4-BE49-F238E27FC236}">
              <a16:creationId xmlns:a16="http://schemas.microsoft.com/office/drawing/2014/main" id="{00000000-0008-0000-0F00-00000D010000}"/>
            </a:ext>
          </a:extLst>
        </xdr:cNvPr>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45280</xdr:rowOff>
    </xdr:from>
    <xdr:ext cx="469744" cy="259045"/>
    <xdr:sp macro="" textlink="">
      <xdr:nvSpPr>
        <xdr:cNvPr id="270" name="n_4mainValue【福祉施設】&#10;一人当たり面積">
          <a:extLst>
            <a:ext uri="{FF2B5EF4-FFF2-40B4-BE49-F238E27FC236}">
              <a16:creationId xmlns:a16="http://schemas.microsoft.com/office/drawing/2014/main" id="{00000000-0008-0000-0F00-00000E010000}"/>
            </a:ext>
          </a:extLst>
        </xdr:cNvPr>
        <xdr:cNvSpPr txBox="1"/>
      </xdr:nvSpPr>
      <xdr:spPr>
        <a:xfrm>
          <a:off x="6737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1" name="【一般廃棄物処理施設】&#10;有形固定資産減価償却率グラフ枠">
          <a:extLst>
            <a:ext uri="{FF2B5EF4-FFF2-40B4-BE49-F238E27FC236}">
              <a16:creationId xmlns:a16="http://schemas.microsoft.com/office/drawing/2014/main" id="{00000000-0008-0000-0F00-00003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13" name="【一般廃棄物処理施設】&#10;有形固定資産減価償却率最小値テキスト">
          <a:extLst>
            <a:ext uri="{FF2B5EF4-FFF2-40B4-BE49-F238E27FC236}">
              <a16:creationId xmlns:a16="http://schemas.microsoft.com/office/drawing/2014/main" id="{00000000-0008-0000-0F00-000039010000}"/>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15" name="【一般廃棄物処理施設】&#10;有形固定資産減価償却率最大値テキスト">
          <a:extLst>
            <a:ext uri="{FF2B5EF4-FFF2-40B4-BE49-F238E27FC236}">
              <a16:creationId xmlns:a16="http://schemas.microsoft.com/office/drawing/2014/main" id="{00000000-0008-0000-0F00-00003B010000}"/>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317" name="【一般廃棄物処理施設】&#10;有形固定資産減価償却率平均値テキスト">
          <a:extLst>
            <a:ext uri="{FF2B5EF4-FFF2-40B4-BE49-F238E27FC236}">
              <a16:creationId xmlns:a16="http://schemas.microsoft.com/office/drawing/2014/main" id="{00000000-0008-0000-0F00-00003D010000}"/>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133169</xdr:rowOff>
    </xdr:from>
    <xdr:to>
      <xdr:col>85</xdr:col>
      <xdr:colOff>177800</xdr:colOff>
      <xdr:row>36</xdr:row>
      <xdr:rowOff>63319</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62687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156046</xdr:rowOff>
    </xdr:from>
    <xdr:ext cx="405111" cy="259045"/>
    <xdr:sp macro="" textlink="">
      <xdr:nvSpPr>
        <xdr:cNvPr id="329" name="【一般廃棄物処理施設】&#10;有形固定資産減価償却率該当値テキスト">
          <a:extLst>
            <a:ext uri="{FF2B5EF4-FFF2-40B4-BE49-F238E27FC236}">
              <a16:creationId xmlns:a16="http://schemas.microsoft.com/office/drawing/2014/main" id="{00000000-0008-0000-0F00-000049010000}"/>
            </a:ext>
          </a:extLst>
        </xdr:cNvPr>
        <xdr:cNvSpPr txBox="1"/>
      </xdr:nvSpPr>
      <xdr:spPr>
        <a:xfrm>
          <a:off x="16357600" y="59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95613</xdr:rowOff>
    </xdr:from>
    <xdr:to>
      <xdr:col>81</xdr:col>
      <xdr:colOff>101600</xdr:colOff>
      <xdr:row>36</xdr:row>
      <xdr:rowOff>25763</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5430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146413</xdr:rowOff>
    </xdr:from>
    <xdr:to>
      <xdr:col>85</xdr:col>
      <xdr:colOff>127000</xdr:colOff>
      <xdr:row>36</xdr:row>
      <xdr:rowOff>12519</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5481300" y="614716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59690</xdr:rowOff>
    </xdr:from>
    <xdr:to>
      <xdr:col>76</xdr:col>
      <xdr:colOff>165100</xdr:colOff>
      <xdr:row>35</xdr:row>
      <xdr:rowOff>161290</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4541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110490</xdr:rowOff>
    </xdr:from>
    <xdr:to>
      <xdr:col>81</xdr:col>
      <xdr:colOff>50800</xdr:colOff>
      <xdr:row>35</xdr:row>
      <xdr:rowOff>146413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4592300" y="61112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12337</xdr:rowOff>
    </xdr:from>
    <xdr:to>
      <xdr:col>72</xdr:col>
      <xdr:colOff>38100</xdr:colOff>
      <xdr:row>35</xdr:row>
      <xdr:rowOff>113937</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13652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63137</xdr:rowOff>
    </xdr:from>
    <xdr:to>
      <xdr:col>76</xdr:col>
      <xdr:colOff>114300</xdr:colOff>
      <xdr:row>35</xdr:row>
      <xdr:rowOff>110490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3703300" y="606388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162560</xdr:rowOff>
    </xdr:from>
    <xdr:to>
      <xdr:col>67</xdr:col>
      <xdr:colOff>101600</xdr:colOff>
      <xdr:row>35</xdr:row>
      <xdr:rowOff>92710</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2763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41910</xdr:rowOff>
    </xdr:from>
    <xdr:to>
      <xdr:col>71</xdr:col>
      <xdr:colOff>177800</xdr:colOff>
      <xdr:row>35</xdr:row>
      <xdr:rowOff>63137</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2814300" y="604266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338" name="n_1aveValue【一般廃棄物処理施設】&#10;有形固定資産減価償却率">
          <a:extLst>
            <a:ext uri="{FF2B5EF4-FFF2-40B4-BE49-F238E27FC236}">
              <a16:creationId xmlns:a16="http://schemas.microsoft.com/office/drawing/2014/main" id="{00000000-0008-0000-0F00-000052010000}"/>
            </a:ext>
          </a:extLst>
        </xdr:cNvPr>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339" name="n_2aveValue【一般廃棄物処理施設】&#10;有形固定資産減価償却率">
          <a:extLst>
            <a:ext uri="{FF2B5EF4-FFF2-40B4-BE49-F238E27FC236}">
              <a16:creationId xmlns:a16="http://schemas.microsoft.com/office/drawing/2014/main" id="{00000000-0008-0000-0F00-000053010000}"/>
            </a:ext>
          </a:extLst>
        </xdr:cNvPr>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340" name="n_3aveValue【一般廃棄物処理施設】&#10;有形固定資産減価償却率">
          <a:extLst>
            <a:ext uri="{FF2B5EF4-FFF2-40B4-BE49-F238E27FC236}">
              <a16:creationId xmlns:a16="http://schemas.microsoft.com/office/drawing/2014/main" id="{00000000-0008-0000-0F00-000054010000}"/>
            </a:ext>
          </a:extLst>
        </xdr:cNvPr>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341" name="n_4aveValue【一般廃棄物処理施設】&#10;有形固定資産減価償却率">
          <a:extLst>
            <a:ext uri="{FF2B5EF4-FFF2-40B4-BE49-F238E27FC236}">
              <a16:creationId xmlns:a16="http://schemas.microsoft.com/office/drawing/2014/main" id="{00000000-0008-0000-0F00-000055010000}"/>
            </a:ext>
          </a:extLst>
        </xdr:cNvPr>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42290</xdr:rowOff>
    </xdr:from>
    <xdr:ext cx="405111" cy="259045"/>
    <xdr:sp macro="" textlink="">
      <xdr:nvSpPr>
        <xdr:cNvPr id="342" name="n_1mainValue【一般廃棄物処理施設】&#10;有形固定資産減価償却率">
          <a:extLst>
            <a:ext uri="{FF2B5EF4-FFF2-40B4-BE49-F238E27FC236}">
              <a16:creationId xmlns:a16="http://schemas.microsoft.com/office/drawing/2014/main" id="{00000000-0008-0000-0F00-000056010000}"/>
            </a:ext>
          </a:extLst>
        </xdr:cNvPr>
        <xdr:cNvSpPr txBox="1"/>
      </xdr:nvSpPr>
      <xdr:spPr>
        <a:xfrm>
          <a:off x="152660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6367</xdr:rowOff>
    </xdr:from>
    <xdr:ext cx="405111" cy="259045"/>
    <xdr:sp macro="" textlink="">
      <xdr:nvSpPr>
        <xdr:cNvPr id="343" name="n_2mainValue【一般廃棄物処理施設】&#10;有形固定資産減価償却率">
          <a:extLst>
            <a:ext uri="{FF2B5EF4-FFF2-40B4-BE49-F238E27FC236}">
              <a16:creationId xmlns:a16="http://schemas.microsoft.com/office/drawing/2014/main" id="{00000000-0008-0000-0F00-000057010000}"/>
            </a:ext>
          </a:extLst>
        </xdr:cNvPr>
        <xdr:cNvSpPr txBox="1"/>
      </xdr:nvSpPr>
      <xdr:spPr>
        <a:xfrm>
          <a:off x="14389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130464</xdr:rowOff>
    </xdr:from>
    <xdr:ext cx="405111" cy="259045"/>
    <xdr:sp macro="" textlink="">
      <xdr:nvSpPr>
        <xdr:cNvPr id="344" name="n_3mainValue【一般廃棄物処理施設】&#10;有形固定資産減価償却率">
          <a:extLst>
            <a:ext uri="{FF2B5EF4-FFF2-40B4-BE49-F238E27FC236}">
              <a16:creationId xmlns:a16="http://schemas.microsoft.com/office/drawing/2014/main" id="{00000000-0008-0000-0F00-000058010000}"/>
            </a:ext>
          </a:extLst>
        </xdr:cNvPr>
        <xdr:cNvSpPr txBox="1"/>
      </xdr:nvSpPr>
      <xdr:spPr>
        <a:xfrm>
          <a:off x="135007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109237</xdr:rowOff>
    </xdr:from>
    <xdr:ext cx="405111" cy="259045"/>
    <xdr:sp macro="" textlink="">
      <xdr:nvSpPr>
        <xdr:cNvPr id="345" name="n_4main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2611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一般廃棄物処理施設】&#10;一人当たり有形固定資産（償却資産）額グラフ枠">
          <a:extLst>
            <a:ext uri="{FF2B5EF4-FFF2-40B4-BE49-F238E27FC236}">
              <a16:creationId xmlns:a16="http://schemas.microsoft.com/office/drawing/2014/main" id="{00000000-0008-0000-0F00-00007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370" name="【一般廃棄物処理施設】&#10;一人当たり有形固定資産（償却資産）額最小値テキスト">
          <a:extLst>
            <a:ext uri="{FF2B5EF4-FFF2-40B4-BE49-F238E27FC236}">
              <a16:creationId xmlns:a16="http://schemas.microsoft.com/office/drawing/2014/main" id="{00000000-0008-0000-0F00-000072010000}"/>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372" name="【一般廃棄物処理施設】&#10;一人当たり有形固定資産（償却資産）額最大値テキスト">
          <a:extLst>
            <a:ext uri="{FF2B5EF4-FFF2-40B4-BE49-F238E27FC236}">
              <a16:creationId xmlns:a16="http://schemas.microsoft.com/office/drawing/2014/main" id="{00000000-0008-0000-0F00-000074010000}"/>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374" name="【一般廃棄物処理施設】&#10;一人当たり有形固定資産（償却資産）額平均値テキスト">
          <a:extLst>
            <a:ext uri="{FF2B5EF4-FFF2-40B4-BE49-F238E27FC236}">
              <a16:creationId xmlns:a16="http://schemas.microsoft.com/office/drawing/2014/main" id="{00000000-0008-0000-0F00-000076010000}"/>
            </a:ext>
          </a:extLst>
        </xdr:cNvPr>
        <xdr:cNvSpPr txBox="1"/>
      </xdr:nvSpPr>
      <xdr:spPr>
        <a:xfrm>
          <a:off x="22199600" y="6816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64698</xdr:rowOff>
    </xdr:from>
    <xdr:to>
      <xdr:col>116</xdr:col>
      <xdr:colOff>114300</xdr:colOff>
      <xdr:row>38</xdr:row>
      <xdr:rowOff>166298</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22110700" y="657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87575</xdr:rowOff>
    </xdr:from>
    <xdr:ext cx="599010" cy="259045"/>
    <xdr:sp macro="" textlink="">
      <xdr:nvSpPr>
        <xdr:cNvPr id="386" name="【一般廃棄物処理施設】&#10;一人当たり有形固定資産（償却資産）額該当値テキスト">
          <a:extLst>
            <a:ext uri="{FF2B5EF4-FFF2-40B4-BE49-F238E27FC236}">
              <a16:creationId xmlns:a16="http://schemas.microsoft.com/office/drawing/2014/main" id="{00000000-0008-0000-0F00-000082010000}"/>
            </a:ext>
          </a:extLst>
        </xdr:cNvPr>
        <xdr:cNvSpPr txBox="1"/>
      </xdr:nvSpPr>
      <xdr:spPr>
        <a:xfrm>
          <a:off x="22199600" y="643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87299</xdr:rowOff>
    </xdr:from>
    <xdr:to>
      <xdr:col>112</xdr:col>
      <xdr:colOff>38100</xdr:colOff>
      <xdr:row>39</xdr:row>
      <xdr:rowOff>17449</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21272500" y="66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115498</xdr:rowOff>
    </xdr:from>
    <xdr:to>
      <xdr:col>116</xdr:col>
      <xdr:colOff>63500</xdr:colOff>
      <xdr:row>38</xdr:row>
      <xdr:rowOff>138099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flipV="1">
          <a:off x="21323300" y="6630598"/>
          <a:ext cx="8382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103878</xdr:rowOff>
    </xdr:from>
    <xdr:to>
      <xdr:col>107</xdr:col>
      <xdr:colOff>101600</xdr:colOff>
      <xdr:row>39</xdr:row>
      <xdr:rowOff>34028</xdr:rowOff>
    </xdr:to>
    <xdr:sp macro="" textlink="">
      <xdr:nvSpPr>
        <xdr:cNvPr id="389" name="楕円 388">
          <a:extLst>
            <a:ext uri="{FF2B5EF4-FFF2-40B4-BE49-F238E27FC236}">
              <a16:creationId xmlns:a16="http://schemas.microsoft.com/office/drawing/2014/main" id="{00000000-0008-0000-0F00-000085010000}"/>
            </a:ext>
          </a:extLst>
        </xdr:cNvPr>
        <xdr:cNvSpPr/>
      </xdr:nvSpPr>
      <xdr:spPr>
        <a:xfrm>
          <a:off x="20383500" y="66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138099</xdr:rowOff>
    </xdr:from>
    <xdr:to>
      <xdr:col>111</xdr:col>
      <xdr:colOff>177800</xdr:colOff>
      <xdr:row>38</xdr:row>
      <xdr:rowOff>154678</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flipV="1">
          <a:off x="20434300" y="6653199"/>
          <a:ext cx="889000" cy="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119427</xdr:rowOff>
    </xdr:from>
    <xdr:to>
      <xdr:col>102</xdr:col>
      <xdr:colOff>165100</xdr:colOff>
      <xdr:row>39</xdr:row>
      <xdr:rowOff>49577</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19494500" y="66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154678</xdr:rowOff>
    </xdr:from>
    <xdr:to>
      <xdr:col>107</xdr:col>
      <xdr:colOff>50800</xdr:colOff>
      <xdr:row>38</xdr:row>
      <xdr:rowOff>170227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flipV="1">
          <a:off x="19545300" y="6669778"/>
          <a:ext cx="889000" cy="1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139041</xdr:rowOff>
    </xdr:from>
    <xdr:to>
      <xdr:col>98</xdr:col>
      <xdr:colOff>38100</xdr:colOff>
      <xdr:row>39</xdr:row>
      <xdr:rowOff>69191</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18605500" y="665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170227</xdr:rowOff>
    </xdr:from>
    <xdr:to>
      <xdr:col>102</xdr:col>
      <xdr:colOff>114300</xdr:colOff>
      <xdr:row>39</xdr:row>
      <xdr:rowOff>18391</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18656300" y="6685327"/>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395" name="n_1aveValue【一般廃棄物処理施設】&#10;一人当たり有形固定資産（償却資産）額">
          <a:extLst>
            <a:ext uri="{FF2B5EF4-FFF2-40B4-BE49-F238E27FC236}">
              <a16:creationId xmlns:a16="http://schemas.microsoft.com/office/drawing/2014/main" id="{00000000-0008-0000-0F00-00008B010000}"/>
            </a:ext>
          </a:extLst>
        </xdr:cNvPr>
        <xdr:cNvSpPr txBox="1"/>
      </xdr:nvSpPr>
      <xdr:spPr>
        <a:xfrm>
          <a:off x="21011095"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106093</xdr:rowOff>
    </xdr:from>
    <xdr:ext cx="599010" cy="259045"/>
    <xdr:sp macro="" textlink="">
      <xdr:nvSpPr>
        <xdr:cNvPr id="396" name="n_2aveValue【一般廃棄物処理施設】&#10;一人当たり有形固定資産（償却資産）額">
          <a:extLst>
            <a:ext uri="{FF2B5EF4-FFF2-40B4-BE49-F238E27FC236}">
              <a16:creationId xmlns:a16="http://schemas.microsoft.com/office/drawing/2014/main" id="{00000000-0008-0000-0F00-00008C010000}"/>
            </a:ext>
          </a:extLst>
        </xdr:cNvPr>
        <xdr:cNvSpPr txBox="1"/>
      </xdr:nvSpPr>
      <xdr:spPr>
        <a:xfrm>
          <a:off x="20134795" y="696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104800</xdr:rowOff>
    </xdr:from>
    <xdr:ext cx="599010" cy="259045"/>
    <xdr:sp macro="" textlink="">
      <xdr:nvSpPr>
        <xdr:cNvPr id="397" name="n_3aveValue【一般廃棄物処理施設】&#10;一人当たり有形固定資産（償却資産）額">
          <a:extLst>
            <a:ext uri="{FF2B5EF4-FFF2-40B4-BE49-F238E27FC236}">
              <a16:creationId xmlns:a16="http://schemas.microsoft.com/office/drawing/2014/main" id="{00000000-0008-0000-0F00-00008D010000}"/>
            </a:ext>
          </a:extLst>
        </xdr:cNvPr>
        <xdr:cNvSpPr txBox="1"/>
      </xdr:nvSpPr>
      <xdr:spPr>
        <a:xfrm>
          <a:off x="19245795" y="69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145021</xdr:rowOff>
    </xdr:from>
    <xdr:ext cx="599010" cy="259045"/>
    <xdr:sp macro="" textlink="">
      <xdr:nvSpPr>
        <xdr:cNvPr id="398" name="n_4aveValue【一般廃棄物処理施設】&#10;一人当たり有形固定資産（償却資産）額">
          <a:extLst>
            <a:ext uri="{FF2B5EF4-FFF2-40B4-BE49-F238E27FC236}">
              <a16:creationId xmlns:a16="http://schemas.microsoft.com/office/drawing/2014/main" id="{00000000-0008-0000-0F00-00008E010000}"/>
            </a:ext>
          </a:extLst>
        </xdr:cNvPr>
        <xdr:cNvSpPr txBox="1"/>
      </xdr:nvSpPr>
      <xdr:spPr>
        <a:xfrm>
          <a:off x="183567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33976</xdr:rowOff>
    </xdr:from>
    <xdr:ext cx="599010" cy="259045"/>
    <xdr:sp macro="" textlink="">
      <xdr:nvSpPr>
        <xdr:cNvPr id="399" name="n_1mainValue【一般廃棄物処理施設】&#10;一人当たり有形固定資産（償却資産）額">
          <a:extLst>
            <a:ext uri="{FF2B5EF4-FFF2-40B4-BE49-F238E27FC236}">
              <a16:creationId xmlns:a16="http://schemas.microsoft.com/office/drawing/2014/main" id="{00000000-0008-0000-0F00-00008F010000}"/>
            </a:ext>
          </a:extLst>
        </xdr:cNvPr>
        <xdr:cNvSpPr txBox="1"/>
      </xdr:nvSpPr>
      <xdr:spPr>
        <a:xfrm>
          <a:off x="21011095" y="637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50556</xdr:rowOff>
    </xdr:from>
    <xdr:ext cx="599010" cy="259045"/>
    <xdr:sp macro="" textlink="">
      <xdr:nvSpPr>
        <xdr:cNvPr id="400" name="n_2mainValue【一般廃棄物処理施設】&#10;一人当たり有形固定資産（償却資産）額">
          <a:extLst>
            <a:ext uri="{FF2B5EF4-FFF2-40B4-BE49-F238E27FC236}">
              <a16:creationId xmlns:a16="http://schemas.microsoft.com/office/drawing/2014/main" id="{00000000-0008-0000-0F00-000090010000}"/>
            </a:ext>
          </a:extLst>
        </xdr:cNvPr>
        <xdr:cNvSpPr txBox="1"/>
      </xdr:nvSpPr>
      <xdr:spPr>
        <a:xfrm>
          <a:off x="20134795" y="639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66104</xdr:rowOff>
    </xdr:from>
    <xdr:ext cx="599010" cy="259045"/>
    <xdr:sp macro="" textlink="">
      <xdr:nvSpPr>
        <xdr:cNvPr id="401" name="n_3main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19245795" y="640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85718</xdr:rowOff>
    </xdr:from>
    <xdr:ext cx="599010" cy="259045"/>
    <xdr:sp macro="" textlink="">
      <xdr:nvSpPr>
        <xdr:cNvPr id="402" name="n_4main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18356795" y="642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a:extLst>
            <a:ext uri="{FF2B5EF4-FFF2-40B4-BE49-F238E27FC236}">
              <a16:creationId xmlns:a16="http://schemas.microsoft.com/office/drawing/2014/main" id="{00000000-0008-0000-0F00-0000A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28" name="【保健センター・保健所】&#10;有形固定資産減価償却率最小値テキスト">
          <a:extLst>
            <a:ext uri="{FF2B5EF4-FFF2-40B4-BE49-F238E27FC236}">
              <a16:creationId xmlns:a16="http://schemas.microsoft.com/office/drawing/2014/main" id="{00000000-0008-0000-0F00-0000AC01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430" name="【保健センター・保健所】&#10;有形固定資産減価償却率最大値テキスト">
          <a:extLst>
            <a:ext uri="{FF2B5EF4-FFF2-40B4-BE49-F238E27FC236}">
              <a16:creationId xmlns:a16="http://schemas.microsoft.com/office/drawing/2014/main" id="{00000000-0008-0000-0F00-0000AE010000}"/>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129557</xdr:rowOff>
    </xdr:from>
    <xdr:ext cx="405111" cy="259045"/>
    <xdr:sp macro="" textlink="">
      <xdr:nvSpPr>
        <xdr:cNvPr id="432" name="【保健センター・保健所】&#10;有形固定資産減価償却率平均値テキスト">
          <a:extLst>
            <a:ext uri="{FF2B5EF4-FFF2-40B4-BE49-F238E27FC236}">
              <a16:creationId xmlns:a16="http://schemas.microsoft.com/office/drawing/2014/main" id="{00000000-0008-0000-0F00-0000B0010000}"/>
            </a:ext>
          </a:extLst>
        </xdr:cNvPr>
        <xdr:cNvSpPr txBox="1"/>
      </xdr:nvSpPr>
      <xdr:spPr>
        <a:xfrm>
          <a:off x="163576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57785</xdr:rowOff>
    </xdr:from>
    <xdr:to>
      <xdr:col>85</xdr:col>
      <xdr:colOff>177800</xdr:colOff>
      <xdr:row>58</xdr:row>
      <xdr:rowOff>159385</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6268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80662</xdr:rowOff>
    </xdr:from>
    <xdr:ext cx="405111" cy="259045"/>
    <xdr:sp macro="" textlink="">
      <xdr:nvSpPr>
        <xdr:cNvPr id="444" name="【保健センター・保健所】&#10;有形固定資産減価償却率該当値テキスト">
          <a:extLst>
            <a:ext uri="{FF2B5EF4-FFF2-40B4-BE49-F238E27FC236}">
              <a16:creationId xmlns:a16="http://schemas.microsoft.com/office/drawing/2014/main" id="{00000000-0008-0000-0F00-0000BC010000}"/>
            </a:ext>
          </a:extLst>
        </xdr:cNvPr>
        <xdr:cNvSpPr txBox="1"/>
      </xdr:nvSpPr>
      <xdr:spPr>
        <a:xfrm>
          <a:off x="16357600"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xdr:rowOff>
    </xdr:from>
    <xdr:to>
      <xdr:col>81</xdr:col>
      <xdr:colOff>101600</xdr:colOff>
      <xdr:row>58</xdr:row>
      <xdr:rowOff>115570</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5430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64770</xdr:rowOff>
    </xdr:from>
    <xdr:to>
      <xdr:col>85</xdr:col>
      <xdr:colOff>127000</xdr:colOff>
      <xdr:row>58</xdr:row>
      <xdr:rowOff>108585</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5481300" y="100088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xdr:rowOff>
    </xdr:from>
    <xdr:to>
      <xdr:col>76</xdr:col>
      <xdr:colOff>165100</xdr:colOff>
      <xdr:row>58</xdr:row>
      <xdr:rowOff>113665</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4541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62865</xdr:rowOff>
    </xdr:from>
    <xdr:to>
      <xdr:col>81</xdr:col>
      <xdr:colOff>50800</xdr:colOff>
      <xdr:row>58</xdr:row>
      <xdr:rowOff>64770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4592300" y="100069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145415</xdr:rowOff>
    </xdr:from>
    <xdr:to>
      <xdr:col>72</xdr:col>
      <xdr:colOff>38100</xdr:colOff>
      <xdr:row>58</xdr:row>
      <xdr:rowOff>75565</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3652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24765</xdr:rowOff>
    </xdr:from>
    <xdr:to>
      <xdr:col>76</xdr:col>
      <xdr:colOff>114300</xdr:colOff>
      <xdr:row>58</xdr:row>
      <xdr:rowOff>62865</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3703300" y="99688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50165</xdr:rowOff>
    </xdr:from>
    <xdr:to>
      <xdr:col>67</xdr:col>
      <xdr:colOff>101600</xdr:colOff>
      <xdr:row>57</xdr:row>
      <xdr:rowOff>151765</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2763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100965</xdr:rowOff>
    </xdr:from>
    <xdr:to>
      <xdr:col>71</xdr:col>
      <xdr:colOff>177800</xdr:colOff>
      <xdr:row>58</xdr:row>
      <xdr:rowOff>24765</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2814300" y="987361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43832</xdr:rowOff>
    </xdr:from>
    <xdr:ext cx="405111" cy="259045"/>
    <xdr:sp macro="" textlink="">
      <xdr:nvSpPr>
        <xdr:cNvPr id="453" name="n_1aveValue【保健センター・保健所】&#10;有形固定資産減価償却率">
          <a:extLst>
            <a:ext uri="{FF2B5EF4-FFF2-40B4-BE49-F238E27FC236}">
              <a16:creationId xmlns:a16="http://schemas.microsoft.com/office/drawing/2014/main" id="{00000000-0008-0000-0F00-0000C5010000}"/>
            </a:ext>
          </a:extLst>
        </xdr:cNvPr>
        <xdr:cNvSpPr txBox="1"/>
      </xdr:nvSpPr>
      <xdr:spPr>
        <a:xfrm>
          <a:off x="15266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150512</xdr:rowOff>
    </xdr:from>
    <xdr:ext cx="405111" cy="259045"/>
    <xdr:sp macro="" textlink="">
      <xdr:nvSpPr>
        <xdr:cNvPr id="454" name="n_2aveValue【保健センター・保健所】&#10;有形固定資産減価償却率">
          <a:extLst>
            <a:ext uri="{FF2B5EF4-FFF2-40B4-BE49-F238E27FC236}">
              <a16:creationId xmlns:a16="http://schemas.microsoft.com/office/drawing/2014/main" id="{00000000-0008-0000-0F00-0000C6010000}"/>
            </a:ext>
          </a:extLst>
        </xdr:cNvPr>
        <xdr:cNvSpPr txBox="1"/>
      </xdr:nvSpPr>
      <xdr:spPr>
        <a:xfrm>
          <a:off x="14389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114317</xdr:rowOff>
    </xdr:from>
    <xdr:ext cx="405111" cy="259045"/>
    <xdr:sp macro="" textlink="">
      <xdr:nvSpPr>
        <xdr:cNvPr id="455" name="n_3aveValue【保健センター・保健所】&#10;有形固定資産減価償却率">
          <a:extLst>
            <a:ext uri="{FF2B5EF4-FFF2-40B4-BE49-F238E27FC236}">
              <a16:creationId xmlns:a16="http://schemas.microsoft.com/office/drawing/2014/main" id="{00000000-0008-0000-0F00-0000C7010000}"/>
            </a:ext>
          </a:extLst>
        </xdr:cNvPr>
        <xdr:cNvSpPr txBox="1"/>
      </xdr:nvSpPr>
      <xdr:spPr>
        <a:xfrm>
          <a:off x="135007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97172</xdr:rowOff>
    </xdr:from>
    <xdr:ext cx="405111" cy="259045"/>
    <xdr:sp macro="" textlink="">
      <xdr:nvSpPr>
        <xdr:cNvPr id="456" name="n_4aveValue【保健センター・保健所】&#10;有形固定資産減価償却率">
          <a:extLst>
            <a:ext uri="{FF2B5EF4-FFF2-40B4-BE49-F238E27FC236}">
              <a16:creationId xmlns:a16="http://schemas.microsoft.com/office/drawing/2014/main" id="{00000000-0008-0000-0F00-0000C8010000}"/>
            </a:ext>
          </a:extLst>
        </xdr:cNvPr>
        <xdr:cNvSpPr txBox="1"/>
      </xdr:nvSpPr>
      <xdr:spPr>
        <a:xfrm>
          <a:off x="12611744" y="1004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132097</xdr:rowOff>
    </xdr:from>
    <xdr:ext cx="405111" cy="259045"/>
    <xdr:sp macro="" textlink="">
      <xdr:nvSpPr>
        <xdr:cNvPr id="457" name="n_1mainValue【保健センター・保健所】&#10;有形固定資産減価償却率">
          <a:extLst>
            <a:ext uri="{FF2B5EF4-FFF2-40B4-BE49-F238E27FC236}">
              <a16:creationId xmlns:a16="http://schemas.microsoft.com/office/drawing/2014/main" id="{00000000-0008-0000-0F00-0000C9010000}"/>
            </a:ext>
          </a:extLst>
        </xdr:cNvPr>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130192</xdr:rowOff>
    </xdr:from>
    <xdr:ext cx="405111" cy="259045"/>
    <xdr:sp macro="" textlink="">
      <xdr:nvSpPr>
        <xdr:cNvPr id="458" name="n_2mainValue【保健センター・保健所】&#10;有形固定資産減価償却率">
          <a:extLst>
            <a:ext uri="{FF2B5EF4-FFF2-40B4-BE49-F238E27FC236}">
              <a16:creationId xmlns:a16="http://schemas.microsoft.com/office/drawing/2014/main" id="{00000000-0008-0000-0F00-0000CA010000}"/>
            </a:ext>
          </a:extLst>
        </xdr:cNvPr>
        <xdr:cNvSpPr txBox="1"/>
      </xdr:nvSpPr>
      <xdr:spPr>
        <a:xfrm>
          <a:off x="14389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92092</xdr:rowOff>
    </xdr:from>
    <xdr:ext cx="405111" cy="259045"/>
    <xdr:sp macro="" textlink="">
      <xdr:nvSpPr>
        <xdr:cNvPr id="459" name="n_3main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3500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460" name="n_4mainValue【保健センター・保健所】&#10;有形固定資産減価償却率">
          <a:extLst>
            <a:ext uri="{FF2B5EF4-FFF2-40B4-BE49-F238E27FC236}">
              <a16:creationId xmlns:a16="http://schemas.microsoft.com/office/drawing/2014/main" id="{00000000-0008-0000-0F00-0000CC010000}"/>
            </a:ext>
          </a:extLst>
        </xdr:cNvPr>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保健センター・保健所】&#10;一人当たり面積グラフ枠">
          <a:extLst>
            <a:ext uri="{FF2B5EF4-FFF2-40B4-BE49-F238E27FC236}">
              <a16:creationId xmlns:a16="http://schemas.microsoft.com/office/drawing/2014/main" id="{00000000-0008-0000-0F00-0000E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83" name="【保健センター・保健所】&#10;一人当たり面積最小値テキスト">
          <a:extLst>
            <a:ext uri="{FF2B5EF4-FFF2-40B4-BE49-F238E27FC236}">
              <a16:creationId xmlns:a16="http://schemas.microsoft.com/office/drawing/2014/main" id="{00000000-0008-0000-0F00-0000E3010000}"/>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85" name="【保健センター・保健所】&#10;一人当たり面積最大値テキスト">
          <a:extLst>
            <a:ext uri="{FF2B5EF4-FFF2-40B4-BE49-F238E27FC236}">
              <a16:creationId xmlns:a16="http://schemas.microsoft.com/office/drawing/2014/main" id="{00000000-0008-0000-0F00-0000E501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487" name="【保健センター・保健所】&#10;一人当たり面積平均値テキスト">
          <a:extLst>
            <a:ext uri="{FF2B5EF4-FFF2-40B4-BE49-F238E27FC236}">
              <a16:creationId xmlns:a16="http://schemas.microsoft.com/office/drawing/2014/main" id="{00000000-0008-0000-0F00-0000E7010000}"/>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74930</xdr:rowOff>
    </xdr:from>
    <xdr:to>
      <xdr:col>116</xdr:col>
      <xdr:colOff>114300</xdr:colOff>
      <xdr:row>57</xdr:row>
      <xdr:rowOff>5080</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221107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161307</xdr:rowOff>
    </xdr:from>
    <xdr:ext cx="469744" cy="259045"/>
    <xdr:sp macro="" textlink="">
      <xdr:nvSpPr>
        <xdr:cNvPr id="499" name="【保健センター・保健所】&#10;一人当たり面積該当値テキスト">
          <a:extLst>
            <a:ext uri="{FF2B5EF4-FFF2-40B4-BE49-F238E27FC236}">
              <a16:creationId xmlns:a16="http://schemas.microsoft.com/office/drawing/2014/main" id="{00000000-0008-0000-0F00-0000F3010000}"/>
            </a:ext>
          </a:extLst>
        </xdr:cNvPr>
        <xdr:cNvSpPr txBox="1"/>
      </xdr:nvSpPr>
      <xdr:spPr>
        <a:xfrm>
          <a:off x="22199600" y="959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120650</xdr:rowOff>
    </xdr:from>
    <xdr:to>
      <xdr:col>112</xdr:col>
      <xdr:colOff>38100</xdr:colOff>
      <xdr:row>57</xdr:row>
      <xdr:rowOff>50800</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21272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125730</xdr:rowOff>
    </xdr:from>
    <xdr:to>
      <xdr:col>116</xdr:col>
      <xdr:colOff>63500</xdr:colOff>
      <xdr:row>57</xdr:row>
      <xdr:rowOff>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21323300" y="97269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154940</xdr:rowOff>
    </xdr:from>
    <xdr:to>
      <xdr:col>107</xdr:col>
      <xdr:colOff>101600</xdr:colOff>
      <xdr:row>57</xdr:row>
      <xdr:rowOff>85090</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20383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0</xdr:rowOff>
    </xdr:from>
    <xdr:to>
      <xdr:col>111</xdr:col>
      <xdr:colOff>177800</xdr:colOff>
      <xdr:row>57</xdr:row>
      <xdr:rowOff>34290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20434300" y="97726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17780</xdr:rowOff>
    </xdr:from>
    <xdr:to>
      <xdr:col>102</xdr:col>
      <xdr:colOff>165100</xdr:colOff>
      <xdr:row>57</xdr:row>
      <xdr:rowOff>119380</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9494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34290</xdr:rowOff>
    </xdr:from>
    <xdr:to>
      <xdr:col>107</xdr:col>
      <xdr:colOff>50800</xdr:colOff>
      <xdr:row>57</xdr:row>
      <xdr:rowOff>68580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19545300" y="9806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42926</xdr:rowOff>
    </xdr:from>
    <xdr:to>
      <xdr:col>98</xdr:col>
      <xdr:colOff>38100</xdr:colOff>
      <xdr:row>56</xdr:row>
      <xdr:rowOff>144526</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186055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93726</xdr:rowOff>
    </xdr:from>
    <xdr:to>
      <xdr:col>102</xdr:col>
      <xdr:colOff>114300</xdr:colOff>
      <xdr:row>57</xdr:row>
      <xdr:rowOff>68580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8656300" y="969492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9923</xdr:rowOff>
    </xdr:from>
    <xdr:ext cx="469744" cy="259045"/>
    <xdr:sp macro="" textlink="">
      <xdr:nvSpPr>
        <xdr:cNvPr id="508" name="n_1aveValue【保健センター・保健所】&#10;一人当たり面積">
          <a:extLst>
            <a:ext uri="{FF2B5EF4-FFF2-40B4-BE49-F238E27FC236}">
              <a16:creationId xmlns:a16="http://schemas.microsoft.com/office/drawing/2014/main" id="{00000000-0008-0000-0F00-0000FC010000}"/>
            </a:ext>
          </a:extLst>
        </xdr:cNvPr>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112793</xdr:rowOff>
    </xdr:from>
    <xdr:ext cx="469744" cy="259045"/>
    <xdr:sp macro="" textlink="">
      <xdr:nvSpPr>
        <xdr:cNvPr id="509" name="n_2aveValue【保健センター・保健所】&#10;一人当たり面積">
          <a:extLst>
            <a:ext uri="{FF2B5EF4-FFF2-40B4-BE49-F238E27FC236}">
              <a16:creationId xmlns:a16="http://schemas.microsoft.com/office/drawing/2014/main" id="{00000000-0008-0000-0F00-0000FD010000}"/>
            </a:ext>
          </a:extLst>
        </xdr:cNvPr>
        <xdr:cNvSpPr txBox="1"/>
      </xdr:nvSpPr>
      <xdr:spPr>
        <a:xfrm>
          <a:off x="201994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110507</xdr:rowOff>
    </xdr:from>
    <xdr:ext cx="469744" cy="259045"/>
    <xdr:sp macro="" textlink="">
      <xdr:nvSpPr>
        <xdr:cNvPr id="510" name="n_3aveValue【保健センター・保健所】&#10;一人当たり面積">
          <a:extLst>
            <a:ext uri="{FF2B5EF4-FFF2-40B4-BE49-F238E27FC236}">
              <a16:creationId xmlns:a16="http://schemas.microsoft.com/office/drawing/2014/main" id="{00000000-0008-0000-0F00-0000FE010000}"/>
            </a:ext>
          </a:extLst>
        </xdr:cNvPr>
        <xdr:cNvSpPr txBox="1"/>
      </xdr:nvSpPr>
      <xdr:spPr>
        <a:xfrm>
          <a:off x="19310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105935</xdr:rowOff>
    </xdr:from>
    <xdr:ext cx="469744" cy="259045"/>
    <xdr:sp macro="" textlink="">
      <xdr:nvSpPr>
        <xdr:cNvPr id="511" name="n_4aveValue【保健センター・保健所】&#10;一人当たり面積">
          <a:extLst>
            <a:ext uri="{FF2B5EF4-FFF2-40B4-BE49-F238E27FC236}">
              <a16:creationId xmlns:a16="http://schemas.microsoft.com/office/drawing/2014/main" id="{00000000-0008-0000-0F00-0000FF010000}"/>
            </a:ext>
          </a:extLst>
        </xdr:cNvPr>
        <xdr:cNvSpPr txBox="1"/>
      </xdr:nvSpPr>
      <xdr:spPr>
        <a:xfrm>
          <a:off x="18421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67327</xdr:rowOff>
    </xdr:from>
    <xdr:ext cx="469744" cy="259045"/>
    <xdr:sp macro="" textlink="">
      <xdr:nvSpPr>
        <xdr:cNvPr id="512" name="n_1mainValue【保健センター・保健所】&#10;一人当たり面積">
          <a:extLst>
            <a:ext uri="{FF2B5EF4-FFF2-40B4-BE49-F238E27FC236}">
              <a16:creationId xmlns:a16="http://schemas.microsoft.com/office/drawing/2014/main" id="{00000000-0008-0000-0F00-000000020000}"/>
            </a:ext>
          </a:extLst>
        </xdr:cNvPr>
        <xdr:cNvSpPr txBox="1"/>
      </xdr:nvSpPr>
      <xdr:spPr>
        <a:xfrm>
          <a:off x="210757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101617</xdr:rowOff>
    </xdr:from>
    <xdr:ext cx="469744" cy="259045"/>
    <xdr:sp macro="" textlink="">
      <xdr:nvSpPr>
        <xdr:cNvPr id="513" name="n_2mainValue【保健センター・保健所】&#10;一人当たり面積">
          <a:extLst>
            <a:ext uri="{FF2B5EF4-FFF2-40B4-BE49-F238E27FC236}">
              <a16:creationId xmlns:a16="http://schemas.microsoft.com/office/drawing/2014/main" id="{00000000-0008-0000-0F00-000001020000}"/>
            </a:ext>
          </a:extLst>
        </xdr:cNvPr>
        <xdr:cNvSpPr txBox="1"/>
      </xdr:nvSpPr>
      <xdr:spPr>
        <a:xfrm>
          <a:off x="2019942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135907</xdr:rowOff>
    </xdr:from>
    <xdr:ext cx="469744" cy="259045"/>
    <xdr:sp macro="" textlink="">
      <xdr:nvSpPr>
        <xdr:cNvPr id="514" name="n_3mainValue【保健センター・保健所】&#10;一人当たり面積">
          <a:extLst>
            <a:ext uri="{FF2B5EF4-FFF2-40B4-BE49-F238E27FC236}">
              <a16:creationId xmlns:a16="http://schemas.microsoft.com/office/drawing/2014/main" id="{00000000-0008-0000-0F00-000002020000}"/>
            </a:ext>
          </a:extLst>
        </xdr:cNvPr>
        <xdr:cNvSpPr txBox="1"/>
      </xdr:nvSpPr>
      <xdr:spPr>
        <a:xfrm>
          <a:off x="19310427" y="956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161053</xdr:rowOff>
    </xdr:from>
    <xdr:ext cx="469744" cy="259045"/>
    <xdr:sp macro="" textlink="">
      <xdr:nvSpPr>
        <xdr:cNvPr id="515" name="n_4mainValue【保健センター・保健所】&#10;一人当たり面積">
          <a:extLst>
            <a:ext uri="{FF2B5EF4-FFF2-40B4-BE49-F238E27FC236}">
              <a16:creationId xmlns:a16="http://schemas.microsoft.com/office/drawing/2014/main" id="{00000000-0008-0000-0F00-000003020000}"/>
            </a:ext>
          </a:extLst>
        </xdr:cNvPr>
        <xdr:cNvSpPr txBox="1"/>
      </xdr:nvSpPr>
      <xdr:spPr>
        <a:xfrm>
          <a:off x="18421427" y="941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a:extLst>
            <a:ext uri="{FF2B5EF4-FFF2-40B4-BE49-F238E27FC236}">
              <a16:creationId xmlns:a16="http://schemas.microsoft.com/office/drawing/2014/main" id="{00000000-0008-0000-0F00-00001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2" name="【消防施設】&#10;有形固定資産減価償却率最小値テキスト">
          <a:extLst>
            <a:ext uri="{FF2B5EF4-FFF2-40B4-BE49-F238E27FC236}">
              <a16:creationId xmlns:a16="http://schemas.microsoft.com/office/drawing/2014/main" id="{00000000-0008-0000-0F00-00001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44" name="【消防施設】&#10;有形固定資産減価償却率最大値テキスト">
          <a:extLst>
            <a:ext uri="{FF2B5EF4-FFF2-40B4-BE49-F238E27FC236}">
              <a16:creationId xmlns:a16="http://schemas.microsoft.com/office/drawing/2014/main" id="{00000000-0008-0000-0F00-000020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546" name="【消防施設】&#10;有形固定資産減価償却率平均値テキスト">
          <a:extLst>
            <a:ext uri="{FF2B5EF4-FFF2-40B4-BE49-F238E27FC236}">
              <a16:creationId xmlns:a16="http://schemas.microsoft.com/office/drawing/2014/main" id="{00000000-0008-0000-0F00-000022020000}"/>
            </a:ext>
          </a:extLst>
        </xdr:cNvPr>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6268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88554</xdr:rowOff>
    </xdr:from>
    <xdr:ext cx="405111" cy="259045"/>
    <xdr:sp macro="" textlink="">
      <xdr:nvSpPr>
        <xdr:cNvPr id="558" name="【消防施設】&#10;有形固定資産減価償却率該当値テキスト">
          <a:extLst>
            <a:ext uri="{FF2B5EF4-FFF2-40B4-BE49-F238E27FC236}">
              <a16:creationId xmlns:a16="http://schemas.microsoft.com/office/drawing/2014/main" id="{00000000-0008-0000-0F00-00002E020000}"/>
            </a:ext>
          </a:extLst>
        </xdr:cNvPr>
        <xdr:cNvSpPr txBox="1"/>
      </xdr:nvSpPr>
      <xdr:spPr>
        <a:xfrm>
          <a:off x="16357600" y="139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16692</xdr:rowOff>
    </xdr:from>
    <xdr:to>
      <xdr:col>81</xdr:col>
      <xdr:colOff>101600</xdr:colOff>
      <xdr:row>82</xdr:row>
      <xdr:rowOff>118292</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5430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67492</xdr:rowOff>
    </xdr:from>
    <xdr:to>
      <xdr:col>85</xdr:col>
      <xdr:colOff>127000</xdr:colOff>
      <xdr:row>82</xdr:row>
      <xdr:rowOff>116477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5481300" y="1412639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132624</xdr:rowOff>
    </xdr:from>
    <xdr:to>
      <xdr:col>76</xdr:col>
      <xdr:colOff>165100</xdr:colOff>
      <xdr:row>84</xdr:row>
      <xdr:rowOff>62774</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4541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84</xdr:row>
      <xdr:rowOff>11974</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14592300" y="14126392"/>
          <a:ext cx="889000" cy="28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108131</xdr:rowOff>
    </xdr:from>
    <xdr:to>
      <xdr:col>72</xdr:col>
      <xdr:colOff>38100</xdr:colOff>
      <xdr:row>84</xdr:row>
      <xdr:rowOff>38281</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3652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158931</xdr:rowOff>
    </xdr:from>
    <xdr:to>
      <xdr:col>76</xdr:col>
      <xdr:colOff>114300</xdr:colOff>
      <xdr:row>84</xdr:row>
      <xdr:rowOff>11974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3703300" y="143892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98334</xdr:rowOff>
    </xdr:from>
    <xdr:to>
      <xdr:col>67</xdr:col>
      <xdr:colOff>101600</xdr:colOff>
      <xdr:row>84</xdr:row>
      <xdr:rowOff>28484</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2763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149134</xdr:rowOff>
    </xdr:from>
    <xdr:to>
      <xdr:col>71</xdr:col>
      <xdr:colOff>177800</xdr:colOff>
      <xdr:row>83</xdr:row>
      <xdr:rowOff>158931</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814300" y="143794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567" name="n_1aveValue【消防施設】&#10;有形固定資産減価償却率">
          <a:extLst>
            <a:ext uri="{FF2B5EF4-FFF2-40B4-BE49-F238E27FC236}">
              <a16:creationId xmlns:a16="http://schemas.microsoft.com/office/drawing/2014/main" id="{00000000-0008-0000-0F00-000037020000}"/>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568" name="n_2aveValue【消防施設】&#10;有形固定資産減価償却率">
          <a:extLst>
            <a:ext uri="{FF2B5EF4-FFF2-40B4-BE49-F238E27FC236}">
              <a16:creationId xmlns:a16="http://schemas.microsoft.com/office/drawing/2014/main" id="{00000000-0008-0000-0F00-000038020000}"/>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569" name="n_3aveValue【消防施設】&#10;有形固定資産減価償却率">
          <a:extLst>
            <a:ext uri="{FF2B5EF4-FFF2-40B4-BE49-F238E27FC236}">
              <a16:creationId xmlns:a16="http://schemas.microsoft.com/office/drawing/2014/main" id="{00000000-0008-0000-0F00-000039020000}"/>
            </a:ext>
          </a:extLst>
        </xdr:cNvPr>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570" name="n_4aveValue【消防施設】&#10;有形固定資産減価償却率">
          <a:extLst>
            <a:ext uri="{FF2B5EF4-FFF2-40B4-BE49-F238E27FC236}">
              <a16:creationId xmlns:a16="http://schemas.microsoft.com/office/drawing/2014/main" id="{00000000-0008-0000-0F00-00003A020000}"/>
            </a:ext>
          </a:extLst>
        </xdr:cNvPr>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134819</xdr:rowOff>
    </xdr:from>
    <xdr:ext cx="405111" cy="259045"/>
    <xdr:sp macro="" textlink="">
      <xdr:nvSpPr>
        <xdr:cNvPr id="571" name="n_1mainValue【消防施設】&#10;有形固定資産減価償却率">
          <a:extLst>
            <a:ext uri="{FF2B5EF4-FFF2-40B4-BE49-F238E27FC236}">
              <a16:creationId xmlns:a16="http://schemas.microsoft.com/office/drawing/2014/main" id="{00000000-0008-0000-0F00-00003B020000}"/>
            </a:ext>
          </a:extLst>
        </xdr:cNvPr>
        <xdr:cNvSpPr txBox="1"/>
      </xdr:nvSpPr>
      <xdr:spPr>
        <a:xfrm>
          <a:off x="152660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53901</xdr:rowOff>
    </xdr:from>
    <xdr:ext cx="405111" cy="259045"/>
    <xdr:sp macro="" textlink="">
      <xdr:nvSpPr>
        <xdr:cNvPr id="572" name="n_2mainValue【消防施設】&#10;有形固定資産減価償却率">
          <a:extLst>
            <a:ext uri="{FF2B5EF4-FFF2-40B4-BE49-F238E27FC236}">
              <a16:creationId xmlns:a16="http://schemas.microsoft.com/office/drawing/2014/main" id="{00000000-0008-0000-0F00-00003C020000}"/>
            </a:ext>
          </a:extLst>
        </xdr:cNvPr>
        <xdr:cNvSpPr txBox="1"/>
      </xdr:nvSpPr>
      <xdr:spPr>
        <a:xfrm>
          <a:off x="14389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29408</xdr:rowOff>
    </xdr:from>
    <xdr:ext cx="405111" cy="259045"/>
    <xdr:sp macro="" textlink="">
      <xdr:nvSpPr>
        <xdr:cNvPr id="573" name="n_3mainValue【消防施設】&#10;有形固定資産減価償却率">
          <a:extLst>
            <a:ext uri="{FF2B5EF4-FFF2-40B4-BE49-F238E27FC236}">
              <a16:creationId xmlns:a16="http://schemas.microsoft.com/office/drawing/2014/main" id="{00000000-0008-0000-0F00-00003D020000}"/>
            </a:ext>
          </a:extLst>
        </xdr:cNvPr>
        <xdr:cNvSpPr txBox="1"/>
      </xdr:nvSpPr>
      <xdr:spPr>
        <a:xfrm>
          <a:off x="13500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19611</xdr:rowOff>
    </xdr:from>
    <xdr:ext cx="405111" cy="259045"/>
    <xdr:sp macro="" textlink="">
      <xdr:nvSpPr>
        <xdr:cNvPr id="574" name="n_4mainValue【消防施設】&#10;有形固定資産減価償却率">
          <a:extLst>
            <a:ext uri="{FF2B5EF4-FFF2-40B4-BE49-F238E27FC236}">
              <a16:creationId xmlns:a16="http://schemas.microsoft.com/office/drawing/2014/main" id="{00000000-0008-0000-0F00-00003E020000}"/>
            </a:ext>
          </a:extLst>
        </xdr:cNvPr>
        <xdr:cNvSpPr txBox="1"/>
      </xdr:nvSpPr>
      <xdr:spPr>
        <a:xfrm>
          <a:off x="12611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a:extLst>
            <a:ext uri="{FF2B5EF4-FFF2-40B4-BE49-F238E27FC236}">
              <a16:creationId xmlns:a16="http://schemas.microsoft.com/office/drawing/2014/main" id="{00000000-0008-0000-0F00-00005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601" name="【消防施設】&#10;一人当たり面積最小値テキスト">
          <a:extLst>
            <a:ext uri="{FF2B5EF4-FFF2-40B4-BE49-F238E27FC236}">
              <a16:creationId xmlns:a16="http://schemas.microsoft.com/office/drawing/2014/main" id="{00000000-0008-0000-0F00-000059020000}"/>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603" name="【消防施設】&#10;一人当たり面積最大値テキスト">
          <a:extLst>
            <a:ext uri="{FF2B5EF4-FFF2-40B4-BE49-F238E27FC236}">
              <a16:creationId xmlns:a16="http://schemas.microsoft.com/office/drawing/2014/main" id="{00000000-0008-0000-0F00-00005B020000}"/>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144253</xdr:rowOff>
    </xdr:from>
    <xdr:ext cx="469744" cy="259045"/>
    <xdr:sp macro="" textlink="">
      <xdr:nvSpPr>
        <xdr:cNvPr id="605" name="【消防施設】&#10;一人当たり面積平均値テキスト">
          <a:extLst>
            <a:ext uri="{FF2B5EF4-FFF2-40B4-BE49-F238E27FC236}">
              <a16:creationId xmlns:a16="http://schemas.microsoft.com/office/drawing/2014/main" id="{00000000-0008-0000-0F00-00005D020000}"/>
            </a:ext>
          </a:extLst>
        </xdr:cNvPr>
        <xdr:cNvSpPr txBox="1"/>
      </xdr:nvSpPr>
      <xdr:spPr>
        <a:xfrm>
          <a:off x="22199600" y="1454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22110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59163</xdr:rowOff>
    </xdr:from>
    <xdr:ext cx="469744" cy="259045"/>
    <xdr:sp macro="" textlink="">
      <xdr:nvSpPr>
        <xdr:cNvPr id="617" name="【消防施設】&#10;一人当たり面積該当値テキスト">
          <a:extLst>
            <a:ext uri="{FF2B5EF4-FFF2-40B4-BE49-F238E27FC236}">
              <a16:creationId xmlns:a16="http://schemas.microsoft.com/office/drawing/2014/main" id="{00000000-0008-0000-0F00-000069020000}"/>
            </a:ext>
          </a:extLst>
        </xdr:cNvPr>
        <xdr:cNvSpPr txBox="1"/>
      </xdr:nvSpPr>
      <xdr:spPr>
        <a:xfrm>
          <a:off x="22199600" y="139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64588</xdr:rowOff>
    </xdr:from>
    <xdr:to>
      <xdr:col>112</xdr:col>
      <xdr:colOff>38100</xdr:colOff>
      <xdr:row>82</xdr:row>
      <xdr:rowOff>166188</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21272500" y="141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87086</xdr:rowOff>
    </xdr:from>
    <xdr:to>
      <xdr:col>116</xdr:col>
      <xdr:colOff>63500</xdr:colOff>
      <xdr:row>82</xdr:row>
      <xdr:rowOff>115388</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21323300" y="14145986"/>
          <a:ext cx="8382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125549</xdr:rowOff>
    </xdr:from>
    <xdr:to>
      <xdr:col>107</xdr:col>
      <xdr:colOff>101600</xdr:colOff>
      <xdr:row>83</xdr:row>
      <xdr:rowOff>55699</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20383500" y="141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115388</xdr:rowOff>
    </xdr:from>
    <xdr:to>
      <xdr:col>111</xdr:col>
      <xdr:colOff>177800</xdr:colOff>
      <xdr:row>83</xdr:row>
      <xdr:rowOff>4899</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flipV="1">
          <a:off x="20434300" y="14174288"/>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145143</xdr:rowOff>
    </xdr:from>
    <xdr:to>
      <xdr:col>102</xdr:col>
      <xdr:colOff>165100</xdr:colOff>
      <xdr:row>83</xdr:row>
      <xdr:rowOff>75293</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19494500" y="142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4899</xdr:rowOff>
    </xdr:from>
    <xdr:to>
      <xdr:col>107</xdr:col>
      <xdr:colOff>50800</xdr:colOff>
      <xdr:row>83</xdr:row>
      <xdr:rowOff>24493</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9545300" y="142352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168002</xdr:rowOff>
    </xdr:from>
    <xdr:to>
      <xdr:col>98</xdr:col>
      <xdr:colOff>38100</xdr:colOff>
      <xdr:row>83</xdr:row>
      <xdr:rowOff>98152</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8605500" y="1422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24493</xdr:rowOff>
    </xdr:from>
    <xdr:to>
      <xdr:col>102</xdr:col>
      <xdr:colOff>114300</xdr:colOff>
      <xdr:row>83</xdr:row>
      <xdr:rowOff>47352</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18656300" y="142548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138265</xdr:rowOff>
    </xdr:from>
    <xdr:ext cx="469744" cy="259045"/>
    <xdr:sp macro="" textlink="">
      <xdr:nvSpPr>
        <xdr:cNvPr id="626" name="n_1aveValue【消防施設】&#10;一人当たり面積">
          <a:extLst>
            <a:ext uri="{FF2B5EF4-FFF2-40B4-BE49-F238E27FC236}">
              <a16:creationId xmlns:a16="http://schemas.microsoft.com/office/drawing/2014/main" id="{00000000-0008-0000-0F00-000072020000}"/>
            </a:ext>
          </a:extLst>
        </xdr:cNvPr>
        <xdr:cNvSpPr txBox="1"/>
      </xdr:nvSpPr>
      <xdr:spPr>
        <a:xfrm>
          <a:off x="210757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627" name="n_2aveValue【消防施設】&#10;一人当たり面積">
          <a:extLst>
            <a:ext uri="{FF2B5EF4-FFF2-40B4-BE49-F238E27FC236}">
              <a16:creationId xmlns:a16="http://schemas.microsoft.com/office/drawing/2014/main" id="{00000000-0008-0000-0F00-000073020000}"/>
            </a:ext>
          </a:extLst>
        </xdr:cNvPr>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148063</xdr:rowOff>
    </xdr:from>
    <xdr:ext cx="469744" cy="259045"/>
    <xdr:sp macro="" textlink="">
      <xdr:nvSpPr>
        <xdr:cNvPr id="628" name="n_3aveValue【消防施設】&#10;一人当たり面積">
          <a:extLst>
            <a:ext uri="{FF2B5EF4-FFF2-40B4-BE49-F238E27FC236}">
              <a16:creationId xmlns:a16="http://schemas.microsoft.com/office/drawing/2014/main" id="{00000000-0008-0000-0F00-000074020000}"/>
            </a:ext>
          </a:extLst>
        </xdr:cNvPr>
        <xdr:cNvSpPr txBox="1"/>
      </xdr:nvSpPr>
      <xdr:spPr>
        <a:xfrm>
          <a:off x="19310427"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142620</xdr:rowOff>
    </xdr:from>
    <xdr:ext cx="469744" cy="259045"/>
    <xdr:sp macro="" textlink="">
      <xdr:nvSpPr>
        <xdr:cNvPr id="629" name="n_4aveValue【消防施設】&#10;一人当たり面積">
          <a:extLst>
            <a:ext uri="{FF2B5EF4-FFF2-40B4-BE49-F238E27FC236}">
              <a16:creationId xmlns:a16="http://schemas.microsoft.com/office/drawing/2014/main" id="{00000000-0008-0000-0F00-000075020000}"/>
            </a:ext>
          </a:extLst>
        </xdr:cNvPr>
        <xdr:cNvSpPr txBox="1"/>
      </xdr:nvSpPr>
      <xdr:spPr>
        <a:xfrm>
          <a:off x="18421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11265</xdr:rowOff>
    </xdr:from>
    <xdr:ext cx="469744" cy="259045"/>
    <xdr:sp macro="" textlink="">
      <xdr:nvSpPr>
        <xdr:cNvPr id="630" name="n_1mainValue【消防施設】&#10;一人当たり面積">
          <a:extLst>
            <a:ext uri="{FF2B5EF4-FFF2-40B4-BE49-F238E27FC236}">
              <a16:creationId xmlns:a16="http://schemas.microsoft.com/office/drawing/2014/main" id="{00000000-0008-0000-0F00-000076020000}"/>
            </a:ext>
          </a:extLst>
        </xdr:cNvPr>
        <xdr:cNvSpPr txBox="1"/>
      </xdr:nvSpPr>
      <xdr:spPr>
        <a:xfrm>
          <a:off x="21075727" y="1389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72226</xdr:rowOff>
    </xdr:from>
    <xdr:ext cx="469744" cy="259045"/>
    <xdr:sp macro="" textlink="">
      <xdr:nvSpPr>
        <xdr:cNvPr id="631" name="n_2mainValue【消防施設】&#10;一人当たり面積">
          <a:extLst>
            <a:ext uri="{FF2B5EF4-FFF2-40B4-BE49-F238E27FC236}">
              <a16:creationId xmlns:a16="http://schemas.microsoft.com/office/drawing/2014/main" id="{00000000-0008-0000-0F00-000077020000}"/>
            </a:ext>
          </a:extLst>
        </xdr:cNvPr>
        <xdr:cNvSpPr txBox="1"/>
      </xdr:nvSpPr>
      <xdr:spPr>
        <a:xfrm>
          <a:off x="20199427" y="1395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91820</xdr:rowOff>
    </xdr:from>
    <xdr:ext cx="469744" cy="259045"/>
    <xdr:sp macro="" textlink="">
      <xdr:nvSpPr>
        <xdr:cNvPr id="632" name="n_3mainValue【消防施設】&#10;一人当たり面積">
          <a:extLst>
            <a:ext uri="{FF2B5EF4-FFF2-40B4-BE49-F238E27FC236}">
              <a16:creationId xmlns:a16="http://schemas.microsoft.com/office/drawing/2014/main" id="{00000000-0008-0000-0F00-000078020000}"/>
            </a:ext>
          </a:extLst>
        </xdr:cNvPr>
        <xdr:cNvSpPr txBox="1"/>
      </xdr:nvSpPr>
      <xdr:spPr>
        <a:xfrm>
          <a:off x="19310427" y="1397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114679</xdr:rowOff>
    </xdr:from>
    <xdr:ext cx="469744" cy="259045"/>
    <xdr:sp macro="" textlink="">
      <xdr:nvSpPr>
        <xdr:cNvPr id="633" name="n_4mainValue【消防施設】&#10;一人当たり面積">
          <a:extLst>
            <a:ext uri="{FF2B5EF4-FFF2-40B4-BE49-F238E27FC236}">
              <a16:creationId xmlns:a16="http://schemas.microsoft.com/office/drawing/2014/main" id="{00000000-0008-0000-0F00-000079020000}"/>
            </a:ext>
          </a:extLst>
        </xdr:cNvPr>
        <xdr:cNvSpPr txBox="1"/>
      </xdr:nvSpPr>
      <xdr:spPr>
        <a:xfrm>
          <a:off x="18421427" y="140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00000000-0008-0000-0F00-00009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0" name="【庁舎】&#10;有形固定資産減価償却率最小値テキスト">
          <a:extLst>
            <a:ext uri="{FF2B5EF4-FFF2-40B4-BE49-F238E27FC236}">
              <a16:creationId xmlns:a16="http://schemas.microsoft.com/office/drawing/2014/main" id="{00000000-0008-0000-0F00-000094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62" name="【庁舎】&#10;有形固定資産減価償却率最大値テキスト">
          <a:extLst>
            <a:ext uri="{FF2B5EF4-FFF2-40B4-BE49-F238E27FC236}">
              <a16:creationId xmlns:a16="http://schemas.microsoft.com/office/drawing/2014/main" id="{00000000-0008-0000-0F00-00009602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64" name="【庁舎】&#10;有形固定資産減価償却率平均値テキスト">
          <a:extLst>
            <a:ext uri="{FF2B5EF4-FFF2-40B4-BE49-F238E27FC236}">
              <a16:creationId xmlns:a16="http://schemas.microsoft.com/office/drawing/2014/main" id="{00000000-0008-0000-0F00-000098020000}"/>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22134</xdr:rowOff>
    </xdr:from>
    <xdr:to>
      <xdr:col>85</xdr:col>
      <xdr:colOff>177800</xdr:colOff>
      <xdr:row>104</xdr:row>
      <xdr:rowOff>123734</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6268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45011</xdr:rowOff>
    </xdr:from>
    <xdr:ext cx="405111" cy="259045"/>
    <xdr:sp macro="" textlink="">
      <xdr:nvSpPr>
        <xdr:cNvPr id="676" name="【庁舎】&#10;有形固定資産減価償却率該当値テキスト">
          <a:extLst>
            <a:ext uri="{FF2B5EF4-FFF2-40B4-BE49-F238E27FC236}">
              <a16:creationId xmlns:a16="http://schemas.microsoft.com/office/drawing/2014/main" id="{00000000-0008-0000-0F00-0000A4020000}"/>
            </a:ext>
          </a:extLst>
        </xdr:cNvPr>
        <xdr:cNvSpPr txBox="1"/>
      </xdr:nvSpPr>
      <xdr:spPr>
        <a:xfrm>
          <a:off x="16357600" y="177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160927</xdr:rowOff>
    </xdr:from>
    <xdr:to>
      <xdr:col>81</xdr:col>
      <xdr:colOff>101600</xdr:colOff>
      <xdr:row>104</xdr:row>
      <xdr:rowOff>91077</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5430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40277</xdr:rowOff>
    </xdr:from>
    <xdr:to>
      <xdr:col>85</xdr:col>
      <xdr:colOff>127000</xdr:colOff>
      <xdr:row>104</xdr:row>
      <xdr:rowOff>72934</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5481300" y="178710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129902</xdr:rowOff>
    </xdr:from>
    <xdr:to>
      <xdr:col>76</xdr:col>
      <xdr:colOff>165100</xdr:colOff>
      <xdr:row>104</xdr:row>
      <xdr:rowOff>60052</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4541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9252</xdr:rowOff>
    </xdr:from>
    <xdr:to>
      <xdr:col>81</xdr:col>
      <xdr:colOff>50800</xdr:colOff>
      <xdr:row>104</xdr:row>
      <xdr:rowOff>40277</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4592300" y="178400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97245</xdr:rowOff>
    </xdr:from>
    <xdr:to>
      <xdr:col>72</xdr:col>
      <xdr:colOff>38100</xdr:colOff>
      <xdr:row>104</xdr:row>
      <xdr:rowOff>27395</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3652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148045</xdr:rowOff>
    </xdr:from>
    <xdr:to>
      <xdr:col>76</xdr:col>
      <xdr:colOff>114300</xdr:colOff>
      <xdr:row>104</xdr:row>
      <xdr:rowOff>9252</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3703300" y="178073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95613</xdr:rowOff>
    </xdr:from>
    <xdr:to>
      <xdr:col>67</xdr:col>
      <xdr:colOff>101600</xdr:colOff>
      <xdr:row>104</xdr:row>
      <xdr:rowOff>25763</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2763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146413</xdr:rowOff>
    </xdr:from>
    <xdr:to>
      <xdr:col>71</xdr:col>
      <xdr:colOff>177800</xdr:colOff>
      <xdr:row>103</xdr:row>
      <xdr:rowOff>148045</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2814300" y="178057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685" name="n_1aveValue【庁舎】&#10;有形固定資産減価償却率">
          <a:extLst>
            <a:ext uri="{FF2B5EF4-FFF2-40B4-BE49-F238E27FC236}">
              <a16:creationId xmlns:a16="http://schemas.microsoft.com/office/drawing/2014/main" id="{00000000-0008-0000-0F00-0000AD02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686" name="n_2aveValue【庁舎】&#10;有形固定資産減価償却率">
          <a:extLst>
            <a:ext uri="{FF2B5EF4-FFF2-40B4-BE49-F238E27FC236}">
              <a16:creationId xmlns:a16="http://schemas.microsoft.com/office/drawing/2014/main" id="{00000000-0008-0000-0F00-0000AE020000}"/>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687" name="n_3aveValue【庁舎】&#10;有形固定資産減価償却率">
          <a:extLst>
            <a:ext uri="{FF2B5EF4-FFF2-40B4-BE49-F238E27FC236}">
              <a16:creationId xmlns:a16="http://schemas.microsoft.com/office/drawing/2014/main" id="{00000000-0008-0000-0F00-0000AF020000}"/>
            </a:ext>
          </a:extLst>
        </xdr:cNvPr>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688" name="n_4aveValue【庁舎】&#10;有形固定資産減価償却率">
          <a:extLst>
            <a:ext uri="{FF2B5EF4-FFF2-40B4-BE49-F238E27FC236}">
              <a16:creationId xmlns:a16="http://schemas.microsoft.com/office/drawing/2014/main" id="{00000000-0008-0000-0F00-0000B0020000}"/>
            </a:ext>
          </a:extLst>
        </xdr:cNvPr>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107604</xdr:rowOff>
    </xdr:from>
    <xdr:ext cx="405111" cy="259045"/>
    <xdr:sp macro="" textlink="">
      <xdr:nvSpPr>
        <xdr:cNvPr id="689" name="n_1mainValue【庁舎】&#10;有形固定資産減価償却率">
          <a:extLst>
            <a:ext uri="{FF2B5EF4-FFF2-40B4-BE49-F238E27FC236}">
              <a16:creationId xmlns:a16="http://schemas.microsoft.com/office/drawing/2014/main" id="{00000000-0008-0000-0F00-0000B1020000}"/>
            </a:ext>
          </a:extLst>
        </xdr:cNvPr>
        <xdr:cNvSpPr txBox="1"/>
      </xdr:nvSpPr>
      <xdr:spPr>
        <a:xfrm>
          <a:off x="152660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76579</xdr:rowOff>
    </xdr:from>
    <xdr:ext cx="405111" cy="259045"/>
    <xdr:sp macro="" textlink="">
      <xdr:nvSpPr>
        <xdr:cNvPr id="690" name="n_2mainValue【庁舎】&#10;有形固定資産減価償却率">
          <a:extLst>
            <a:ext uri="{FF2B5EF4-FFF2-40B4-BE49-F238E27FC236}">
              <a16:creationId xmlns:a16="http://schemas.microsoft.com/office/drawing/2014/main" id="{00000000-0008-0000-0F00-0000B2020000}"/>
            </a:ext>
          </a:extLst>
        </xdr:cNvPr>
        <xdr:cNvSpPr txBox="1"/>
      </xdr:nvSpPr>
      <xdr:spPr>
        <a:xfrm>
          <a:off x="14389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43922</xdr:rowOff>
    </xdr:from>
    <xdr:ext cx="405111" cy="259045"/>
    <xdr:sp macro="" textlink="">
      <xdr:nvSpPr>
        <xdr:cNvPr id="691" name="n_3mainValue【庁舎】&#10;有形固定資産減価償却率">
          <a:extLst>
            <a:ext uri="{FF2B5EF4-FFF2-40B4-BE49-F238E27FC236}">
              <a16:creationId xmlns:a16="http://schemas.microsoft.com/office/drawing/2014/main" id="{00000000-0008-0000-0F00-0000B3020000}"/>
            </a:ext>
          </a:extLst>
        </xdr:cNvPr>
        <xdr:cNvSpPr txBox="1"/>
      </xdr:nvSpPr>
      <xdr:spPr>
        <a:xfrm>
          <a:off x="13500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692" name="n_4mainValue【庁舎】&#10;有形固定資産減価償却率">
          <a:extLst>
            <a:ext uri="{FF2B5EF4-FFF2-40B4-BE49-F238E27FC236}">
              <a16:creationId xmlns:a16="http://schemas.microsoft.com/office/drawing/2014/main" id="{00000000-0008-0000-0F00-0000B4020000}"/>
            </a:ext>
          </a:extLst>
        </xdr:cNvPr>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a:extLst>
            <a:ext uri="{FF2B5EF4-FFF2-40B4-BE49-F238E27FC236}">
              <a16:creationId xmlns:a16="http://schemas.microsoft.com/office/drawing/2014/main" id="{00000000-0008-0000-0F00-0000C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715" name="【庁舎】&#10;一人当たり面積最小値テキスト">
          <a:extLst>
            <a:ext uri="{FF2B5EF4-FFF2-40B4-BE49-F238E27FC236}">
              <a16:creationId xmlns:a16="http://schemas.microsoft.com/office/drawing/2014/main" id="{00000000-0008-0000-0F00-0000CB020000}"/>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717" name="【庁舎】&#10;一人当たり面積最大値テキスト">
          <a:extLst>
            <a:ext uri="{FF2B5EF4-FFF2-40B4-BE49-F238E27FC236}">
              <a16:creationId xmlns:a16="http://schemas.microsoft.com/office/drawing/2014/main" id="{00000000-0008-0000-0F00-0000CD020000}"/>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719" name="【庁舎】&#10;一人当たり面積平均値テキスト">
          <a:extLst>
            <a:ext uri="{FF2B5EF4-FFF2-40B4-BE49-F238E27FC236}">
              <a16:creationId xmlns:a16="http://schemas.microsoft.com/office/drawing/2014/main" id="{00000000-0008-0000-0F00-0000CF020000}"/>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136500</xdr:rowOff>
    </xdr:from>
    <xdr:to>
      <xdr:col>116</xdr:col>
      <xdr:colOff>114300</xdr:colOff>
      <xdr:row>106</xdr:row>
      <xdr:rowOff>66650</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22110700" y="181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159377</xdr:rowOff>
    </xdr:from>
    <xdr:ext cx="469744" cy="259045"/>
    <xdr:sp macro="" textlink="">
      <xdr:nvSpPr>
        <xdr:cNvPr id="731" name="【庁舎】&#10;一人当たり面積該当値テキスト">
          <a:extLst>
            <a:ext uri="{FF2B5EF4-FFF2-40B4-BE49-F238E27FC236}">
              <a16:creationId xmlns:a16="http://schemas.microsoft.com/office/drawing/2014/main" id="{00000000-0008-0000-0F00-0000DB020000}"/>
            </a:ext>
          </a:extLst>
        </xdr:cNvPr>
        <xdr:cNvSpPr txBox="1"/>
      </xdr:nvSpPr>
      <xdr:spPr>
        <a:xfrm>
          <a:off x="22199600" y="1799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151588</xdr:rowOff>
    </xdr:from>
    <xdr:to>
      <xdr:col>112</xdr:col>
      <xdr:colOff>38100</xdr:colOff>
      <xdr:row>106</xdr:row>
      <xdr:rowOff>81738</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21272500" y="181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15850</xdr:rowOff>
    </xdr:from>
    <xdr:to>
      <xdr:col>116</xdr:col>
      <xdr:colOff>63500</xdr:colOff>
      <xdr:row>106</xdr:row>
      <xdr:rowOff>30938</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21323300" y="18189550"/>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162561</xdr:rowOff>
    </xdr:from>
    <xdr:to>
      <xdr:col>107</xdr:col>
      <xdr:colOff>101600</xdr:colOff>
      <xdr:row>106</xdr:row>
      <xdr:rowOff>92711</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2038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30938</xdr:rowOff>
    </xdr:from>
    <xdr:to>
      <xdr:col>111</xdr:col>
      <xdr:colOff>177800</xdr:colOff>
      <xdr:row>106</xdr:row>
      <xdr:rowOff>41911</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20434300" y="1820463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1626</xdr:rowOff>
    </xdr:from>
    <xdr:to>
      <xdr:col>102</xdr:col>
      <xdr:colOff>165100</xdr:colOff>
      <xdr:row>106</xdr:row>
      <xdr:rowOff>103226</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9494500" y="181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41911</xdr:rowOff>
    </xdr:from>
    <xdr:to>
      <xdr:col>107</xdr:col>
      <xdr:colOff>50800</xdr:colOff>
      <xdr:row>106</xdr:row>
      <xdr:rowOff>52426</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9545300" y="1821561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14884</xdr:rowOff>
    </xdr:from>
    <xdr:to>
      <xdr:col>98</xdr:col>
      <xdr:colOff>38100</xdr:colOff>
      <xdr:row>106</xdr:row>
      <xdr:rowOff>116484</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18605500" y="1818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52426</xdr:rowOff>
    </xdr:from>
    <xdr:to>
      <xdr:col>102</xdr:col>
      <xdr:colOff>114300</xdr:colOff>
      <xdr:row>106</xdr:row>
      <xdr:rowOff>65684</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18656300" y="18226126"/>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740" name="n_1aveValue【庁舎】&#10;一人当たり面積">
          <a:extLst>
            <a:ext uri="{FF2B5EF4-FFF2-40B4-BE49-F238E27FC236}">
              <a16:creationId xmlns:a16="http://schemas.microsoft.com/office/drawing/2014/main" id="{00000000-0008-0000-0F00-0000E4020000}"/>
            </a:ext>
          </a:extLst>
        </xdr:cNvPr>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741" name="n_2aveValue【庁舎】&#10;一人当たり面積">
          <a:extLst>
            <a:ext uri="{FF2B5EF4-FFF2-40B4-BE49-F238E27FC236}">
              <a16:creationId xmlns:a16="http://schemas.microsoft.com/office/drawing/2014/main" id="{00000000-0008-0000-0F00-0000E5020000}"/>
            </a:ext>
          </a:extLst>
        </xdr:cNvPr>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137329</xdr:rowOff>
    </xdr:from>
    <xdr:ext cx="469744" cy="259045"/>
    <xdr:sp macro="" textlink="">
      <xdr:nvSpPr>
        <xdr:cNvPr id="742" name="n_3aveValue【庁舎】&#10;一人当たり面積">
          <a:extLst>
            <a:ext uri="{FF2B5EF4-FFF2-40B4-BE49-F238E27FC236}">
              <a16:creationId xmlns:a16="http://schemas.microsoft.com/office/drawing/2014/main" id="{00000000-0008-0000-0F00-0000E6020000}"/>
            </a:ext>
          </a:extLst>
        </xdr:cNvPr>
        <xdr:cNvSpPr txBox="1"/>
      </xdr:nvSpPr>
      <xdr:spPr>
        <a:xfrm>
          <a:off x="19310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146930</xdr:rowOff>
    </xdr:from>
    <xdr:ext cx="469744" cy="259045"/>
    <xdr:sp macro="" textlink="">
      <xdr:nvSpPr>
        <xdr:cNvPr id="743" name="n_4aveValue【庁舎】&#10;一人当たり面積">
          <a:extLst>
            <a:ext uri="{FF2B5EF4-FFF2-40B4-BE49-F238E27FC236}">
              <a16:creationId xmlns:a16="http://schemas.microsoft.com/office/drawing/2014/main" id="{00000000-0008-0000-0F00-0000E7020000}"/>
            </a:ext>
          </a:extLst>
        </xdr:cNvPr>
        <xdr:cNvSpPr txBox="1"/>
      </xdr:nvSpPr>
      <xdr:spPr>
        <a:xfrm>
          <a:off x="18421427" y="183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98265</xdr:rowOff>
    </xdr:from>
    <xdr:ext cx="469744" cy="259045"/>
    <xdr:sp macro="" textlink="">
      <xdr:nvSpPr>
        <xdr:cNvPr id="744" name="n_1mainValue【庁舎】&#10;一人当たり面積">
          <a:extLst>
            <a:ext uri="{FF2B5EF4-FFF2-40B4-BE49-F238E27FC236}">
              <a16:creationId xmlns:a16="http://schemas.microsoft.com/office/drawing/2014/main" id="{00000000-0008-0000-0F00-0000E8020000}"/>
            </a:ext>
          </a:extLst>
        </xdr:cNvPr>
        <xdr:cNvSpPr txBox="1"/>
      </xdr:nvSpPr>
      <xdr:spPr>
        <a:xfrm>
          <a:off x="21075727" y="1792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109238</xdr:rowOff>
    </xdr:from>
    <xdr:ext cx="469744" cy="259045"/>
    <xdr:sp macro="" textlink="">
      <xdr:nvSpPr>
        <xdr:cNvPr id="745" name="n_2mainValue【庁舎】&#10;一人当たり面積">
          <a:extLst>
            <a:ext uri="{FF2B5EF4-FFF2-40B4-BE49-F238E27FC236}">
              <a16:creationId xmlns:a16="http://schemas.microsoft.com/office/drawing/2014/main" id="{00000000-0008-0000-0F00-0000E9020000}"/>
            </a:ext>
          </a:extLst>
        </xdr:cNvPr>
        <xdr:cNvSpPr txBox="1"/>
      </xdr:nvSpPr>
      <xdr:spPr>
        <a:xfrm>
          <a:off x="20199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119753</xdr:rowOff>
    </xdr:from>
    <xdr:ext cx="469744" cy="259045"/>
    <xdr:sp macro="" textlink="">
      <xdr:nvSpPr>
        <xdr:cNvPr id="746" name="n_3mainValue【庁舎】&#10;一人当たり面積">
          <a:extLst>
            <a:ext uri="{FF2B5EF4-FFF2-40B4-BE49-F238E27FC236}">
              <a16:creationId xmlns:a16="http://schemas.microsoft.com/office/drawing/2014/main" id="{00000000-0008-0000-0F00-0000EA020000}"/>
            </a:ext>
          </a:extLst>
        </xdr:cNvPr>
        <xdr:cNvSpPr txBox="1"/>
      </xdr:nvSpPr>
      <xdr:spPr>
        <a:xfrm>
          <a:off x="19310427" y="1795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133011</xdr:rowOff>
    </xdr:from>
    <xdr:ext cx="469744" cy="259045"/>
    <xdr:sp macro="" textlink="">
      <xdr:nvSpPr>
        <xdr:cNvPr id="747" name="n_4mainValue【庁舎】&#10;一人当たり面積">
          <a:extLst>
            <a:ext uri="{FF2B5EF4-FFF2-40B4-BE49-F238E27FC236}">
              <a16:creationId xmlns:a16="http://schemas.microsoft.com/office/drawing/2014/main" id="{00000000-0008-0000-0F00-0000EB020000}"/>
            </a:ext>
          </a:extLst>
        </xdr:cNvPr>
        <xdr:cNvSpPr txBox="1"/>
      </xdr:nvSpPr>
      <xdr:spPr>
        <a:xfrm>
          <a:off x="18421427" y="1796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類似団体と比較して特に有形固定資産減価償却率が高くなっている施設は、体育館、福祉施設であり、低くなっている施設は、一般廃棄物処理施設、消防施設、庁舎である。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体育館については、合併前の旧３町村それぞれに１施設づつあり、全てにおいて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年以上経過しており、修繕費用も年々嵩んでいる状況にあるため、今後、統廃合に向けた取組が必要となってくる。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年度に新しい施設を建設したため、令和元年度から一転して有形固定資産減価償却率が類似団体平均を下回った。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また、一般廃棄物処理施設については、施設建設から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年経過し、令和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年度から長寿命化に伴う改修を予定している。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5,521
5,472
230.30
6,449,179
6,320,870
117,308
4,075,926
5,814,891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346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43</xdr:row>
      <xdr:rowOff>162278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17639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経常収支比率は</a:t>
          </a:r>
          <a:r>
            <a:rPr kumimoji="1" lang="en-US" altLang="ja-JP" sz="900">
              <a:solidFill>
                <a:schemeClr val="dk1"/>
              </a:solidFill>
              <a:effectLst/>
              <a:latin typeface="+mn-lt"/>
              <a:ea typeface="+mn-ea"/>
              <a:cs typeface="+mn-cs"/>
            </a:rPr>
            <a:t>94.8%</a:t>
          </a:r>
          <a:r>
            <a:rPr kumimoji="1" lang="ja-JP" altLang="ja-JP" sz="900">
              <a:solidFill>
                <a:schemeClr val="dk1"/>
              </a:solidFill>
              <a:effectLst/>
              <a:latin typeface="+mn-lt"/>
              <a:ea typeface="+mn-ea"/>
              <a:cs typeface="+mn-cs"/>
            </a:rPr>
            <a:t>（対前年度比▲</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）と前年に引き続き改善傾向となったが、類似団体平均と比較すると高止まり傾向となっている。</a:t>
          </a:r>
          <a:endParaRPr lang="ja-JP" altLang="ja-JP" sz="1050">
            <a:effectLst/>
          </a:endParaRPr>
        </a:p>
        <a:p>
          <a:r>
            <a:rPr kumimoji="1" lang="ja-JP" altLang="ja-JP" sz="900">
              <a:solidFill>
                <a:schemeClr val="dk1"/>
              </a:solidFill>
              <a:effectLst/>
              <a:latin typeface="+mn-lt"/>
              <a:ea typeface="+mn-ea"/>
              <a:cs typeface="+mn-cs"/>
            </a:rPr>
            <a:t>　当該比率分母となる経常一般財源の大部分を占めている普通交付税が新規費目の創設等の要因により約</a:t>
          </a:r>
          <a:r>
            <a:rPr kumimoji="1" lang="en-US" altLang="ja-JP" sz="900">
              <a:solidFill>
                <a:schemeClr val="dk1"/>
              </a:solidFill>
              <a:effectLst/>
              <a:latin typeface="+mn-lt"/>
              <a:ea typeface="+mn-ea"/>
              <a:cs typeface="+mn-cs"/>
            </a:rPr>
            <a:t>200,000</a:t>
          </a:r>
          <a:r>
            <a:rPr kumimoji="1" lang="ja-JP" altLang="ja-JP" sz="900">
              <a:solidFill>
                <a:schemeClr val="dk1"/>
              </a:solidFill>
              <a:effectLst/>
              <a:latin typeface="+mn-lt"/>
              <a:ea typeface="+mn-ea"/>
              <a:cs typeface="+mn-cs"/>
            </a:rPr>
            <a:t>千円の増となったことが改善の大きな要因として挙げられる。</a:t>
          </a:r>
          <a:endParaRPr lang="ja-JP" altLang="ja-JP" sz="1050">
            <a:effectLst/>
          </a:endParaRPr>
        </a:p>
        <a:p>
          <a:r>
            <a:rPr kumimoji="1" lang="ja-JP" altLang="ja-JP" sz="900">
              <a:solidFill>
                <a:schemeClr val="dk1"/>
              </a:solidFill>
              <a:effectLst/>
              <a:latin typeface="+mn-lt"/>
              <a:ea typeface="+mn-ea"/>
              <a:cs typeface="+mn-cs"/>
            </a:rPr>
            <a:t>　臨時的な要因により、令和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年度に引き続き当該指数は改善傾向となったが、依然として</a:t>
          </a:r>
          <a:r>
            <a:rPr kumimoji="1" lang="en-US" altLang="ja-JP" sz="900">
              <a:solidFill>
                <a:schemeClr val="dk1"/>
              </a:solidFill>
              <a:effectLst/>
              <a:latin typeface="+mn-lt"/>
              <a:ea typeface="+mn-ea"/>
              <a:cs typeface="+mn-cs"/>
            </a:rPr>
            <a:t>95%</a:t>
          </a:r>
          <a:r>
            <a:rPr kumimoji="1" lang="ja-JP" altLang="ja-JP" sz="900">
              <a:solidFill>
                <a:schemeClr val="dk1"/>
              </a:solidFill>
              <a:effectLst/>
              <a:latin typeface="+mn-lt"/>
              <a:ea typeface="+mn-ea"/>
              <a:cs typeface="+mn-cs"/>
            </a:rPr>
            <a:t>前後の高止まり傾向となっており、今後も当該比率は横ばい又は微増傾向となることが予想される。</a:t>
          </a:r>
          <a:endParaRPr lang="ja-JP" altLang="ja-JP" sz="1050">
            <a:effectLst/>
          </a:endParaRPr>
        </a:p>
        <a:p>
          <a:r>
            <a:rPr kumimoji="1" lang="ja-JP" altLang="ja-JP" sz="900">
              <a:solidFill>
                <a:schemeClr val="dk1"/>
              </a:solidFill>
              <a:effectLst/>
              <a:latin typeface="+mn-lt"/>
              <a:ea typeface="+mn-ea"/>
              <a:cs typeface="+mn-cs"/>
            </a:rPr>
            <a:t>　収支均衡型の財政運営のため、施設の統廃合等を提案し、適正な定員管理による人件費の抑制等に努める。</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123698</xdr:rowOff>
    </xdr:from>
    <xdr:to>
      <xdr:col>23</xdr:col>
      <xdr:colOff>133350</xdr:colOff>
      <xdr:row>66</xdr:row>
      <xdr:rowOff>53594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26794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53594</xdr:rowOff>
    </xdr:from>
    <xdr:to>
      <xdr:col>19</xdr:col>
      <xdr:colOff>133350</xdr:colOff>
      <xdr:row>66</xdr:row>
      <xdr:rowOff>63246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3692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63246</xdr:rowOff>
    </xdr:from>
    <xdr:to>
      <xdr:col>15</xdr:col>
      <xdr:colOff>82550</xdr:colOff>
      <xdr:row>66</xdr:row>
      <xdr:rowOff>159766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37894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29464</xdr:rowOff>
    </xdr:from>
    <xdr:to>
      <xdr:col>11</xdr:col>
      <xdr:colOff>31750</xdr:colOff>
      <xdr:row>66</xdr:row>
      <xdr:rowOff>159766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34516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140225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1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2794</xdr:rowOff>
    </xdr:from>
    <xdr:to>
      <xdr:col>19</xdr:col>
      <xdr:colOff>184150</xdr:colOff>
      <xdr:row>66</xdr:row>
      <xdr:rowOff>104394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89171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40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108966</xdr:rowOff>
    </xdr:from>
    <xdr:to>
      <xdr:col>11</xdr:col>
      <xdr:colOff>82550</xdr:colOff>
      <xdr:row>67</xdr:row>
      <xdr:rowOff>39116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23893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150114</xdr:rowOff>
    </xdr:from>
    <xdr:to>
      <xdr:col>7</xdr:col>
      <xdr:colOff>31750</xdr:colOff>
      <xdr:row>66</xdr:row>
      <xdr:rowOff>80264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65041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56370</xdr:rowOff>
    </xdr:from>
    <xdr:to>
      <xdr:col>23</xdr:col>
      <xdr:colOff>133350</xdr:colOff>
      <xdr:row>83</xdr:row>
      <xdr:rowOff>91511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86720"/>
          <a:ext cx="838200" cy="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112469</xdr:rowOff>
    </xdr:from>
    <xdr:to>
      <xdr:col>19</xdr:col>
      <xdr:colOff>133350</xdr:colOff>
      <xdr:row>83</xdr:row>
      <xdr:rowOff>56370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71369"/>
          <a:ext cx="889000" cy="1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112469</xdr:rowOff>
    </xdr:from>
    <xdr:to>
      <xdr:col>15</xdr:col>
      <xdr:colOff>82550</xdr:colOff>
      <xdr:row>82</xdr:row>
      <xdr:rowOff>153217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4171369"/>
          <a:ext cx="8890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107806</xdr:rowOff>
    </xdr:from>
    <xdr:to>
      <xdr:col>11</xdr:col>
      <xdr:colOff>31750</xdr:colOff>
      <xdr:row>82</xdr:row>
      <xdr:rowOff>153217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166706"/>
          <a:ext cx="889000" cy="4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40711</xdr:rowOff>
    </xdr:from>
    <xdr:to>
      <xdr:col>23</xdr:col>
      <xdr:colOff>184150</xdr:colOff>
      <xdr:row>83</xdr:row>
      <xdr:rowOff>142311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2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12788</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24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5570</xdr:rowOff>
    </xdr:from>
    <xdr:to>
      <xdr:col>19</xdr:col>
      <xdr:colOff>184150</xdr:colOff>
      <xdr:row>83</xdr:row>
      <xdr:rowOff>107170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2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91947</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32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61669</xdr:rowOff>
    </xdr:from>
    <xdr:to>
      <xdr:col>15</xdr:col>
      <xdr:colOff>133350</xdr:colOff>
      <xdr:row>82</xdr:row>
      <xdr:rowOff>163269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12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148046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20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102417</xdr:rowOff>
    </xdr:from>
    <xdr:to>
      <xdr:col>11</xdr:col>
      <xdr:colOff>82550</xdr:colOff>
      <xdr:row>83</xdr:row>
      <xdr:rowOff>32567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16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17344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24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57006</xdr:rowOff>
    </xdr:from>
    <xdr:to>
      <xdr:col>7</xdr:col>
      <xdr:colOff>31750</xdr:colOff>
      <xdr:row>82</xdr:row>
      <xdr:rowOff>158606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1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143383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20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69427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68543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45296</xdr:rowOff>
    </xdr:from>
    <xdr:to>
      <xdr:col>72</xdr:col>
      <xdr:colOff>203200</xdr:colOff>
      <xdr:row>86</xdr:row>
      <xdr:rowOff>69427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78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13123</xdr:rowOff>
    </xdr:from>
    <xdr:to>
      <xdr:col>68</xdr:col>
      <xdr:colOff>152400</xdr:colOff>
      <xdr:row>86</xdr:row>
      <xdr:rowOff>45296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7578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105004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165946</xdr:rowOff>
    </xdr:from>
    <xdr:to>
      <xdr:col>68</xdr:col>
      <xdr:colOff>203200</xdr:colOff>
      <xdr:row>86</xdr:row>
      <xdr:rowOff>96096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80873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48700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77153</xdr:rowOff>
    </xdr:from>
    <xdr:to>
      <xdr:col>81</xdr:col>
      <xdr:colOff>44450</xdr:colOff>
      <xdr:row>61</xdr:row>
      <xdr:rowOff>113347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3560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39751</xdr:rowOff>
    </xdr:from>
    <xdr:to>
      <xdr:col>77</xdr:col>
      <xdr:colOff>44450</xdr:colOff>
      <xdr:row>61</xdr:row>
      <xdr:rowOff>77153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498201"/>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24067</xdr:rowOff>
    </xdr:from>
    <xdr:to>
      <xdr:col>72</xdr:col>
      <xdr:colOff>203200</xdr:colOff>
      <xdr:row>61</xdr:row>
      <xdr:rowOff>39751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482517"/>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21050</xdr:rowOff>
    </xdr:from>
    <xdr:to>
      <xdr:col>68</xdr:col>
      <xdr:colOff>152400</xdr:colOff>
      <xdr:row>61</xdr:row>
      <xdr:rowOff>24067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479500"/>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62547</xdr:rowOff>
    </xdr:from>
    <xdr:to>
      <xdr:col>81</xdr:col>
      <xdr:colOff>95250</xdr:colOff>
      <xdr:row>61</xdr:row>
      <xdr:rowOff>164147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79074</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36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26353</xdr:rowOff>
    </xdr:from>
    <xdr:to>
      <xdr:col>77</xdr:col>
      <xdr:colOff>95250</xdr:colOff>
      <xdr:row>61</xdr:row>
      <xdr:rowOff>127953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112730</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57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160401</xdr:rowOff>
    </xdr:from>
    <xdr:to>
      <xdr:col>73</xdr:col>
      <xdr:colOff>44450</xdr:colOff>
      <xdr:row>61</xdr:row>
      <xdr:rowOff>90551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100728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21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144717</xdr:rowOff>
    </xdr:from>
    <xdr:to>
      <xdr:col>68</xdr:col>
      <xdr:colOff>203200</xdr:colOff>
      <xdr:row>61</xdr:row>
      <xdr:rowOff>74867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4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85044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0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141700</xdr:rowOff>
    </xdr:from>
    <xdr:to>
      <xdr:col>64</xdr:col>
      <xdr:colOff>152400</xdr:colOff>
      <xdr:row>61</xdr:row>
      <xdr:rowOff>71850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4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82027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52070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705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27940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704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11854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3810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02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47431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2286</xdr:rowOff>
    </xdr:from>
    <xdr:to>
      <xdr:col>81</xdr:col>
      <xdr:colOff>44450</xdr:colOff>
      <xdr:row>16</xdr:row>
      <xdr:rowOff>124866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2745486"/>
          <a:ext cx="838200" cy="1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124866</xdr:rowOff>
    </xdr:from>
    <xdr:to>
      <xdr:col>77</xdr:col>
      <xdr:colOff>44450</xdr:colOff>
      <xdr:row>17</xdr:row>
      <xdr:rowOff>137770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2868066"/>
          <a:ext cx="889000" cy="1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137770</xdr:rowOff>
    </xdr:from>
    <xdr:to>
      <xdr:col>72</xdr:col>
      <xdr:colOff>203200</xdr:colOff>
      <xdr:row>18</xdr:row>
      <xdr:rowOff>62840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30524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62840</xdr:rowOff>
    </xdr:from>
    <xdr:to>
      <xdr:col>68</xdr:col>
      <xdr:colOff>152400</xdr:colOff>
      <xdr:row>18</xdr:row>
      <xdr:rowOff>146812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3148940"/>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122936</xdr:rowOff>
    </xdr:from>
    <xdr:to>
      <xdr:col>81</xdr:col>
      <xdr:colOff>95250</xdr:colOff>
      <xdr:row>16</xdr:row>
      <xdr:rowOff>53086</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95013</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6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74066</xdr:rowOff>
    </xdr:from>
    <xdr:to>
      <xdr:col>77</xdr:col>
      <xdr:colOff>95250</xdr:colOff>
      <xdr:row>17</xdr:row>
      <xdr:rowOff>4216</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8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160443</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903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86970</xdr:rowOff>
    </xdr:from>
    <xdr:to>
      <xdr:col>73</xdr:col>
      <xdr:colOff>44450</xdr:colOff>
      <xdr:row>18</xdr:row>
      <xdr:rowOff>17120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30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1897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30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12040</xdr:rowOff>
    </xdr:from>
    <xdr:to>
      <xdr:col>68</xdr:col>
      <xdr:colOff>203200</xdr:colOff>
      <xdr:row>18</xdr:row>
      <xdr:rowOff>113640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30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98417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318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96012</xdr:rowOff>
    </xdr:from>
    <xdr:to>
      <xdr:col>64</xdr:col>
      <xdr:colOff>152400</xdr:colOff>
      <xdr:row>19</xdr:row>
      <xdr:rowOff>26162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3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10939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326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76199</xdr:rowOff>
    </xdr:from>
    <xdr:ext cx="9099176" cy="44767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762000" y="4533899"/>
          <a:ext cx="9099176"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800">
              <a:solidFill>
                <a:sysClr val="windowText" lastClr="000000"/>
              </a:solidFill>
              <a:latin typeface="+mn-ea"/>
              <a:ea typeface="+mn-ea"/>
            </a:rPr>
            <a:t>状況」の「人口</a:t>
          </a:r>
          <a:r>
            <a:rPr kumimoji="1" lang="en-US" altLang="ja-JP" sz="800">
              <a:solidFill>
                <a:sysClr val="windowText" lastClr="000000"/>
              </a:solidFill>
              <a:latin typeface="+mn-ea"/>
              <a:ea typeface="+mn-ea"/>
            </a:rPr>
            <a:t>1,000</a:t>
          </a:r>
          <a:r>
            <a:rPr kumimoji="1" lang="ja-JP" altLang="en-US" sz="800">
              <a:solidFill>
                <a:sysClr val="windowText" lastClr="000000"/>
              </a:solidFill>
              <a:latin typeface="+mn-ea"/>
              <a:ea typeface="+mn-ea"/>
            </a:rPr>
            <a:t>人当たり職員数」</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8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800">
            <a:solidFill>
              <a:sysClr val="windowText" lastClr="000000"/>
            </a:solidFill>
            <a:latin typeface="ＭＳ Ｐゴシック" panose="020B0600070205080204" pitchFamily="50" charset="-128"/>
            <a:ea typeface="+mn-ea"/>
          </a:endParaRPr>
        </a:p>
        <a:p>
          <a:pPr algn="l"/>
          <a:r>
            <a:rPr kumimoji="1" lang="en-US" altLang="ja-JP" sz="800">
              <a:solidFill>
                <a:sysClr val="windowText" lastClr="000000"/>
              </a:solidFill>
              <a:latin typeface="ＭＳ Ｐゴシック" panose="020B0600070205080204" pitchFamily="50" charset="-128"/>
              <a:ea typeface="+mn-ea"/>
            </a:rPr>
            <a:t>   </a:t>
          </a:r>
          <a:r>
            <a:rPr kumimoji="1" lang="ja-JP" altLang="en-US" sz="8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800">
              <a:solidFill>
                <a:sysClr val="windowText" lastClr="000000"/>
              </a:solidFill>
              <a:latin typeface="ＭＳ Ｐゴシック" panose="020B0600070205080204" pitchFamily="50" charset="-128"/>
              <a:ea typeface="+mn-ea"/>
            </a:rPr>
            <a:t>3</a:t>
          </a:r>
          <a:r>
            <a:rPr kumimoji="1" lang="ja-JP" altLang="en-US" sz="800">
              <a:solidFill>
                <a:sysClr val="windowText" lastClr="000000"/>
              </a:solidFill>
              <a:latin typeface="ＭＳ Ｐゴシック" panose="020B0600070205080204" pitchFamily="50" charset="-128"/>
              <a:ea typeface="+mn-ea"/>
            </a:rPr>
            <a:t>年度は令和</a:t>
          </a:r>
          <a:r>
            <a:rPr kumimoji="1" lang="en-US" altLang="ja-JP" sz="800">
              <a:solidFill>
                <a:sysClr val="windowText" lastClr="000000"/>
              </a:solidFill>
              <a:latin typeface="ＭＳ Ｐゴシック" panose="020B0600070205080204" pitchFamily="50" charset="-128"/>
              <a:ea typeface="+mn-ea"/>
            </a:rPr>
            <a:t>3</a:t>
          </a:r>
          <a:r>
            <a:rPr kumimoji="1" lang="ja-JP" altLang="en-US" sz="800">
              <a:solidFill>
                <a:sysClr val="windowText" lastClr="000000"/>
              </a:solidFill>
              <a:latin typeface="ＭＳ Ｐゴシック" panose="020B0600070205080204" pitchFamily="50" charset="-128"/>
              <a:ea typeface="+mn-ea"/>
            </a:rPr>
            <a:t>年調査の数値を引用している。 </a:t>
          </a:r>
        </a:p>
      </xdr:txBody>
    </xdr:sp>
    <xdr:clientData/>
  </xdr:oneCellAnchor>
  <xdr:twoCellAnchor>
    <xdr:from>
      <xdr:col>29</xdr:col>
      <xdr:colOff>88900</xdr:colOff>
      <xdr:row>35</xdr:row>
      <xdr:rowOff>53975</xdr:rowOff>
    </xdr:from>
    <xdr:to>
      <xdr:col>57</xdr:col>
      <xdr:colOff>0</xdr:colOff>
      <xdr:row>47</xdr:row>
      <xdr:rowOff>28575</xdr:rowOff>
    </xdr:to>
    <xdr:sp macro="" textlink="" fLocksText="0">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6165850" y="6054725"/>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0.18</a:t>
          </a:r>
          <a:r>
            <a:rPr kumimoji="1" lang="ja-JP" altLang="en-US"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なっており、近年は同程度の数値で推移している。</a:t>
          </a:r>
          <a:endParaRPr lang="ja-JP" altLang="ja-JP" sz="1400">
            <a:effectLst/>
          </a:endParaRPr>
        </a:p>
        <a:p>
          <a:r>
            <a:rPr kumimoji="1" lang="ja-JP" altLang="ja-JP" sz="1100">
              <a:solidFill>
                <a:schemeClr val="dk1"/>
              </a:solidFill>
              <a:effectLst/>
              <a:latin typeface="+mn-lt"/>
              <a:ea typeface="+mn-ea"/>
              <a:cs typeface="+mn-cs"/>
            </a:rPr>
            <a:t>　典型的な過疎地である当町は、人口減少や、少子高齢化の影響により自主財源の確保が難しい状況であり、財政運営は一層厳しくなることが予想される。</a:t>
          </a:r>
          <a:endParaRPr lang="ja-JP" altLang="ja-JP" sz="1400">
            <a:effectLst/>
          </a:endParaRPr>
        </a:p>
        <a:p>
          <a:r>
            <a:rPr kumimoji="1" lang="ja-JP" altLang="ja-JP" sz="1100">
              <a:solidFill>
                <a:schemeClr val="dk1"/>
              </a:solidFill>
              <a:effectLst/>
              <a:latin typeface="+mn-lt"/>
              <a:ea typeface="+mn-ea"/>
              <a:cs typeface="+mn-cs"/>
            </a:rPr>
            <a:t>　今後も当該指数については横ばい又は微減傾向となる見込みのため、安定的な財政基盤の確立に向けて、事務事業の改善等の取組に努める。</a:t>
          </a:r>
          <a:endParaRPr lang="ja-JP" altLang="ja-JP" sz="1400">
            <a:effectLst/>
          </a:endParaRPr>
        </a:p>
      </xdr:txBody>
    </xdr:sp>
    <xdr:clientData/>
  </xdr:twoCellAnchor>
  <xdr:twoCellAnchor>
    <xdr:from>
      <xdr:col>29</xdr:col>
      <xdr:colOff>92075</xdr:colOff>
      <xdr:row>79</xdr:row>
      <xdr:rowOff>130175</xdr:rowOff>
    </xdr:from>
    <xdr:to>
      <xdr:col>57</xdr:col>
      <xdr:colOff>3175</xdr:colOff>
      <xdr:row>91</xdr:row>
      <xdr:rowOff>104775</xdr:rowOff>
    </xdr:to>
    <xdr:sp macro="" textlink="" fLocksText="0">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6169025" y="13674725"/>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当該数値は</a:t>
          </a:r>
          <a:r>
            <a:rPr kumimoji="1" lang="ja-JP" altLang="en-US" sz="1100">
              <a:solidFill>
                <a:schemeClr val="dk1"/>
              </a:solidFill>
              <a:effectLst/>
              <a:latin typeface="+mn-lt"/>
              <a:ea typeface="+mn-ea"/>
              <a:cs typeface="+mn-cs"/>
            </a:rPr>
            <a:t>対</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+14,563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）の増となっている。</a:t>
          </a:r>
          <a:endParaRPr lang="ja-JP" altLang="ja-JP" sz="1400">
            <a:effectLst/>
          </a:endParaRPr>
        </a:p>
        <a:p>
          <a:r>
            <a:rPr kumimoji="1" lang="ja-JP" altLang="ja-JP" sz="1100">
              <a:solidFill>
                <a:schemeClr val="dk1"/>
              </a:solidFill>
              <a:effectLst/>
              <a:latin typeface="+mn-lt"/>
              <a:ea typeface="+mn-ea"/>
              <a:cs typeface="+mn-cs"/>
            </a:rPr>
            <a:t>　増加要因は</a:t>
          </a:r>
          <a:r>
            <a:rPr kumimoji="1" lang="ja-JP" altLang="en-US" sz="1100">
              <a:solidFill>
                <a:schemeClr val="dk1"/>
              </a:solidFill>
              <a:effectLst/>
              <a:latin typeface="+mn-lt"/>
              <a:ea typeface="+mn-ea"/>
              <a:cs typeface="+mn-cs"/>
            </a:rPr>
            <a:t>、人口減少（▲</a:t>
          </a:r>
          <a:r>
            <a:rPr kumimoji="1" lang="en-US" altLang="ja-JP" sz="1100">
              <a:solidFill>
                <a:schemeClr val="dk1"/>
              </a:solidFill>
              <a:effectLst/>
              <a:latin typeface="+mn-lt"/>
              <a:ea typeface="+mn-ea"/>
              <a:cs typeface="+mn-cs"/>
            </a:rPr>
            <a:t>213</a:t>
          </a:r>
          <a:r>
            <a:rPr kumimoji="1" lang="ja-JP" altLang="en-US"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）によるもので経費については▲</a:t>
          </a:r>
          <a:r>
            <a:rPr kumimoji="1" lang="en-US" altLang="ja-JP" sz="1100">
              <a:solidFill>
                <a:schemeClr val="dk1"/>
              </a:solidFill>
              <a:effectLst/>
              <a:latin typeface="+mn-lt"/>
              <a:ea typeface="+mn-ea"/>
              <a:cs typeface="+mn-cs"/>
            </a:rPr>
            <a:t>24,036</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）の減となっている。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退職者の不補充等により人件費を抑制してきたが、今後は職員の高年齢化等の影響により横ばい傾向となる見込のため、職員数の適正化による人件費抑制を継続し、経常的な物件費の削減等に努める。</a:t>
          </a:r>
          <a:endParaRPr lang="ja-JP" altLang="ja-JP" sz="1400">
            <a:effectLst/>
          </a:endParaRPr>
        </a:p>
      </xdr:txBody>
    </xdr:sp>
    <xdr:clientData/>
  </xdr:twoCellAnchor>
  <xdr:twoCellAnchor>
    <xdr:from>
      <xdr:col>86</xdr:col>
      <xdr:colOff>190500</xdr:colOff>
      <xdr:row>13</xdr:row>
      <xdr:rowOff>25400</xdr:rowOff>
    </xdr:from>
    <xdr:to>
      <xdr:col>114</xdr:col>
      <xdr:colOff>101600</xdr:colOff>
      <xdr:row>25</xdr:row>
      <xdr:rowOff>0</xdr:rowOff>
    </xdr:to>
    <xdr:sp macro="" textlink="" fLocksText="0">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8211800" y="225425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n-ea"/>
              <a:ea typeface="+mn-ea"/>
            </a:rPr>
            <a:t>　将来負担比率は</a:t>
          </a:r>
          <a:r>
            <a:rPr kumimoji="1" lang="en-US" altLang="ja-JP" sz="1050">
              <a:latin typeface="+mn-ea"/>
              <a:ea typeface="+mn-ea"/>
            </a:rPr>
            <a:t>30.5%</a:t>
          </a:r>
          <a:r>
            <a:rPr kumimoji="1" lang="ja-JP" altLang="en-US" sz="1050">
              <a:latin typeface="+mn-ea"/>
              <a:ea typeface="+mn-ea"/>
            </a:rPr>
            <a:t>で対前年度比▲</a:t>
          </a:r>
          <a:r>
            <a:rPr kumimoji="1" lang="en-US" altLang="ja-JP" sz="1050">
              <a:latin typeface="+mn-ea"/>
              <a:ea typeface="+mn-ea"/>
            </a:rPr>
            <a:t>12.7%</a:t>
          </a:r>
          <a:r>
            <a:rPr kumimoji="1" lang="ja-JP" altLang="en-US" sz="1050">
              <a:latin typeface="+mn-ea"/>
              <a:ea typeface="+mn-ea"/>
            </a:rPr>
            <a:t>と比率が改善傾向となっている。</a:t>
          </a:r>
          <a:endParaRPr kumimoji="1" lang="en-US" altLang="ja-JP" sz="1050">
            <a:latin typeface="+mn-ea"/>
            <a:ea typeface="+mn-ea"/>
          </a:endParaRPr>
        </a:p>
        <a:p>
          <a:r>
            <a:rPr kumimoji="1" lang="ja-JP" altLang="en-US" sz="1050">
              <a:latin typeface="+mn-ea"/>
              <a:ea typeface="+mn-ea"/>
            </a:rPr>
            <a:t>　比率改善の要因は、将来負担額の大幅な減少（▲</a:t>
          </a:r>
          <a:r>
            <a:rPr kumimoji="1" lang="en-US" altLang="ja-JP" sz="1050">
              <a:latin typeface="+mn-ea"/>
              <a:ea typeface="+mn-ea"/>
            </a:rPr>
            <a:t>719,618</a:t>
          </a:r>
          <a:r>
            <a:rPr kumimoji="1" lang="ja-JP" altLang="en-US" sz="1050">
              <a:latin typeface="+mn-ea"/>
              <a:ea typeface="+mn-ea"/>
            </a:rPr>
            <a:t>千円）となっている。</a:t>
          </a:r>
          <a:endParaRPr kumimoji="1" lang="en-US" altLang="ja-JP" sz="1050">
            <a:latin typeface="+mn-ea"/>
            <a:ea typeface="+mn-ea"/>
          </a:endParaRPr>
        </a:p>
        <a:p>
          <a:r>
            <a:rPr kumimoji="1" lang="ja-JP" altLang="en-US" sz="1050">
              <a:latin typeface="+mn-ea"/>
              <a:ea typeface="+mn-ea"/>
            </a:rPr>
            <a:t>　特に地方債の現在高が約</a:t>
          </a:r>
          <a:r>
            <a:rPr kumimoji="1" lang="en-US" altLang="ja-JP" sz="1050">
              <a:latin typeface="+mn-ea"/>
              <a:ea typeface="+mn-ea"/>
            </a:rPr>
            <a:t>666,242</a:t>
          </a:r>
          <a:r>
            <a:rPr kumimoji="1" lang="ja-JP" altLang="en-US" sz="1050">
              <a:latin typeface="+mn-ea"/>
              <a:ea typeface="+mn-ea"/>
            </a:rPr>
            <a:t>千円減少したことが大きく影響している。</a:t>
          </a:r>
        </a:p>
        <a:p>
          <a:r>
            <a:rPr kumimoji="1" lang="ja-JP" altLang="en-US" sz="1050">
              <a:latin typeface="+mn-ea"/>
              <a:ea typeface="+mn-ea"/>
            </a:rPr>
            <a:t>　今後は、行政改革を更に確実に実行に移し変え、建設事業は計画的な実施による新発債発行の平準化及びその抑制を図るほか、適正な定員管理による人件費負担の抑制、財政調整基金及び減債基金現在高の確保、連結実質赤字回避に重要視した取組みに努める必要がある。</a:t>
          </a:r>
        </a:p>
      </xdr:txBody>
    </xdr:sp>
    <xdr:clientData/>
  </xdr:twoCellAnchor>
  <xdr:twoCellAnchor>
    <xdr:from>
      <xdr:col>86</xdr:col>
      <xdr:colOff>190500</xdr:colOff>
      <xdr:row>35</xdr:row>
      <xdr:rowOff>63500</xdr:rowOff>
    </xdr:from>
    <xdr:to>
      <xdr:col>114</xdr:col>
      <xdr:colOff>101600</xdr:colOff>
      <xdr:row>47</xdr:row>
      <xdr:rowOff>38100</xdr:rowOff>
    </xdr:to>
    <xdr:sp macro="" textlink="" fLocksText="0">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8211800" y="606425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00">
              <a:latin typeface="+mn-ea"/>
              <a:ea typeface="+mn-ea"/>
            </a:rPr>
            <a:t>　実質公債費比率は</a:t>
          </a:r>
          <a:r>
            <a:rPr kumimoji="1" lang="en-US" altLang="ja-JP" sz="700">
              <a:latin typeface="+mn-ea"/>
              <a:ea typeface="+mn-ea"/>
            </a:rPr>
            <a:t>11.2%</a:t>
          </a:r>
          <a:r>
            <a:rPr kumimoji="1" lang="ja-JP" altLang="en-US" sz="700">
              <a:latin typeface="+mn-ea"/>
              <a:ea typeface="+mn-ea"/>
            </a:rPr>
            <a:t>（単年度</a:t>
          </a:r>
          <a:r>
            <a:rPr kumimoji="1" lang="en-US" altLang="ja-JP" sz="700">
              <a:latin typeface="+mn-ea"/>
              <a:ea typeface="+mn-ea"/>
            </a:rPr>
            <a:t>11.3%</a:t>
          </a:r>
          <a:r>
            <a:rPr kumimoji="1" lang="ja-JP" altLang="en-US" sz="700">
              <a:latin typeface="+mn-ea"/>
              <a:ea typeface="+mn-ea"/>
            </a:rPr>
            <a:t>）となり、対前年度比＋</a:t>
          </a:r>
          <a:r>
            <a:rPr kumimoji="1" lang="en-US" altLang="ja-JP" sz="700">
              <a:latin typeface="+mn-ea"/>
              <a:ea typeface="+mn-ea"/>
            </a:rPr>
            <a:t>0.3%</a:t>
          </a:r>
          <a:r>
            <a:rPr kumimoji="1" lang="ja-JP" altLang="en-US" sz="700">
              <a:latin typeface="+mn-ea"/>
              <a:ea typeface="+mn-ea"/>
            </a:rPr>
            <a:t>（同△</a:t>
          </a:r>
          <a:r>
            <a:rPr kumimoji="1" lang="en-US" altLang="ja-JP" sz="700">
              <a:latin typeface="+mn-ea"/>
              <a:ea typeface="+mn-ea"/>
            </a:rPr>
            <a:t>0.6%</a:t>
          </a:r>
          <a:r>
            <a:rPr kumimoji="1" lang="ja-JP" altLang="en-US" sz="700">
              <a:latin typeface="+mn-ea"/>
              <a:ea typeface="+mn-ea"/>
            </a:rPr>
            <a:t>）と若干ではあるが比率が上昇し、依然として高水準である。</a:t>
          </a:r>
          <a:endParaRPr kumimoji="1" lang="en-US" altLang="ja-JP" sz="700">
            <a:latin typeface="+mn-ea"/>
            <a:ea typeface="+mn-ea"/>
          </a:endParaRPr>
        </a:p>
        <a:p>
          <a:r>
            <a:rPr kumimoji="1" lang="ja-JP" altLang="en-US" sz="700">
              <a:latin typeface="+mn-ea"/>
              <a:ea typeface="+mn-ea"/>
            </a:rPr>
            <a:t>　主な要因は算定の分母に算入される標準財政規模は</a:t>
          </a:r>
          <a:r>
            <a:rPr kumimoji="1" lang="en-US" altLang="ja-JP" sz="700">
              <a:latin typeface="+mn-ea"/>
              <a:ea typeface="+mn-ea"/>
            </a:rPr>
            <a:t>203,476</a:t>
          </a:r>
          <a:r>
            <a:rPr kumimoji="1" lang="ja-JP" altLang="en-US" sz="700">
              <a:latin typeface="+mn-ea"/>
              <a:ea typeface="+mn-ea"/>
            </a:rPr>
            <a:t>千円の増となっており、分子に算入される元利償還金等の項目であわせて</a:t>
          </a:r>
          <a:r>
            <a:rPr kumimoji="1" lang="en-US" altLang="ja-JP" sz="700">
              <a:latin typeface="+mn-ea"/>
              <a:ea typeface="+mn-ea"/>
            </a:rPr>
            <a:t>9,969</a:t>
          </a:r>
          <a:r>
            <a:rPr kumimoji="1" lang="ja-JP" altLang="en-US" sz="700">
              <a:latin typeface="+mn-ea"/>
              <a:ea typeface="+mn-ea"/>
            </a:rPr>
            <a:t>千円増加していることにより、単年度では減少したが、平成</a:t>
          </a:r>
          <a:r>
            <a:rPr kumimoji="1" lang="en-US" altLang="ja-JP" sz="700">
              <a:latin typeface="+mn-ea"/>
              <a:ea typeface="+mn-ea"/>
            </a:rPr>
            <a:t>30</a:t>
          </a:r>
          <a:r>
            <a:rPr kumimoji="1" lang="ja-JP" altLang="en-US" sz="700">
              <a:latin typeface="+mn-ea"/>
              <a:ea typeface="+mn-ea"/>
            </a:rPr>
            <a:t>年度と比較すると増加したため、</a:t>
          </a:r>
          <a:r>
            <a:rPr kumimoji="1" lang="en-US" altLang="ja-JP" sz="700">
              <a:latin typeface="+mn-ea"/>
              <a:ea typeface="+mn-ea"/>
            </a:rPr>
            <a:t>3</a:t>
          </a:r>
          <a:r>
            <a:rPr kumimoji="1" lang="ja-JP" altLang="en-US" sz="700">
              <a:latin typeface="+mn-ea"/>
              <a:ea typeface="+mn-ea"/>
            </a:rPr>
            <a:t>ヵ年平均では増という状況となっている。</a:t>
          </a:r>
        </a:p>
        <a:p>
          <a:r>
            <a:rPr kumimoji="1" lang="ja-JP" altLang="en-US" sz="700">
              <a:latin typeface="+mn-ea"/>
              <a:ea typeface="+mn-ea"/>
            </a:rPr>
            <a:t>　 今後の推移として近年新発債は抑制傾向にあることや令和</a:t>
          </a:r>
          <a:r>
            <a:rPr kumimoji="1" lang="en-US" altLang="ja-JP" sz="700">
              <a:latin typeface="+mn-ea"/>
              <a:ea typeface="+mn-ea"/>
            </a:rPr>
            <a:t>2</a:t>
          </a:r>
          <a:r>
            <a:rPr kumimoji="1" lang="ja-JP" altLang="en-US" sz="700">
              <a:latin typeface="+mn-ea"/>
              <a:ea typeface="+mn-ea"/>
            </a:rPr>
            <a:t>年度に行った繰り上げ償還により地方債現在高は減少しているが、今後予定されている外ヶ浜中央病院建設事業、外ヶ浜分署建設事業、ごみ処理施設基幹改良事業等の大規模事業が控えており、また、算定の分母となる標準財政規模についても普通交付税が減少見込であることから、今後の実質公債費比率の状況は増加傾向で推移すると見込まれている。</a:t>
          </a:r>
        </a:p>
        <a:p>
          <a:r>
            <a:rPr kumimoji="1" lang="ja-JP" altLang="en-US" sz="700">
              <a:latin typeface="+mn-ea"/>
              <a:ea typeface="+mn-ea"/>
            </a:rPr>
            <a:t>　よって引続き計画的な事業実施に努めることは当該指標を改善する上で必須の条件であり、また公債費の逓減は当町の財政健全化を進めていく上で重要事項の一つで、今後の財政運営上、大きく左右する項目である。</a:t>
          </a:r>
        </a:p>
      </xdr:txBody>
    </xdr:sp>
    <xdr:clientData/>
  </xdr:twoCellAnchor>
  <xdr:twoCellAnchor>
    <xdr:from>
      <xdr:col>86</xdr:col>
      <xdr:colOff>200025</xdr:colOff>
      <xdr:row>57</xdr:row>
      <xdr:rowOff>111125</xdr:rowOff>
    </xdr:from>
    <xdr:to>
      <xdr:col>114</xdr:col>
      <xdr:colOff>111125</xdr:colOff>
      <xdr:row>69</xdr:row>
      <xdr:rowOff>85725</xdr:rowOff>
    </xdr:to>
    <xdr:sp macro="" textlink="" fLocksText="0">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8221325" y="9883775"/>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人口千人当たりに対する職員数は、前年度から</a:t>
          </a:r>
          <a:r>
            <a:rPr kumimoji="1" lang="en-US" altLang="ja-JP" sz="1100">
              <a:solidFill>
                <a:schemeClr val="dk1"/>
              </a:solidFill>
              <a:effectLst/>
              <a:latin typeface="+mn-lt"/>
              <a:ea typeface="+mn-ea"/>
              <a:cs typeface="+mn-cs"/>
            </a:rPr>
            <a:t>0.60</a:t>
          </a:r>
          <a:r>
            <a:rPr kumimoji="1" lang="ja-JP" altLang="ja-JP" sz="1100">
              <a:solidFill>
                <a:schemeClr val="dk1"/>
              </a:solidFill>
              <a:effectLst/>
              <a:latin typeface="+mn-lt"/>
              <a:ea typeface="+mn-ea"/>
              <a:cs typeface="+mn-cs"/>
            </a:rPr>
            <a:t>人の増となり、類似団体平均値を</a:t>
          </a:r>
          <a:r>
            <a:rPr kumimoji="1" lang="ja-JP" altLang="en-US" sz="1100">
              <a:solidFill>
                <a:schemeClr val="dk1"/>
              </a:solidFill>
              <a:effectLst/>
              <a:latin typeface="+mn-lt"/>
              <a:ea typeface="+mn-ea"/>
              <a:cs typeface="+mn-cs"/>
            </a:rPr>
            <a:t>下回ったが、全国平均及び青森県内平均値と比較すると高止まりしている。</a:t>
          </a:r>
          <a:endParaRPr lang="ja-JP" altLang="ja-JP" sz="1400">
            <a:effectLst/>
          </a:endParaRPr>
        </a:p>
        <a:p>
          <a:r>
            <a:rPr kumimoji="1" lang="ja-JP" altLang="ja-JP" sz="1100">
              <a:solidFill>
                <a:schemeClr val="dk1"/>
              </a:solidFill>
              <a:effectLst/>
              <a:latin typeface="+mn-lt"/>
              <a:ea typeface="+mn-ea"/>
              <a:cs typeface="+mn-cs"/>
            </a:rPr>
            <a:t>　今後の推移としては、再任用職員の増等の影響により、職員数は微減又は横ばい傾向となるため、適正な人員配置や事務の効率化を図った行政運営を進め、類似団体平均値を維持できるよう定員管理に努める必要がある。</a:t>
          </a:r>
          <a:endParaRPr lang="ja-JP" altLang="ja-JP" sz="1400">
            <a:effectLst/>
          </a:endParaRPr>
        </a:p>
      </xdr:txBody>
    </xdr:sp>
    <xdr:clientData/>
  </xdr:twoCellAnchor>
  <xdr:twoCellAnchor>
    <xdr:from>
      <xdr:col>86</xdr:col>
      <xdr:colOff>200025</xdr:colOff>
      <xdr:row>79</xdr:row>
      <xdr:rowOff>120650</xdr:rowOff>
    </xdr:from>
    <xdr:to>
      <xdr:col>114</xdr:col>
      <xdr:colOff>111125</xdr:colOff>
      <xdr:row>91</xdr:row>
      <xdr:rowOff>95250</xdr:rowOff>
    </xdr:to>
    <xdr:sp macro="" textlink="" fLocksText="0">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8221325" y="136652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当町の給与水準は国との比較において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ヵ年連続で高水準となっている。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退職者不補充等の対応により職員の高齢化、年齢階層の変動が進んでおり、今後も微増または横ばいとなる見込である。</a:t>
          </a:r>
          <a:endParaRPr lang="ja-JP" altLang="ja-JP" sz="1400">
            <a:effectLst/>
          </a:endParaRPr>
        </a:p>
        <a:p>
          <a:r>
            <a:rPr kumimoji="1" lang="ja-JP" altLang="ja-JP" sz="1100">
              <a:solidFill>
                <a:schemeClr val="dk1"/>
              </a:solidFill>
              <a:effectLst/>
              <a:latin typeface="+mn-lt"/>
              <a:ea typeface="+mn-ea"/>
              <a:cs typeface="+mn-cs"/>
            </a:rPr>
            <a:t>　当町では</a:t>
          </a:r>
          <a:r>
            <a:rPr kumimoji="1" lang="ja-JP" altLang="en-US" sz="1100">
              <a:solidFill>
                <a:schemeClr val="dk1"/>
              </a:solidFill>
              <a:effectLst/>
              <a:latin typeface="+mn-lt"/>
              <a:ea typeface="+mn-ea"/>
              <a:cs typeface="+mn-cs"/>
            </a:rPr>
            <a:t>経常収支比率の高止まり等、財政事情</a:t>
          </a:r>
          <a:r>
            <a:rPr kumimoji="1" lang="ja-JP" altLang="ja-JP" sz="1100">
              <a:solidFill>
                <a:schemeClr val="dk1"/>
              </a:solidFill>
              <a:effectLst/>
              <a:latin typeface="+mn-lt"/>
              <a:ea typeface="+mn-ea"/>
              <a:cs typeface="+mn-cs"/>
            </a:rPr>
            <a:t>を考慮して、独自の給与カットや各種手当の削減を実施してきた経緯もあり、今後も財政状況を勘案し給与水準の抑制に努める。</a:t>
          </a:r>
          <a:endParaRPr lang="ja-JP" altLang="ja-JP" sz="14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5,521
5,472
230.30
6,449,179
6,320,870
117,308
4,075,926
5,814,891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人件費の経常収支比率は、</a:t>
          </a:r>
          <a:r>
            <a:rPr kumimoji="1" lang="en-US" altLang="ja-JP" sz="1100">
              <a:solidFill>
                <a:schemeClr val="dk1"/>
              </a:solidFill>
              <a:effectLst/>
              <a:latin typeface="+mn-lt"/>
              <a:ea typeface="+mn-ea"/>
              <a:cs typeface="+mn-cs"/>
            </a:rPr>
            <a:t>20.4%</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と改善傾向にあり、類似団体平均を下回っている。</a:t>
          </a:r>
          <a:endParaRPr lang="ja-JP" altLang="ja-JP" sz="1400">
            <a:effectLst/>
          </a:endParaRPr>
        </a:p>
        <a:p>
          <a:r>
            <a:rPr kumimoji="1" lang="ja-JP" altLang="ja-JP" sz="1100">
              <a:solidFill>
                <a:schemeClr val="dk1"/>
              </a:solidFill>
              <a:effectLst/>
              <a:latin typeface="+mn-lt"/>
              <a:ea typeface="+mn-ea"/>
              <a:cs typeface="+mn-cs"/>
            </a:rPr>
            <a:t>　退職者不補充等の対策により、年々改善していたが、職員の高齢化や再任用職員の増加等の影響により今後も横ばいとなることが見込まれる。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031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40132</xdr:rowOff>
    </xdr:from>
    <xdr:to>
      <xdr:col>15</xdr:col>
      <xdr:colOff>98425</xdr:colOff>
      <xdr:row>36</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123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物件費は、前年度比＋</a:t>
          </a:r>
          <a:r>
            <a:rPr kumimoji="1" lang="en-US" altLang="ja-JP" sz="1050">
              <a:solidFill>
                <a:schemeClr val="dk1"/>
              </a:solidFill>
              <a:effectLst/>
              <a:latin typeface="+mn-lt"/>
              <a:ea typeface="+mn-ea"/>
              <a:cs typeface="+mn-cs"/>
            </a:rPr>
            <a:t>0.6%</a:t>
          </a:r>
          <a:r>
            <a:rPr kumimoji="1" lang="ja-JP" altLang="ja-JP" sz="1050">
              <a:solidFill>
                <a:schemeClr val="dk1"/>
              </a:solidFill>
              <a:effectLst/>
              <a:latin typeface="+mn-lt"/>
              <a:ea typeface="+mn-ea"/>
              <a:cs typeface="+mn-cs"/>
            </a:rPr>
            <a:t>の増となり、類似団体平均より高い数値で推移している。</a:t>
          </a:r>
          <a:endParaRPr lang="ja-JP" altLang="ja-JP" sz="1200">
            <a:effectLst/>
          </a:endParaRPr>
        </a:p>
        <a:p>
          <a:r>
            <a:rPr kumimoji="1" lang="ja-JP" altLang="ja-JP" sz="1050">
              <a:solidFill>
                <a:schemeClr val="dk1"/>
              </a:solidFill>
              <a:effectLst/>
              <a:latin typeface="+mn-lt"/>
              <a:ea typeface="+mn-ea"/>
              <a:cs typeface="+mn-cs"/>
            </a:rPr>
            <a:t>　高止まり要因としては、町単独運営の廃棄物処理施設に係る運営経費をはじめとする公共施設の管理経費が挙げられる。</a:t>
          </a:r>
          <a:endParaRPr lang="ja-JP" altLang="ja-JP" sz="1200">
            <a:effectLst/>
          </a:endParaRPr>
        </a:p>
        <a:p>
          <a:r>
            <a:rPr kumimoji="1" lang="ja-JP" altLang="ja-JP" sz="1050">
              <a:solidFill>
                <a:schemeClr val="dk1"/>
              </a:solidFill>
              <a:effectLst/>
              <a:latin typeface="+mn-lt"/>
              <a:ea typeface="+mn-ea"/>
              <a:cs typeface="+mn-cs"/>
            </a:rPr>
            <a:t>　近年、経常収支比率全体が高止まり傾向となっている大きな要因が当該経費にかかるものであり、管理経費の削減を目的として公共施設の統廃合等に努める必要がある。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165862</xdr:rowOff>
    </xdr:from>
    <xdr:to>
      <xdr:col>82</xdr:col>
      <xdr:colOff>107950</xdr:colOff>
      <xdr:row>18</xdr:row>
      <xdr:rowOff>21844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805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165862</xdr:rowOff>
    </xdr:from>
    <xdr:to>
      <xdr:col>78</xdr:col>
      <xdr:colOff>69850</xdr:colOff>
      <xdr:row>18</xdr:row>
      <xdr:rowOff>122428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805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122428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902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108712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90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142494</xdr:rowOff>
    </xdr:from>
    <xdr:to>
      <xdr:col>82</xdr:col>
      <xdr:colOff>158750</xdr:colOff>
      <xdr:row>18</xdr:row>
      <xdr:rowOff>72644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114571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71628</xdr:rowOff>
    </xdr:from>
    <xdr:to>
      <xdr:col>74</xdr:col>
      <xdr:colOff>31750</xdr:colOff>
      <xdr:row>19</xdr:row>
      <xdr:rowOff>1778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158005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57912</xdr:rowOff>
    </xdr:from>
    <xdr:to>
      <xdr:col>65</xdr:col>
      <xdr:colOff>53975</xdr:colOff>
      <xdr:row>18</xdr:row>
      <xdr:rowOff>159512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144289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扶助費の経常収支比率は、</a:t>
          </a:r>
          <a:r>
            <a:rPr kumimoji="1" lang="en-US" altLang="ja-JP" sz="1050">
              <a:solidFill>
                <a:schemeClr val="dk1"/>
              </a:solidFill>
              <a:effectLst/>
              <a:latin typeface="+mn-lt"/>
              <a:ea typeface="+mn-ea"/>
              <a:cs typeface="+mn-cs"/>
            </a:rPr>
            <a:t>1.7%</a:t>
          </a:r>
          <a:r>
            <a:rPr kumimoji="1" lang="ja-JP" altLang="ja-JP" sz="1050">
              <a:solidFill>
                <a:schemeClr val="dk1"/>
              </a:solidFill>
              <a:effectLst/>
              <a:latin typeface="+mn-lt"/>
              <a:ea typeface="+mn-ea"/>
              <a:cs typeface="+mn-cs"/>
            </a:rPr>
            <a:t>と前年度比▲</a:t>
          </a:r>
          <a:r>
            <a:rPr kumimoji="1" lang="en-US" altLang="ja-JP" sz="1050">
              <a:solidFill>
                <a:schemeClr val="dk1"/>
              </a:solidFill>
              <a:effectLst/>
              <a:latin typeface="+mn-lt"/>
              <a:ea typeface="+mn-ea"/>
              <a:cs typeface="+mn-cs"/>
            </a:rPr>
            <a:t>0.1%</a:t>
          </a:r>
          <a:r>
            <a:rPr kumimoji="1" lang="ja-JP" altLang="ja-JP" sz="1050">
              <a:solidFill>
                <a:schemeClr val="dk1"/>
              </a:solidFill>
              <a:effectLst/>
              <a:latin typeface="+mn-lt"/>
              <a:ea typeface="+mn-ea"/>
              <a:cs typeface="+mn-cs"/>
            </a:rPr>
            <a:t>の減となった。</a:t>
          </a:r>
          <a:endParaRPr lang="ja-JP" altLang="ja-JP" sz="1200">
            <a:effectLst/>
          </a:endParaRPr>
        </a:p>
        <a:p>
          <a:r>
            <a:rPr kumimoji="1" lang="ja-JP" altLang="ja-JP" sz="1050">
              <a:solidFill>
                <a:schemeClr val="dk1"/>
              </a:solidFill>
              <a:effectLst/>
              <a:latin typeface="+mn-lt"/>
              <a:ea typeface="+mn-ea"/>
              <a:cs typeface="+mn-cs"/>
            </a:rPr>
            <a:t>　国や県の制度に沿った扶助費が多く、近年では町独自の事業として乳幼児医療給付費の無料化（高校終期まで）等、住民ニーズを捉えた施策を実施してきている。</a:t>
          </a:r>
          <a:endParaRPr lang="ja-JP" altLang="ja-JP" sz="1200">
            <a:effectLst/>
          </a:endParaRPr>
        </a:p>
        <a:p>
          <a:r>
            <a:rPr kumimoji="1" lang="ja-JP" altLang="ja-JP" sz="1050">
              <a:solidFill>
                <a:schemeClr val="dk1"/>
              </a:solidFill>
              <a:effectLst/>
              <a:latin typeface="+mn-lt"/>
              <a:ea typeface="+mn-ea"/>
              <a:cs typeface="+mn-cs"/>
            </a:rPr>
            <a:t>　今後少子高齢化による扶助費の需要増は避けられないため、より一層住民のニーズを捉えた施策の実施に努める。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74584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その他経費は対前年度比▲</a:t>
          </a:r>
          <a:r>
            <a:rPr kumimoji="1" lang="en-US" altLang="ja-JP" sz="900">
              <a:solidFill>
                <a:schemeClr val="dk1"/>
              </a:solidFill>
              <a:effectLst/>
              <a:latin typeface="+mn-lt"/>
              <a:ea typeface="+mn-ea"/>
              <a:cs typeface="+mn-cs"/>
            </a:rPr>
            <a:t>0.7%</a:t>
          </a:r>
          <a:r>
            <a:rPr kumimoji="1" lang="ja-JP" altLang="ja-JP" sz="900">
              <a:solidFill>
                <a:schemeClr val="dk1"/>
              </a:solidFill>
              <a:effectLst/>
              <a:latin typeface="+mn-lt"/>
              <a:ea typeface="+mn-ea"/>
              <a:cs typeface="+mn-cs"/>
            </a:rPr>
            <a:t>の減と改善傾向となったが、依然として類似団体平均値を大きく上回っている。</a:t>
          </a:r>
          <a:endParaRPr lang="ja-JP" altLang="ja-JP" sz="1050">
            <a:effectLst/>
          </a:endParaRPr>
        </a:p>
        <a:p>
          <a:r>
            <a:rPr kumimoji="1" lang="ja-JP" altLang="ja-JP" sz="900">
              <a:solidFill>
                <a:schemeClr val="dk1"/>
              </a:solidFill>
              <a:effectLst/>
              <a:latin typeface="+mn-lt"/>
              <a:ea typeface="+mn-ea"/>
              <a:cs typeface="+mn-cs"/>
            </a:rPr>
            <a:t>　当該経費の高止まり要因としては、公営企業会計への繰出金及び除排雪経費（維持補修費）が挙げられる。</a:t>
          </a:r>
          <a:endParaRPr lang="ja-JP" altLang="ja-JP" sz="1050">
            <a:effectLst/>
          </a:endParaRPr>
        </a:p>
        <a:p>
          <a:r>
            <a:rPr kumimoji="1" lang="ja-JP" altLang="ja-JP" sz="900">
              <a:solidFill>
                <a:schemeClr val="dk1"/>
              </a:solidFill>
              <a:effectLst/>
              <a:latin typeface="+mn-lt"/>
              <a:ea typeface="+mn-ea"/>
              <a:cs typeface="+mn-cs"/>
            </a:rPr>
            <a:t>　　しかし、上記の高止まり要因となっている事業については、町民生活に直結する事業内容であることを鑑み、今後も横ばい傾向となる見込みである。</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134620</xdr:rowOff>
    </xdr:from>
    <xdr:to>
      <xdr:col>82</xdr:col>
      <xdr:colOff>107950</xdr:colOff>
      <xdr:row>59</xdr:row>
      <xdr:rowOff>16510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078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59</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9872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87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149860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11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補助費等の経常収支比率は</a:t>
          </a:r>
          <a:r>
            <a:rPr kumimoji="1" lang="en-US" altLang="ja-JP" sz="1000">
              <a:solidFill>
                <a:schemeClr val="dk1"/>
              </a:solidFill>
              <a:effectLst/>
              <a:latin typeface="+mn-lt"/>
              <a:ea typeface="+mn-ea"/>
              <a:cs typeface="+mn-cs"/>
            </a:rPr>
            <a:t>15.3%</a:t>
          </a:r>
          <a:r>
            <a:rPr kumimoji="1" lang="ja-JP" altLang="ja-JP" sz="1000">
              <a:solidFill>
                <a:schemeClr val="dk1"/>
              </a:solidFill>
              <a:effectLst/>
              <a:latin typeface="+mn-lt"/>
              <a:ea typeface="+mn-ea"/>
              <a:cs typeface="+mn-cs"/>
            </a:rPr>
            <a:t>となり、対前年度比▲</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の減となった。</a:t>
          </a:r>
          <a:endParaRPr lang="ja-JP" altLang="ja-JP" sz="1100">
            <a:effectLst/>
          </a:endParaRPr>
        </a:p>
        <a:p>
          <a:r>
            <a:rPr kumimoji="1" lang="ja-JP" altLang="ja-JP" sz="1000">
              <a:solidFill>
                <a:schemeClr val="dk1"/>
              </a:solidFill>
              <a:effectLst/>
              <a:latin typeface="+mn-lt"/>
              <a:ea typeface="+mn-ea"/>
              <a:cs typeface="+mn-cs"/>
            </a:rPr>
            <a:t>　対前年度比では改善傾向に見えるが、これは令和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年度の新型コロナウイルス感染症の影響による経営状況の悪化に係る公営企業会計（病院、簡易水道事業）への補助費等の増が要因であり、依然として類似団体平均値等と比較すると高止まりしている。</a:t>
          </a:r>
          <a:endParaRPr lang="ja-JP" altLang="ja-JP" sz="1100">
            <a:effectLst/>
          </a:endParaRPr>
        </a:p>
        <a:p>
          <a:r>
            <a:rPr kumimoji="1" lang="ja-JP" altLang="ja-JP" sz="1000">
              <a:solidFill>
                <a:schemeClr val="dk1"/>
              </a:solidFill>
              <a:effectLst/>
              <a:latin typeface="+mn-lt"/>
              <a:ea typeface="+mn-ea"/>
              <a:cs typeface="+mn-cs"/>
            </a:rPr>
            <a:t>　各企業会計に対する補助費等が高止まりに大きく影響しており、抜本的な経営方針の見直しを実施し経費の抑制に努める必要がある。</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138430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272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138430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78994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公債費については</a:t>
          </a:r>
          <a:r>
            <a:rPr kumimoji="1" lang="en-US" altLang="ja-JP" sz="1000">
              <a:solidFill>
                <a:schemeClr val="dk1"/>
              </a:solidFill>
              <a:effectLst/>
              <a:latin typeface="+mn-lt"/>
              <a:ea typeface="+mn-ea"/>
              <a:cs typeface="+mn-cs"/>
            </a:rPr>
            <a:t>21.6%</a:t>
          </a:r>
          <a:r>
            <a:rPr kumimoji="1" lang="ja-JP" altLang="ja-JP" sz="1000">
              <a:solidFill>
                <a:schemeClr val="dk1"/>
              </a:solidFill>
              <a:effectLst/>
              <a:latin typeface="+mn-lt"/>
              <a:ea typeface="+mn-ea"/>
              <a:cs typeface="+mn-cs"/>
            </a:rPr>
            <a:t>と前年度比▲</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と改善傾向ではあるが、類似団体平均値と比較すると高水準で推移している。</a:t>
          </a:r>
          <a:endParaRPr lang="ja-JP" altLang="ja-JP" sz="1100">
            <a:effectLst/>
          </a:endParaRPr>
        </a:p>
        <a:p>
          <a:r>
            <a:rPr kumimoji="1" lang="ja-JP" altLang="ja-JP" sz="1000">
              <a:solidFill>
                <a:schemeClr val="dk1"/>
              </a:solidFill>
              <a:effectLst/>
              <a:latin typeface="+mn-lt"/>
              <a:ea typeface="+mn-ea"/>
              <a:cs typeface="+mn-cs"/>
            </a:rPr>
            <a:t>　近年改善傾向となっていた要因としては、計画的な普通建設事業の実施による新発債の発行抑制や、後年度の公債費負担軽減を目的とした繰上償還の実施によるものである。</a:t>
          </a:r>
          <a:endParaRPr lang="ja-JP" altLang="ja-JP" sz="1100">
            <a:effectLst/>
          </a:endParaRPr>
        </a:p>
        <a:p>
          <a:r>
            <a:rPr kumimoji="1" lang="ja-JP" altLang="ja-JP" sz="1000">
              <a:solidFill>
                <a:schemeClr val="dk1"/>
              </a:solidFill>
              <a:effectLst/>
              <a:latin typeface="+mn-lt"/>
              <a:ea typeface="+mn-ea"/>
              <a:cs typeface="+mn-cs"/>
            </a:rPr>
            <a:t>　今後は大規模事業が控えており、公債費は増加傾向で推移すると見込まれている。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77</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324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77</xdr:row>
      <xdr:rowOff>157480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55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40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4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106680</xdr:rowOff>
    </xdr:from>
    <xdr:to>
      <xdr:col>15</xdr:col>
      <xdr:colOff>149225</xdr:colOff>
      <xdr:row>78</xdr:row>
      <xdr:rowOff>36830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公債費以外の経常収支比率は、前年度比▲</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73.2%</a:t>
          </a:r>
          <a:r>
            <a:rPr kumimoji="1" lang="ja-JP" altLang="ja-JP" sz="1000">
              <a:solidFill>
                <a:schemeClr val="dk1"/>
              </a:solidFill>
              <a:effectLst/>
              <a:latin typeface="+mn-lt"/>
              <a:ea typeface="+mn-ea"/>
              <a:cs typeface="+mn-cs"/>
            </a:rPr>
            <a:t>となり、前年度に続き減少傾向にあるが、依然として類似団体平均値を大きく上回っている。</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減少傾向となっている大きな要因は、経常収支比率の分母において大きな割合を占めている普通交付税が</a:t>
          </a:r>
          <a:r>
            <a:rPr kumimoji="1" lang="ja-JP" altLang="ja-JP" sz="1000">
              <a:solidFill>
                <a:schemeClr val="dk1"/>
              </a:solidFill>
              <a:effectLst/>
              <a:latin typeface="+mn-lt"/>
              <a:ea typeface="+mn-ea"/>
              <a:cs typeface="+mn-cs"/>
            </a:rPr>
            <a:t>、新規費目の創設等により臨時的に増加したことが挙げられる。</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101854</xdr:rowOff>
    </xdr:from>
    <xdr:to>
      <xdr:col>82</xdr:col>
      <xdr:colOff>107950</xdr:colOff>
      <xdr:row>79</xdr:row>
      <xdr:rowOff>170435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64640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170435</xdr:rowOff>
    </xdr:from>
    <xdr:to>
      <xdr:col>78</xdr:col>
      <xdr:colOff>69850</xdr:colOff>
      <xdr:row>80</xdr:row>
      <xdr:rowOff>3556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7149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xdr:rowOff>
    </xdr:from>
    <xdr:to>
      <xdr:col>73</xdr:col>
      <xdr:colOff>180975</xdr:colOff>
      <xdr:row>80</xdr:row>
      <xdr:rowOff>117856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7195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156718</xdr:rowOff>
    </xdr:from>
    <xdr:to>
      <xdr:col>69</xdr:col>
      <xdr:colOff>92075</xdr:colOff>
      <xdr:row>80</xdr:row>
      <xdr:rowOff>117856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7012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119635</xdr:rowOff>
    </xdr:from>
    <xdr:to>
      <xdr:col>78</xdr:col>
      <xdr:colOff>120650</xdr:colOff>
      <xdr:row>80</xdr:row>
      <xdr:rowOff>49785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34562</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67056</xdr:rowOff>
    </xdr:from>
    <xdr:to>
      <xdr:col>69</xdr:col>
      <xdr:colOff>142875</xdr:colOff>
      <xdr:row>80</xdr:row>
      <xdr:rowOff>168656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153433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105918</xdr:rowOff>
    </xdr:from>
    <xdr:to>
      <xdr:col>65</xdr:col>
      <xdr:colOff>53975</xdr:colOff>
      <xdr:row>80</xdr:row>
      <xdr:rowOff>36068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20845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83385</xdr:rowOff>
    </xdr:from>
    <xdr:to>
      <xdr:col>29</xdr:col>
      <xdr:colOff>127000</xdr:colOff>
      <xdr:row>16</xdr:row>
      <xdr:rowOff>147719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874210"/>
          <a:ext cx="647700" cy="64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123196</xdr:rowOff>
    </xdr:from>
    <xdr:to>
      <xdr:col>26</xdr:col>
      <xdr:colOff>50800</xdr:colOff>
      <xdr:row>16</xdr:row>
      <xdr:rowOff>147719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2914021"/>
          <a:ext cx="698500" cy="2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123196</xdr:rowOff>
    </xdr:from>
    <xdr:to>
      <xdr:col>22</xdr:col>
      <xdr:colOff>114300</xdr:colOff>
      <xdr:row>16</xdr:row>
      <xdr:rowOff>134134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14021"/>
          <a:ext cx="698500" cy="10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134134</xdr:rowOff>
    </xdr:from>
    <xdr:to>
      <xdr:col>18</xdr:col>
      <xdr:colOff>177800</xdr:colOff>
      <xdr:row>16</xdr:row>
      <xdr:rowOff>142032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924959"/>
          <a:ext cx="698500" cy="7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32585</xdr:rowOff>
    </xdr:from>
    <xdr:to>
      <xdr:col>29</xdr:col>
      <xdr:colOff>177800</xdr:colOff>
      <xdr:row>16</xdr:row>
      <xdr:rowOff>134185</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2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4662</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79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96919</xdr:rowOff>
    </xdr:from>
    <xdr:to>
      <xdr:col>26</xdr:col>
      <xdr:colOff>101600</xdr:colOff>
      <xdr:row>17</xdr:row>
      <xdr:rowOff>27069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87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11846</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9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72396</xdr:rowOff>
    </xdr:from>
    <xdr:to>
      <xdr:col>22</xdr:col>
      <xdr:colOff>165100</xdr:colOff>
      <xdr:row>17</xdr:row>
      <xdr:rowOff>2546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863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158773</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94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83334</xdr:rowOff>
    </xdr:from>
    <xdr:to>
      <xdr:col>19</xdr:col>
      <xdr:colOff>38100</xdr:colOff>
      <xdr:row>17</xdr:row>
      <xdr:rowOff>13484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7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169711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96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91232</xdr:rowOff>
    </xdr:from>
    <xdr:to>
      <xdr:col>15</xdr:col>
      <xdr:colOff>101600</xdr:colOff>
      <xdr:row>17</xdr:row>
      <xdr:rowOff>21382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8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31559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5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220154</xdr:rowOff>
    </xdr:from>
    <xdr:to>
      <xdr:col>29</xdr:col>
      <xdr:colOff>127000</xdr:colOff>
      <xdr:row>34</xdr:row>
      <xdr:rowOff>270528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487604"/>
          <a:ext cx="647700" cy="50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270528</xdr:rowOff>
    </xdr:from>
    <xdr:to>
      <xdr:col>26</xdr:col>
      <xdr:colOff>50800</xdr:colOff>
      <xdr:row>35</xdr:row>
      <xdr:rowOff>120975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37978"/>
          <a:ext cx="698500" cy="193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120975</xdr:rowOff>
    </xdr:from>
    <xdr:to>
      <xdr:col>22</xdr:col>
      <xdr:colOff>114300</xdr:colOff>
      <xdr:row>35</xdr:row>
      <xdr:rowOff>142871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31325"/>
          <a:ext cx="698500" cy="2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88758</xdr:rowOff>
    </xdr:from>
    <xdr:to>
      <xdr:col>18</xdr:col>
      <xdr:colOff>177800</xdr:colOff>
      <xdr:row>35</xdr:row>
      <xdr:rowOff>142871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99108"/>
          <a:ext cx="698500" cy="54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169354</xdr:rowOff>
    </xdr:from>
    <xdr:to>
      <xdr:col>29</xdr:col>
      <xdr:colOff>177800</xdr:colOff>
      <xdr:row>34</xdr:row>
      <xdr:rowOff>270954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36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14431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2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219728</xdr:rowOff>
    </xdr:from>
    <xdr:to>
      <xdr:col>26</xdr:col>
      <xdr:colOff>101600</xdr:colOff>
      <xdr:row>34</xdr:row>
      <xdr:rowOff>321328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87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331505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5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70175</xdr:rowOff>
    </xdr:from>
    <xdr:to>
      <xdr:col>22</xdr:col>
      <xdr:colOff>165100</xdr:colOff>
      <xdr:row>35</xdr:row>
      <xdr:rowOff>171775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8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181952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4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92071</xdr:rowOff>
    </xdr:from>
    <xdr:to>
      <xdr:col>19</xdr:col>
      <xdr:colOff>38100</xdr:colOff>
      <xdr:row>35</xdr:row>
      <xdr:rowOff>193671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02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203848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7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37958</xdr:rowOff>
    </xdr:from>
    <xdr:to>
      <xdr:col>15</xdr:col>
      <xdr:colOff>101600</xdr:colOff>
      <xdr:row>35</xdr:row>
      <xdr:rowOff>139558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48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149736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1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5,521
5,472
230.30
6,449,179
6,320,870
117,308
4,075,926
5,814,891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73189</xdr:rowOff>
    </xdr:from>
    <xdr:to>
      <xdr:col>24</xdr:col>
      <xdr:colOff>63500</xdr:colOff>
      <xdr:row>36</xdr:row>
      <xdr:rowOff>99964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245389"/>
          <a:ext cx="838200" cy="2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99964</xdr:rowOff>
    </xdr:from>
    <xdr:to>
      <xdr:col>19</xdr:col>
      <xdr:colOff>177800</xdr:colOff>
      <xdr:row>36</xdr:row>
      <xdr:rowOff>155079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272164"/>
          <a:ext cx="889000" cy="5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141523</xdr:rowOff>
    </xdr:from>
    <xdr:to>
      <xdr:col>15</xdr:col>
      <xdr:colOff>50800</xdr:colOff>
      <xdr:row>36</xdr:row>
      <xdr:rowOff>155079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313723"/>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141523</xdr:rowOff>
    </xdr:from>
    <xdr:to>
      <xdr:col>10</xdr:col>
      <xdr:colOff>114300</xdr:colOff>
      <xdr:row>36</xdr:row>
      <xdr:rowOff>160005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313723"/>
          <a:ext cx="889000" cy="1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22389</xdr:rowOff>
    </xdr:from>
    <xdr:to>
      <xdr:col>24</xdr:col>
      <xdr:colOff>114300</xdr:colOff>
      <xdr:row>36</xdr:row>
      <xdr:rowOff>123989</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816</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17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49164</xdr:rowOff>
    </xdr:from>
    <xdr:to>
      <xdr:col>20</xdr:col>
      <xdr:colOff>38100</xdr:colOff>
      <xdr:row>36</xdr:row>
      <xdr:rowOff>150764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22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141891</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31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104279</xdr:rowOff>
    </xdr:from>
    <xdr:to>
      <xdr:col>15</xdr:col>
      <xdr:colOff>101600</xdr:colOff>
      <xdr:row>37</xdr:row>
      <xdr:rowOff>34429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25556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36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90723</xdr:rowOff>
    </xdr:from>
    <xdr:to>
      <xdr:col>10</xdr:col>
      <xdr:colOff>165100</xdr:colOff>
      <xdr:row>37</xdr:row>
      <xdr:rowOff>20873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37400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03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109205</xdr:rowOff>
    </xdr:from>
    <xdr:to>
      <xdr:col>6</xdr:col>
      <xdr:colOff>38100</xdr:colOff>
      <xdr:row>37</xdr:row>
      <xdr:rowOff>39355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55882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05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49129</xdr:rowOff>
    </xdr:from>
    <xdr:to>
      <xdr:col>24</xdr:col>
      <xdr:colOff>63500</xdr:colOff>
      <xdr:row>57</xdr:row>
      <xdr:rowOff>55474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21779"/>
          <a:ext cx="8382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55474</xdr:rowOff>
    </xdr:from>
    <xdr:to>
      <xdr:col>19</xdr:col>
      <xdr:colOff>177800</xdr:colOff>
      <xdr:row>57</xdr:row>
      <xdr:rowOff>81294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828124"/>
          <a:ext cx="8890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81294</xdr:rowOff>
    </xdr:from>
    <xdr:to>
      <xdr:col>15</xdr:col>
      <xdr:colOff>50800</xdr:colOff>
      <xdr:row>57</xdr:row>
      <xdr:rowOff>93018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53944"/>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93018</xdr:rowOff>
    </xdr:from>
    <xdr:to>
      <xdr:col>10</xdr:col>
      <xdr:colOff>114300</xdr:colOff>
      <xdr:row>57</xdr:row>
      <xdr:rowOff>103804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865668"/>
          <a:ext cx="889000" cy="1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169779</xdr:rowOff>
    </xdr:from>
    <xdr:to>
      <xdr:col>24</xdr:col>
      <xdr:colOff>114300</xdr:colOff>
      <xdr:row>57</xdr:row>
      <xdr:rowOff>99929</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21206</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2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4674</xdr:rowOff>
    </xdr:from>
    <xdr:to>
      <xdr:col>20</xdr:col>
      <xdr:colOff>38100</xdr:colOff>
      <xdr:row>57</xdr:row>
      <xdr:rowOff>106274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122801</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55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30494</xdr:rowOff>
    </xdr:from>
    <xdr:to>
      <xdr:col>15</xdr:col>
      <xdr:colOff>101600</xdr:colOff>
      <xdr:row>57</xdr:row>
      <xdr:rowOff>132094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148621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5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42218</xdr:rowOff>
    </xdr:from>
    <xdr:to>
      <xdr:col>10</xdr:col>
      <xdr:colOff>165100</xdr:colOff>
      <xdr:row>57</xdr:row>
      <xdr:rowOff>143818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160345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59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53004</xdr:rowOff>
    </xdr:from>
    <xdr:to>
      <xdr:col>6</xdr:col>
      <xdr:colOff>38100</xdr:colOff>
      <xdr:row>57</xdr:row>
      <xdr:rowOff>154604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171131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60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76446</xdr:rowOff>
    </xdr:from>
    <xdr:to>
      <xdr:col>24</xdr:col>
      <xdr:colOff>63500</xdr:colOff>
      <xdr:row>70</xdr:row>
      <xdr:rowOff>130213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2077946"/>
          <a:ext cx="8382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130213</xdr:rowOff>
    </xdr:from>
    <xdr:to>
      <xdr:col>19</xdr:col>
      <xdr:colOff>177800</xdr:colOff>
      <xdr:row>74</xdr:row>
      <xdr:rowOff>7707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2131713"/>
          <a:ext cx="889000" cy="56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24829</xdr:rowOff>
    </xdr:from>
    <xdr:to>
      <xdr:col>15</xdr:col>
      <xdr:colOff>50800</xdr:colOff>
      <xdr:row>74</xdr:row>
      <xdr:rowOff>7707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2197779"/>
          <a:ext cx="889000" cy="49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24829</xdr:rowOff>
    </xdr:from>
    <xdr:to>
      <xdr:col>10</xdr:col>
      <xdr:colOff>114300</xdr:colOff>
      <xdr:row>72</xdr:row>
      <xdr:rowOff>53221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2197779"/>
          <a:ext cx="889000" cy="19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159064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166127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25646</xdr:rowOff>
    </xdr:from>
    <xdr:to>
      <xdr:col>24</xdr:col>
      <xdr:colOff>114300</xdr:colOff>
      <xdr:row>70</xdr:row>
      <xdr:rowOff>127246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0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150123</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19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79413</xdr:rowOff>
    </xdr:from>
    <xdr:to>
      <xdr:col>20</xdr:col>
      <xdr:colOff>38100</xdr:colOff>
      <xdr:row>71</xdr:row>
      <xdr:rowOff>9563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0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26090</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185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128357</xdr:rowOff>
    </xdr:from>
    <xdr:to>
      <xdr:col>15</xdr:col>
      <xdr:colOff>101600</xdr:colOff>
      <xdr:row>74</xdr:row>
      <xdr:rowOff>58507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26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75034</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24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145479</xdr:rowOff>
    </xdr:from>
    <xdr:to>
      <xdr:col>10</xdr:col>
      <xdr:colOff>165100</xdr:colOff>
      <xdr:row>71</xdr:row>
      <xdr:rowOff>75629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1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92156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192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2421</xdr:rowOff>
    </xdr:from>
    <xdr:to>
      <xdr:col>6</xdr:col>
      <xdr:colOff>38100</xdr:colOff>
      <xdr:row>72</xdr:row>
      <xdr:rowOff>104021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23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120548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21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125727</xdr:rowOff>
    </xdr:from>
    <xdr:to>
      <xdr:col>24</xdr:col>
      <xdr:colOff>62865</xdr:colOff>
      <xdr:row>98</xdr:row>
      <xdr:rowOff>65072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56227"/>
          <a:ext cx="1270" cy="131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68899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8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65072</xdr:rowOff>
    </xdr:from>
    <xdr:to>
      <xdr:col>24</xdr:col>
      <xdr:colOff>152400</xdr:colOff>
      <xdr:row>98</xdr:row>
      <xdr:rowOff>65072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867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72404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125727</xdr:rowOff>
    </xdr:from>
    <xdr:to>
      <xdr:col>24</xdr:col>
      <xdr:colOff>152400</xdr:colOff>
      <xdr:row>90</xdr:row>
      <xdr:rowOff>125727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56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38612</xdr:rowOff>
    </xdr:from>
    <xdr:to>
      <xdr:col>24</xdr:col>
      <xdr:colOff>63500</xdr:colOff>
      <xdr:row>98</xdr:row>
      <xdr:rowOff>132184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69262"/>
          <a:ext cx="838200" cy="26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68676</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849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45799</xdr:rowOff>
    </xdr:from>
    <xdr:to>
      <xdr:col>24</xdr:col>
      <xdr:colOff>114300</xdr:colOff>
      <xdr:row>95</xdr:row>
      <xdr:rowOff>147399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3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125088</xdr:rowOff>
    </xdr:from>
    <xdr:to>
      <xdr:col>19</xdr:col>
      <xdr:colOff>177800</xdr:colOff>
      <xdr:row>98</xdr:row>
      <xdr:rowOff>132184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27188"/>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160689</xdr:rowOff>
    </xdr:from>
    <xdr:to>
      <xdr:col>20</xdr:col>
      <xdr:colOff>38100</xdr:colOff>
      <xdr:row>97</xdr:row>
      <xdr:rowOff>90839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1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107366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125088</xdr:rowOff>
    </xdr:from>
    <xdr:to>
      <xdr:col>15</xdr:col>
      <xdr:colOff>50800</xdr:colOff>
      <xdr:row>98</xdr:row>
      <xdr:rowOff>152473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27188"/>
          <a:ext cx="889000" cy="2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679</xdr:rowOff>
    </xdr:from>
    <xdr:to>
      <xdr:col>15</xdr:col>
      <xdr:colOff>101600</xdr:colOff>
      <xdr:row>97</xdr:row>
      <xdr:rowOff>102279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118806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99876</xdr:rowOff>
    </xdr:from>
    <xdr:to>
      <xdr:col>10</xdr:col>
      <xdr:colOff>114300</xdr:colOff>
      <xdr:row>98</xdr:row>
      <xdr:rowOff>152473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901976"/>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21101</xdr:rowOff>
    </xdr:from>
    <xdr:to>
      <xdr:col>10</xdr:col>
      <xdr:colOff>165100</xdr:colOff>
      <xdr:row>97</xdr:row>
      <xdr:rowOff>122701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139228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26015</xdr:rowOff>
    </xdr:from>
    <xdr:to>
      <xdr:col>6</xdr:col>
      <xdr:colOff>38100</xdr:colOff>
      <xdr:row>97</xdr:row>
      <xdr:rowOff>127615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144142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159262</xdr:rowOff>
    </xdr:from>
    <xdr:to>
      <xdr:col>24</xdr:col>
      <xdr:colOff>114300</xdr:colOff>
      <xdr:row>97</xdr:row>
      <xdr:rowOff>89412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137689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81384</xdr:rowOff>
    </xdr:from>
    <xdr:to>
      <xdr:col>20</xdr:col>
      <xdr:colOff>38100</xdr:colOff>
      <xdr:row>99</xdr:row>
      <xdr:rowOff>11534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2661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74288</xdr:rowOff>
    </xdr:from>
    <xdr:to>
      <xdr:col>15</xdr:col>
      <xdr:colOff>101600</xdr:colOff>
      <xdr:row>99</xdr:row>
      <xdr:rowOff>4438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167015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101673</xdr:rowOff>
    </xdr:from>
    <xdr:to>
      <xdr:col>10</xdr:col>
      <xdr:colOff>165100</xdr:colOff>
      <xdr:row>99</xdr:row>
      <xdr:rowOff>31823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22950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9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49076</xdr:rowOff>
    </xdr:from>
    <xdr:to>
      <xdr:col>6</xdr:col>
      <xdr:colOff>38100</xdr:colOff>
      <xdr:row>98</xdr:row>
      <xdr:rowOff>150676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141803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63542</xdr:rowOff>
    </xdr:from>
    <xdr:to>
      <xdr:col>55</xdr:col>
      <xdr:colOff>0</xdr:colOff>
      <xdr:row>37</xdr:row>
      <xdr:rowOff>56836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892842"/>
          <a:ext cx="838200" cy="5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63542</xdr:rowOff>
    </xdr:from>
    <xdr:to>
      <xdr:col>50</xdr:col>
      <xdr:colOff>114300</xdr:colOff>
      <xdr:row>37</xdr:row>
      <xdr:rowOff>85297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892842"/>
          <a:ext cx="889000" cy="5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85297</xdr:rowOff>
    </xdr:from>
    <xdr:to>
      <xdr:col>45</xdr:col>
      <xdr:colOff>177800</xdr:colOff>
      <xdr:row>37</xdr:row>
      <xdr:rowOff>162084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28947"/>
          <a:ext cx="889000" cy="7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162084</xdr:rowOff>
    </xdr:from>
    <xdr:to>
      <xdr:col>41</xdr:col>
      <xdr:colOff>50800</xdr:colOff>
      <xdr:row>38</xdr:row>
      <xdr:rowOff>10583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05734"/>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6036</xdr:rowOff>
    </xdr:from>
    <xdr:to>
      <xdr:col>55</xdr:col>
      <xdr:colOff>50800</xdr:colOff>
      <xdr:row>37</xdr:row>
      <xdr:rowOff>107636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28913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0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12742</xdr:rowOff>
    </xdr:from>
    <xdr:to>
      <xdr:col>50</xdr:col>
      <xdr:colOff>165100</xdr:colOff>
      <xdr:row>34</xdr:row>
      <xdr:rowOff>114342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8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130869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61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34497</xdr:rowOff>
    </xdr:from>
    <xdr:to>
      <xdr:col>46</xdr:col>
      <xdr:colOff>38100</xdr:colOff>
      <xdr:row>37</xdr:row>
      <xdr:rowOff>136097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152624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15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111284</xdr:rowOff>
    </xdr:from>
    <xdr:to>
      <xdr:col>41</xdr:col>
      <xdr:colOff>101600</xdr:colOff>
      <xdr:row>38</xdr:row>
      <xdr:rowOff>41434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57961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3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131233</xdr:rowOff>
    </xdr:from>
    <xdr:to>
      <xdr:col>36</xdr:col>
      <xdr:colOff>165100</xdr:colOff>
      <xdr:row>38</xdr:row>
      <xdr:rowOff>61383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77910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5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112830</xdr:rowOff>
    </xdr:from>
    <xdr:to>
      <xdr:col>55</xdr:col>
      <xdr:colOff>0</xdr:colOff>
      <xdr:row>58</xdr:row>
      <xdr:rowOff>114860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56930"/>
          <a:ext cx="8382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78253</xdr:rowOff>
    </xdr:from>
    <xdr:to>
      <xdr:col>50</xdr:col>
      <xdr:colOff>114300</xdr:colOff>
      <xdr:row>58</xdr:row>
      <xdr:rowOff>114860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22353"/>
          <a:ext cx="889000" cy="3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78253</xdr:rowOff>
    </xdr:from>
    <xdr:to>
      <xdr:col>45</xdr:col>
      <xdr:colOff>177800</xdr:colOff>
      <xdr:row>58</xdr:row>
      <xdr:rowOff>103132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22353"/>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11533</xdr:rowOff>
    </xdr:from>
    <xdr:to>
      <xdr:col>41</xdr:col>
      <xdr:colOff>50800</xdr:colOff>
      <xdr:row>58</xdr:row>
      <xdr:rowOff>103132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55633"/>
          <a:ext cx="889000" cy="9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62030</xdr:rowOff>
    </xdr:from>
    <xdr:to>
      <xdr:col>55</xdr:col>
      <xdr:colOff>50800</xdr:colOff>
      <xdr:row>58</xdr:row>
      <xdr:rowOff>163630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0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148407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2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64060</xdr:rowOff>
    </xdr:from>
    <xdr:to>
      <xdr:col>50</xdr:col>
      <xdr:colOff>165100</xdr:colOff>
      <xdr:row>58</xdr:row>
      <xdr:rowOff>165660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156787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1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27453</xdr:rowOff>
    </xdr:from>
    <xdr:to>
      <xdr:col>46</xdr:col>
      <xdr:colOff>38100</xdr:colOff>
      <xdr:row>58</xdr:row>
      <xdr:rowOff>129053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120180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52332</xdr:rowOff>
    </xdr:from>
    <xdr:to>
      <xdr:col>41</xdr:col>
      <xdr:colOff>101600</xdr:colOff>
      <xdr:row>58</xdr:row>
      <xdr:rowOff>153932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145059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8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132183</xdr:rowOff>
    </xdr:from>
    <xdr:to>
      <xdr:col>36</xdr:col>
      <xdr:colOff>165100</xdr:colOff>
      <xdr:row>58</xdr:row>
      <xdr:rowOff>62333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0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53460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99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135945</xdr:rowOff>
    </xdr:from>
    <xdr:to>
      <xdr:col>55</xdr:col>
      <xdr:colOff>0</xdr:colOff>
      <xdr:row>77</xdr:row>
      <xdr:rowOff>144357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337595"/>
          <a:ext cx="8382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140534</xdr:rowOff>
    </xdr:from>
    <xdr:to>
      <xdr:col>50</xdr:col>
      <xdr:colOff>114300</xdr:colOff>
      <xdr:row>77</xdr:row>
      <xdr:rowOff>135945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170734"/>
          <a:ext cx="889000" cy="16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140534</xdr:rowOff>
    </xdr:from>
    <xdr:to>
      <xdr:col>45</xdr:col>
      <xdr:colOff>177800</xdr:colOff>
      <xdr:row>77</xdr:row>
      <xdr:rowOff>57249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170734"/>
          <a:ext cx="889000" cy="8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57249</xdr:rowOff>
    </xdr:from>
    <xdr:to>
      <xdr:col>41</xdr:col>
      <xdr:colOff>50800</xdr:colOff>
      <xdr:row>77</xdr:row>
      <xdr:rowOff>117411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258899"/>
          <a:ext cx="889000" cy="6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93557</xdr:rowOff>
    </xdr:from>
    <xdr:to>
      <xdr:col>55</xdr:col>
      <xdr:colOff>50800</xdr:colOff>
      <xdr:row>78</xdr:row>
      <xdr:rowOff>23707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29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8484</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1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85145</xdr:rowOff>
    </xdr:from>
    <xdr:to>
      <xdr:col>50</xdr:col>
      <xdr:colOff>165100</xdr:colOff>
      <xdr:row>78</xdr:row>
      <xdr:rowOff>15295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2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6422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3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89734</xdr:rowOff>
    </xdr:from>
    <xdr:to>
      <xdr:col>46</xdr:col>
      <xdr:colOff>38100</xdr:colOff>
      <xdr:row>77</xdr:row>
      <xdr:rowOff>19884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11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11011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21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6449</xdr:rowOff>
    </xdr:from>
    <xdr:to>
      <xdr:col>41</xdr:col>
      <xdr:colOff>101600</xdr:colOff>
      <xdr:row>77</xdr:row>
      <xdr:rowOff>108049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20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99176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30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66611</xdr:rowOff>
    </xdr:from>
    <xdr:to>
      <xdr:col>36</xdr:col>
      <xdr:colOff>165100</xdr:colOff>
      <xdr:row>77</xdr:row>
      <xdr:rowOff>168211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2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159338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3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53040</xdr:rowOff>
    </xdr:from>
    <xdr:to>
      <xdr:col>55</xdr:col>
      <xdr:colOff>0</xdr:colOff>
      <xdr:row>98</xdr:row>
      <xdr:rowOff>54201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855140"/>
          <a:ext cx="8382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53040</xdr:rowOff>
    </xdr:from>
    <xdr:to>
      <xdr:col>50</xdr:col>
      <xdr:colOff>114300</xdr:colOff>
      <xdr:row>98</xdr:row>
      <xdr:rowOff>99019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855140"/>
          <a:ext cx="889000" cy="4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91863</xdr:rowOff>
    </xdr:from>
    <xdr:to>
      <xdr:col>45</xdr:col>
      <xdr:colOff>177800</xdr:colOff>
      <xdr:row>98</xdr:row>
      <xdr:rowOff>99019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893963"/>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136722</xdr:rowOff>
    </xdr:from>
    <xdr:to>
      <xdr:col>41</xdr:col>
      <xdr:colOff>50800</xdr:colOff>
      <xdr:row>98</xdr:row>
      <xdr:rowOff>91863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767372"/>
          <a:ext cx="889000" cy="1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3401</xdr:rowOff>
    </xdr:from>
    <xdr:to>
      <xdr:col>55</xdr:col>
      <xdr:colOff>50800</xdr:colOff>
      <xdr:row>98</xdr:row>
      <xdr:rowOff>105001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8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89778</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72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2240</xdr:rowOff>
    </xdr:from>
    <xdr:to>
      <xdr:col>50</xdr:col>
      <xdr:colOff>165100</xdr:colOff>
      <xdr:row>98</xdr:row>
      <xdr:rowOff>103840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8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94967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8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48219</xdr:rowOff>
    </xdr:from>
    <xdr:to>
      <xdr:col>46</xdr:col>
      <xdr:colOff>38100</xdr:colOff>
      <xdr:row>98</xdr:row>
      <xdr:rowOff>149819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5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140946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94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41063</xdr:rowOff>
    </xdr:from>
    <xdr:to>
      <xdr:col>41</xdr:col>
      <xdr:colOff>101600</xdr:colOff>
      <xdr:row>98</xdr:row>
      <xdr:rowOff>142663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4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133790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93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85922</xdr:rowOff>
    </xdr:from>
    <xdr:to>
      <xdr:col>36</xdr:col>
      <xdr:colOff>165100</xdr:colOff>
      <xdr:row>98</xdr:row>
      <xdr:rowOff>16072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7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7199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8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139691</xdr:rowOff>
    </xdr:from>
    <xdr:to>
      <xdr:col>85</xdr:col>
      <xdr:colOff>127000</xdr:colOff>
      <xdr:row>38</xdr:row>
      <xdr:rowOff>139691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654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139691</xdr:rowOff>
    </xdr:from>
    <xdr:to>
      <xdr:col>81</xdr:col>
      <xdr:colOff>50800</xdr:colOff>
      <xdr:row>38</xdr:row>
      <xdr:rowOff>139691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654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139691</xdr:rowOff>
    </xdr:from>
    <xdr:to>
      <xdr:col>76</xdr:col>
      <xdr:colOff>114300</xdr:colOff>
      <xdr:row>38</xdr:row>
      <xdr:rowOff>139691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654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139681</xdr:rowOff>
    </xdr:from>
    <xdr:to>
      <xdr:col>71</xdr:col>
      <xdr:colOff>177800</xdr:colOff>
      <xdr:row>38</xdr:row>
      <xdr:rowOff>139691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654781"/>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88891</xdr:rowOff>
    </xdr:from>
    <xdr:to>
      <xdr:col>85</xdr:col>
      <xdr:colOff>177800</xdr:colOff>
      <xdr:row>39</xdr:row>
      <xdr:rowOff>19041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3818</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189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88891</xdr:rowOff>
    </xdr:from>
    <xdr:to>
      <xdr:col>81</xdr:col>
      <xdr:colOff>101600</xdr:colOff>
      <xdr:row>39</xdr:row>
      <xdr:rowOff>19041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10168</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88891</xdr:rowOff>
    </xdr:from>
    <xdr:to>
      <xdr:col>76</xdr:col>
      <xdr:colOff>165100</xdr:colOff>
      <xdr:row>39</xdr:row>
      <xdr:rowOff>19041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10168</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88891</xdr:rowOff>
    </xdr:from>
    <xdr:to>
      <xdr:col>72</xdr:col>
      <xdr:colOff>38100</xdr:colOff>
      <xdr:row>39</xdr:row>
      <xdr:rowOff>19041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10168</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88881</xdr:rowOff>
    </xdr:from>
    <xdr:to>
      <xdr:col>67</xdr:col>
      <xdr:colOff>101600</xdr:colOff>
      <xdr:row>39</xdr:row>
      <xdr:rowOff>19031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10158</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696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35075</xdr:rowOff>
    </xdr:from>
    <xdr:to>
      <xdr:col>85</xdr:col>
      <xdr:colOff>127000</xdr:colOff>
      <xdr:row>74</xdr:row>
      <xdr:rowOff>78961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2722375"/>
          <a:ext cx="838200" cy="4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35075</xdr:rowOff>
    </xdr:from>
    <xdr:to>
      <xdr:col>81</xdr:col>
      <xdr:colOff>50800</xdr:colOff>
      <xdr:row>74</xdr:row>
      <xdr:rowOff>154618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2722375"/>
          <a:ext cx="889000" cy="11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154618</xdr:rowOff>
    </xdr:from>
    <xdr:to>
      <xdr:col>76</xdr:col>
      <xdr:colOff>114300</xdr:colOff>
      <xdr:row>75</xdr:row>
      <xdr:rowOff>5626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841918"/>
          <a:ext cx="8890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5626</xdr:rowOff>
    </xdr:from>
    <xdr:to>
      <xdr:col>71</xdr:col>
      <xdr:colOff>177800</xdr:colOff>
      <xdr:row>75</xdr:row>
      <xdr:rowOff>16375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2864376"/>
          <a:ext cx="889000" cy="1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28161</xdr:rowOff>
    </xdr:from>
    <xdr:to>
      <xdr:col>85</xdr:col>
      <xdr:colOff>177800</xdr:colOff>
      <xdr:row>74</xdr:row>
      <xdr:rowOff>129761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7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51038</xdr:rowOff>
    </xdr:from>
    <xdr:ext cx="599010"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56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155725</xdr:rowOff>
    </xdr:from>
    <xdr:to>
      <xdr:col>81</xdr:col>
      <xdr:colOff>101600</xdr:colOff>
      <xdr:row>74</xdr:row>
      <xdr:rowOff>85875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67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102402</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244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103818</xdr:rowOff>
    </xdr:from>
    <xdr:to>
      <xdr:col>76</xdr:col>
      <xdr:colOff>165100</xdr:colOff>
      <xdr:row>75</xdr:row>
      <xdr:rowOff>33968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79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50495</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292795" y="125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126276</xdr:rowOff>
    </xdr:from>
    <xdr:to>
      <xdr:col>72</xdr:col>
      <xdr:colOff>38100</xdr:colOff>
      <xdr:row>75</xdr:row>
      <xdr:rowOff>56426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8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72953</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258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137025</xdr:rowOff>
    </xdr:from>
    <xdr:to>
      <xdr:col>67</xdr:col>
      <xdr:colOff>101600</xdr:colOff>
      <xdr:row>75</xdr:row>
      <xdr:rowOff>67175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83702</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259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110947</xdr:rowOff>
    </xdr:from>
    <xdr:to>
      <xdr:col>85</xdr:col>
      <xdr:colOff>127000</xdr:colOff>
      <xdr:row>98</xdr:row>
      <xdr:rowOff>163627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13047"/>
          <a:ext cx="838200" cy="5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152631</xdr:rowOff>
    </xdr:from>
    <xdr:to>
      <xdr:col>81</xdr:col>
      <xdr:colOff>50800</xdr:colOff>
      <xdr:row>98</xdr:row>
      <xdr:rowOff>163627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54731"/>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152631</xdr:rowOff>
    </xdr:from>
    <xdr:to>
      <xdr:col>76</xdr:col>
      <xdr:colOff>114300</xdr:colOff>
      <xdr:row>99</xdr:row>
      <xdr:rowOff>46107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54731"/>
          <a:ext cx="889000" cy="6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12640</xdr:rowOff>
    </xdr:from>
    <xdr:to>
      <xdr:col>71</xdr:col>
      <xdr:colOff>177800</xdr:colOff>
      <xdr:row>99</xdr:row>
      <xdr:rowOff>46107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86190"/>
          <a:ext cx="889000" cy="3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60147</xdr:rowOff>
    </xdr:from>
    <xdr:to>
      <xdr:col>85</xdr:col>
      <xdr:colOff>177800</xdr:colOff>
      <xdr:row>98</xdr:row>
      <xdr:rowOff>161747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6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83024</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1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112827</xdr:rowOff>
    </xdr:from>
    <xdr:to>
      <xdr:col>81</xdr:col>
      <xdr:colOff>101600</xdr:colOff>
      <xdr:row>99</xdr:row>
      <xdr:rowOff>42977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59504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101831</xdr:rowOff>
    </xdr:from>
    <xdr:to>
      <xdr:col>76</xdr:col>
      <xdr:colOff>165100</xdr:colOff>
      <xdr:row>99</xdr:row>
      <xdr:rowOff>31981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48508</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292795" y="1667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166757</xdr:rowOff>
    </xdr:from>
    <xdr:to>
      <xdr:col>72</xdr:col>
      <xdr:colOff>38100</xdr:colOff>
      <xdr:row>99</xdr:row>
      <xdr:rowOff>96907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113434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74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133290</xdr:rowOff>
    </xdr:from>
    <xdr:to>
      <xdr:col>67</xdr:col>
      <xdr:colOff>101600</xdr:colOff>
      <xdr:row>99</xdr:row>
      <xdr:rowOff>63440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3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79967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127876</xdr:rowOff>
    </xdr:from>
    <xdr:to>
      <xdr:col>116</xdr:col>
      <xdr:colOff>63500</xdr:colOff>
      <xdr:row>38</xdr:row>
      <xdr:rowOff>134214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42976"/>
          <a:ext cx="8382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80573</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95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134214</xdr:rowOff>
    </xdr:from>
    <xdr:to>
      <xdr:col>111</xdr:col>
      <xdr:colOff>177800</xdr:colOff>
      <xdr:row>38</xdr:row>
      <xdr:rowOff>136487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49314"/>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37926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7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136487</xdr:rowOff>
    </xdr:from>
    <xdr:to>
      <xdr:col>107</xdr:col>
      <xdr:colOff>50800</xdr:colOff>
      <xdr:row>38</xdr:row>
      <xdr:rowOff>163081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51587"/>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41292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7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143840</xdr:rowOff>
    </xdr:from>
    <xdr:to>
      <xdr:col>102</xdr:col>
      <xdr:colOff>114300</xdr:colOff>
      <xdr:row>38</xdr:row>
      <xdr:rowOff>163081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8940"/>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7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77076</xdr:rowOff>
    </xdr:from>
    <xdr:to>
      <xdr:col>116</xdr:col>
      <xdr:colOff>114300</xdr:colOff>
      <xdr:row>39</xdr:row>
      <xdr:rowOff>7226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36453</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3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83414</xdr:rowOff>
    </xdr:from>
    <xdr:to>
      <xdr:col>112</xdr:col>
      <xdr:colOff>38100</xdr:colOff>
      <xdr:row>39</xdr:row>
      <xdr:rowOff>13564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30091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85687</xdr:rowOff>
    </xdr:from>
    <xdr:to>
      <xdr:col>107</xdr:col>
      <xdr:colOff>101600</xdr:colOff>
      <xdr:row>39</xdr:row>
      <xdr:rowOff>15837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32364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37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112281</xdr:rowOff>
    </xdr:from>
    <xdr:to>
      <xdr:col>102</xdr:col>
      <xdr:colOff>165100</xdr:colOff>
      <xdr:row>39</xdr:row>
      <xdr:rowOff>42431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2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58958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40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93040</xdr:rowOff>
    </xdr:from>
    <xdr:to>
      <xdr:col>98</xdr:col>
      <xdr:colOff>38100</xdr:colOff>
      <xdr:row>39</xdr:row>
      <xdr:rowOff>23190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39717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3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45500</xdr:rowOff>
    </xdr:from>
    <xdr:to>
      <xdr:col>116</xdr:col>
      <xdr:colOff>63500</xdr:colOff>
      <xdr:row>59</xdr:row>
      <xdr:rowOff>48668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61050"/>
          <a:ext cx="8382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44439</xdr:rowOff>
    </xdr:from>
    <xdr:to>
      <xdr:col>111</xdr:col>
      <xdr:colOff>177800</xdr:colOff>
      <xdr:row>59</xdr:row>
      <xdr:rowOff>48668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998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38773</xdr:rowOff>
    </xdr:from>
    <xdr:to>
      <xdr:col>107</xdr:col>
      <xdr:colOff>50800</xdr:colOff>
      <xdr:row>59</xdr:row>
      <xdr:rowOff>44439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4323"/>
          <a:ext cx="8890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38773</xdr:rowOff>
    </xdr:from>
    <xdr:to>
      <xdr:col>102</xdr:col>
      <xdr:colOff>114300</xdr:colOff>
      <xdr:row>59</xdr:row>
      <xdr:rowOff>50546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54323"/>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166150</xdr:rowOff>
    </xdr:from>
    <xdr:to>
      <xdr:col>116</xdr:col>
      <xdr:colOff>114300</xdr:colOff>
      <xdr:row>59</xdr:row>
      <xdr:rowOff>96300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107674</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5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169318</xdr:rowOff>
    </xdr:from>
    <xdr:to>
      <xdr:col>112</xdr:col>
      <xdr:colOff>38100</xdr:colOff>
      <xdr:row>59</xdr:row>
      <xdr:rowOff>99468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90595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2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165089</xdr:rowOff>
    </xdr:from>
    <xdr:to>
      <xdr:col>107</xdr:col>
      <xdr:colOff>101600</xdr:colOff>
      <xdr:row>59</xdr:row>
      <xdr:rowOff>95239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86366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20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159423</xdr:rowOff>
    </xdr:from>
    <xdr:to>
      <xdr:col>102</xdr:col>
      <xdr:colOff>165100</xdr:colOff>
      <xdr:row>59</xdr:row>
      <xdr:rowOff>89573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80700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9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171196</xdr:rowOff>
    </xdr:from>
    <xdr:to>
      <xdr:col>98</xdr:col>
      <xdr:colOff>38100</xdr:colOff>
      <xdr:row>59</xdr:row>
      <xdr:rowOff>101346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92473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157962</xdr:rowOff>
    </xdr:from>
    <xdr:to>
      <xdr:col>116</xdr:col>
      <xdr:colOff>63500</xdr:colOff>
      <xdr:row>73</xdr:row>
      <xdr:rowOff>16066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502362"/>
          <a:ext cx="8382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16066</xdr:rowOff>
    </xdr:from>
    <xdr:to>
      <xdr:col>111</xdr:col>
      <xdr:colOff>177800</xdr:colOff>
      <xdr:row>73</xdr:row>
      <xdr:rowOff>91516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531916"/>
          <a:ext cx="889000" cy="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91516</xdr:rowOff>
    </xdr:from>
    <xdr:to>
      <xdr:col>107</xdr:col>
      <xdr:colOff>50800</xdr:colOff>
      <xdr:row>73</xdr:row>
      <xdr:rowOff>153365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607366"/>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153365</xdr:rowOff>
    </xdr:from>
    <xdr:to>
      <xdr:col>102</xdr:col>
      <xdr:colOff>114300</xdr:colOff>
      <xdr:row>74</xdr:row>
      <xdr:rowOff>30874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669215"/>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107162</xdr:rowOff>
    </xdr:from>
    <xdr:to>
      <xdr:col>116</xdr:col>
      <xdr:colOff>114300</xdr:colOff>
      <xdr:row>73</xdr:row>
      <xdr:rowOff>37312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4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130039</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30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136716</xdr:rowOff>
    </xdr:from>
    <xdr:to>
      <xdr:col>112</xdr:col>
      <xdr:colOff>38100</xdr:colOff>
      <xdr:row>73</xdr:row>
      <xdr:rowOff>66866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48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83393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25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40716</xdr:rowOff>
    </xdr:from>
    <xdr:to>
      <xdr:col>107</xdr:col>
      <xdr:colOff>101600</xdr:colOff>
      <xdr:row>73</xdr:row>
      <xdr:rowOff>142316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5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158843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33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102565</xdr:rowOff>
    </xdr:from>
    <xdr:to>
      <xdr:col>102</xdr:col>
      <xdr:colOff>165100</xdr:colOff>
      <xdr:row>74</xdr:row>
      <xdr:rowOff>32715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6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49242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39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151524</xdr:rowOff>
    </xdr:from>
    <xdr:to>
      <xdr:col>98</xdr:col>
      <xdr:colOff>38100</xdr:colOff>
      <xdr:row>74</xdr:row>
      <xdr:rowOff>81674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6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98201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4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義務的経費（人件費・扶助費・公債費）の決算額は、対前年度比</a:t>
          </a:r>
          <a:r>
            <a:rPr kumimoji="1" lang="en-US" altLang="ja-JP" sz="1000">
              <a:solidFill>
                <a:schemeClr val="dk1"/>
              </a:solidFill>
              <a:effectLst/>
              <a:latin typeface="+mn-lt"/>
              <a:ea typeface="+mn-ea"/>
              <a:cs typeface="+mn-cs"/>
            </a:rPr>
            <a:t>+47,963</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）の増となっており住民一人あたりのコストについても対前年度比</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22,910</a:t>
          </a:r>
          <a:r>
            <a:rPr kumimoji="1" lang="ja-JP" altLang="en-US" sz="1000">
              <a:solidFill>
                <a:schemeClr val="dk1"/>
              </a:solidFill>
              <a:effectLst/>
              <a:latin typeface="+mn-lt"/>
              <a:ea typeface="+mn-ea"/>
              <a:cs typeface="+mn-cs"/>
            </a:rPr>
            <a:t>円（＋</a:t>
          </a:r>
          <a:r>
            <a:rPr kumimoji="1" lang="en-US" altLang="ja-JP" sz="1000">
              <a:solidFill>
                <a:schemeClr val="dk1"/>
              </a:solidFill>
              <a:effectLst/>
              <a:latin typeface="+mn-lt"/>
              <a:ea typeface="+mn-ea"/>
              <a:cs typeface="+mn-cs"/>
            </a:rPr>
            <a:t>6.2%</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となった。扶助費の増が主な増加要因となっており、新型コロナウイルス感染症対策事業の実施によるものである（住民税非課税世帯等臨時特別給付金等）。今後も引き続き退職者不補充等による人件費の抑制や、計画的な事業の実施による公債費の抑制等により、義務的経費の抑制に努める必要がある。</a:t>
          </a:r>
          <a:endParaRPr lang="ja-JP" altLang="ja-JP" sz="1100">
            <a:effectLst/>
          </a:endParaRPr>
        </a:p>
        <a:p>
          <a:r>
            <a:rPr kumimoji="1" lang="ja-JP" altLang="ja-JP" sz="1000">
              <a:solidFill>
                <a:schemeClr val="dk1"/>
              </a:solidFill>
              <a:effectLst/>
              <a:latin typeface="+mn-lt"/>
              <a:ea typeface="+mn-ea"/>
              <a:cs typeface="+mn-cs"/>
            </a:rPr>
            <a:t>　その他経費のうち、積立金が対前年度比＋</a:t>
          </a:r>
          <a:r>
            <a:rPr kumimoji="1" lang="en-US" altLang="ja-JP" sz="1000">
              <a:solidFill>
                <a:schemeClr val="dk1"/>
              </a:solidFill>
              <a:effectLst/>
              <a:latin typeface="+mn-lt"/>
              <a:ea typeface="+mn-ea"/>
              <a:cs typeface="+mn-cs"/>
            </a:rPr>
            <a:t>45,731</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+46,0%</a:t>
          </a:r>
          <a:r>
            <a:rPr kumimoji="1" lang="ja-JP" altLang="ja-JP" sz="1000">
              <a:solidFill>
                <a:schemeClr val="dk1"/>
              </a:solidFill>
              <a:effectLst/>
              <a:latin typeface="+mn-lt"/>
              <a:ea typeface="+mn-ea"/>
              <a:cs typeface="+mn-cs"/>
            </a:rPr>
            <a:t>）の増となっている。これは新設した基金（外ヶ浜中央病院支援基金・過疎地域持続的発展特別事業基金）への積立金である。</a:t>
          </a:r>
          <a:endParaRPr lang="ja-JP" altLang="ja-JP" sz="1100">
            <a:effectLst/>
          </a:endParaRPr>
        </a:p>
        <a:p>
          <a:r>
            <a:rPr kumimoji="1" lang="ja-JP" altLang="ja-JP" sz="1000">
              <a:solidFill>
                <a:schemeClr val="dk1"/>
              </a:solidFill>
              <a:effectLst/>
              <a:latin typeface="+mn-lt"/>
              <a:ea typeface="+mn-ea"/>
              <a:cs typeface="+mn-cs"/>
            </a:rPr>
            <a:t>　また、繰出金についても類似団体平均値と比較した際に大きく乖離しているが、これは病院事業会計への繰出金の影響が要因となっている。</a:t>
          </a:r>
          <a:endParaRPr lang="ja-JP" altLang="ja-JP" sz="1100">
            <a:effectLst/>
          </a:endParaRPr>
        </a:p>
        <a:p>
          <a:r>
            <a:rPr kumimoji="1" lang="ja-JP" altLang="ja-JP" sz="1000">
              <a:solidFill>
                <a:schemeClr val="dk1"/>
              </a:solidFill>
              <a:effectLst/>
              <a:latin typeface="+mn-lt"/>
              <a:ea typeface="+mn-ea"/>
              <a:cs typeface="+mn-cs"/>
            </a:rPr>
            <a:t>　普通建設事業費については、新規整備・更新整備等減少傾向にあるため、住民一人あたりのコストについても類似団体平均値を下回っている。今後も計画的な事業実施に努めることとする。</a:t>
          </a:r>
          <a:r>
            <a:rPr kumimoji="1" lang="en-US" altLang="ja-JP" sz="1000">
              <a:solidFill>
                <a:schemeClr val="dk1"/>
              </a:solidFill>
              <a:effectLst/>
              <a:latin typeface="+mn-lt"/>
              <a:ea typeface="+mn-ea"/>
              <a:cs typeface="+mn-cs"/>
            </a:rPr>
            <a:t>	</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5,521
5,472
230.30
6,449,179
6,320,870
117,308
4,075,926
5,814,891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92347</xdr:rowOff>
    </xdr:from>
    <xdr:to>
      <xdr:col>24</xdr:col>
      <xdr:colOff>63500</xdr:colOff>
      <xdr:row>33</xdr:row>
      <xdr:rowOff>146395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50197"/>
          <a:ext cx="8382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146395</xdr:rowOff>
    </xdr:from>
    <xdr:to>
      <xdr:col>19</xdr:col>
      <xdr:colOff>177800</xdr:colOff>
      <xdr:row>33</xdr:row>
      <xdr:rowOff>161907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0424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136924</xdr:rowOff>
    </xdr:from>
    <xdr:to>
      <xdr:col>15</xdr:col>
      <xdr:colOff>50800</xdr:colOff>
      <xdr:row>33</xdr:row>
      <xdr:rowOff>161907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94774"/>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136924</xdr:rowOff>
    </xdr:from>
    <xdr:to>
      <xdr:col>10</xdr:col>
      <xdr:colOff>114300</xdr:colOff>
      <xdr:row>34</xdr:row>
      <xdr:rowOff>12990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94774"/>
          <a:ext cx="8890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41547</xdr:rowOff>
    </xdr:from>
    <xdr:to>
      <xdr:col>24</xdr:col>
      <xdr:colOff>114300</xdr:colOff>
      <xdr:row>33</xdr:row>
      <xdr:rowOff>143147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9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64424</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5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95595</xdr:rowOff>
    </xdr:from>
    <xdr:to>
      <xdr:col>20</xdr:col>
      <xdr:colOff>38100</xdr:colOff>
      <xdr:row>34</xdr:row>
      <xdr:rowOff>25745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42272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2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111107</xdr:rowOff>
    </xdr:from>
    <xdr:to>
      <xdr:col>15</xdr:col>
      <xdr:colOff>101600</xdr:colOff>
      <xdr:row>34</xdr:row>
      <xdr:rowOff>41257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6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57784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54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86124</xdr:rowOff>
    </xdr:from>
    <xdr:to>
      <xdr:col>10</xdr:col>
      <xdr:colOff>165100</xdr:colOff>
      <xdr:row>34</xdr:row>
      <xdr:rowOff>16274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32801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5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133640</xdr:rowOff>
    </xdr:from>
    <xdr:to>
      <xdr:col>6</xdr:col>
      <xdr:colOff>38100</xdr:colOff>
      <xdr:row>34</xdr:row>
      <xdr:rowOff>63790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80317</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5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134490</xdr:rowOff>
    </xdr:from>
    <xdr:to>
      <xdr:col>24</xdr:col>
      <xdr:colOff>63500</xdr:colOff>
      <xdr:row>58</xdr:row>
      <xdr:rowOff>18484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07140"/>
          <a:ext cx="838200" cy="5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134490</xdr:rowOff>
    </xdr:from>
    <xdr:to>
      <xdr:col>19</xdr:col>
      <xdr:colOff>177800</xdr:colOff>
      <xdr:row>58</xdr:row>
      <xdr:rowOff>46038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07140"/>
          <a:ext cx="889000" cy="8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46038</xdr:rowOff>
    </xdr:from>
    <xdr:to>
      <xdr:col>15</xdr:col>
      <xdr:colOff>50800</xdr:colOff>
      <xdr:row>58</xdr:row>
      <xdr:rowOff>88178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0138"/>
          <a:ext cx="889000" cy="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66237</xdr:rowOff>
    </xdr:from>
    <xdr:to>
      <xdr:col>10</xdr:col>
      <xdr:colOff>114300</xdr:colOff>
      <xdr:row>58</xdr:row>
      <xdr:rowOff>88178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10337"/>
          <a:ext cx="889000" cy="2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139134</xdr:rowOff>
    </xdr:from>
    <xdr:to>
      <xdr:col>24</xdr:col>
      <xdr:colOff>114300</xdr:colOff>
      <xdr:row>58</xdr:row>
      <xdr:rowOff>69284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117561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9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83690</xdr:rowOff>
    </xdr:from>
    <xdr:to>
      <xdr:col>20</xdr:col>
      <xdr:colOff>38100</xdr:colOff>
      <xdr:row>58</xdr:row>
      <xdr:rowOff>13840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4967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4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166688</xdr:rowOff>
    </xdr:from>
    <xdr:to>
      <xdr:col>15</xdr:col>
      <xdr:colOff>101600</xdr:colOff>
      <xdr:row>58</xdr:row>
      <xdr:rowOff>96838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113365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1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37378</xdr:rowOff>
    </xdr:from>
    <xdr:to>
      <xdr:col>10</xdr:col>
      <xdr:colOff>165100</xdr:colOff>
      <xdr:row>58</xdr:row>
      <xdr:rowOff>138978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130105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7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15437</xdr:rowOff>
    </xdr:from>
    <xdr:to>
      <xdr:col>6</xdr:col>
      <xdr:colOff>38100</xdr:colOff>
      <xdr:row>58</xdr:row>
      <xdr:rowOff>117037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133564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3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107209</xdr:rowOff>
    </xdr:from>
    <xdr:to>
      <xdr:col>24</xdr:col>
      <xdr:colOff>63500</xdr:colOff>
      <xdr:row>77</xdr:row>
      <xdr:rowOff>45255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37409"/>
          <a:ext cx="838200" cy="10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45255</xdr:rowOff>
    </xdr:from>
    <xdr:to>
      <xdr:col>19</xdr:col>
      <xdr:colOff>177800</xdr:colOff>
      <xdr:row>77</xdr:row>
      <xdr:rowOff>66525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46905"/>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66525</xdr:rowOff>
    </xdr:from>
    <xdr:to>
      <xdr:col>15</xdr:col>
      <xdr:colOff>50800</xdr:colOff>
      <xdr:row>77</xdr:row>
      <xdr:rowOff>68114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68175"/>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68114</xdr:rowOff>
    </xdr:from>
    <xdr:to>
      <xdr:col>10</xdr:col>
      <xdr:colOff>114300</xdr:colOff>
      <xdr:row>77</xdr:row>
      <xdr:rowOff>100861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69764"/>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56409</xdr:rowOff>
    </xdr:from>
    <xdr:to>
      <xdr:col>24</xdr:col>
      <xdr:colOff>114300</xdr:colOff>
      <xdr:row>76</xdr:row>
      <xdr:rowOff>158009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34836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6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165905</xdr:rowOff>
    </xdr:from>
    <xdr:to>
      <xdr:col>20</xdr:col>
      <xdr:colOff>38100</xdr:colOff>
      <xdr:row>77</xdr:row>
      <xdr:rowOff>96055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87182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8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15725</xdr:rowOff>
    </xdr:from>
    <xdr:to>
      <xdr:col>15</xdr:col>
      <xdr:colOff>101600</xdr:colOff>
      <xdr:row>77</xdr:row>
      <xdr:rowOff>117325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1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108452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1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17314</xdr:rowOff>
    </xdr:from>
    <xdr:to>
      <xdr:col>10</xdr:col>
      <xdr:colOff>165100</xdr:colOff>
      <xdr:row>77</xdr:row>
      <xdr:rowOff>118914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110041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50061</xdr:rowOff>
    </xdr:from>
    <xdr:to>
      <xdr:col>6</xdr:col>
      <xdr:colOff>38100</xdr:colOff>
      <xdr:row>77</xdr:row>
      <xdr:rowOff>151661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142788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165568</xdr:rowOff>
    </xdr:from>
    <xdr:to>
      <xdr:col>24</xdr:col>
      <xdr:colOff>63500</xdr:colOff>
      <xdr:row>94</xdr:row>
      <xdr:rowOff>25341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110418"/>
          <a:ext cx="8382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25341</xdr:rowOff>
    </xdr:from>
    <xdr:to>
      <xdr:col>19</xdr:col>
      <xdr:colOff>177800</xdr:colOff>
      <xdr:row>94</xdr:row>
      <xdr:rowOff>164595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141641"/>
          <a:ext cx="889000" cy="13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164595</xdr:rowOff>
    </xdr:from>
    <xdr:to>
      <xdr:col>15</xdr:col>
      <xdr:colOff>50800</xdr:colOff>
      <xdr:row>95</xdr:row>
      <xdr:rowOff>29355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280895"/>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29355</xdr:rowOff>
    </xdr:from>
    <xdr:to>
      <xdr:col>10</xdr:col>
      <xdr:colOff>114300</xdr:colOff>
      <xdr:row>95</xdr:row>
      <xdr:rowOff>68852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317105"/>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131083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114768</xdr:rowOff>
    </xdr:from>
    <xdr:to>
      <xdr:col>24</xdr:col>
      <xdr:colOff>114300</xdr:colOff>
      <xdr:row>94</xdr:row>
      <xdr:rowOff>44918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05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137645</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91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145991</xdr:rowOff>
    </xdr:from>
    <xdr:to>
      <xdr:col>20</xdr:col>
      <xdr:colOff>38100</xdr:colOff>
      <xdr:row>94</xdr:row>
      <xdr:rowOff>76141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0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92668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586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113795</xdr:rowOff>
    </xdr:from>
    <xdr:to>
      <xdr:col>15</xdr:col>
      <xdr:colOff>101600</xdr:colOff>
      <xdr:row>95</xdr:row>
      <xdr:rowOff>43945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2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60472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00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150005</xdr:rowOff>
    </xdr:from>
    <xdr:to>
      <xdr:col>10</xdr:col>
      <xdr:colOff>165100</xdr:colOff>
      <xdr:row>95</xdr:row>
      <xdr:rowOff>80155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2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96682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04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18052</xdr:rowOff>
    </xdr:from>
    <xdr:to>
      <xdr:col>6</xdr:col>
      <xdr:colOff>38100</xdr:colOff>
      <xdr:row>95</xdr:row>
      <xdr:rowOff>119652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136179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08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88574</xdr:rowOff>
    </xdr:from>
    <xdr:to>
      <xdr:col>55</xdr:col>
      <xdr:colOff>0</xdr:colOff>
      <xdr:row>58</xdr:row>
      <xdr:rowOff>107952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32674"/>
          <a:ext cx="838200" cy="1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56874</xdr:rowOff>
    </xdr:from>
    <xdr:to>
      <xdr:col>50</xdr:col>
      <xdr:colOff>114300</xdr:colOff>
      <xdr:row>58</xdr:row>
      <xdr:rowOff>107952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29524"/>
          <a:ext cx="889000" cy="22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56874</xdr:rowOff>
    </xdr:from>
    <xdr:to>
      <xdr:col>45</xdr:col>
      <xdr:colOff>177800</xdr:colOff>
      <xdr:row>58</xdr:row>
      <xdr:rowOff>94769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29524"/>
          <a:ext cx="889000" cy="20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94769</xdr:rowOff>
    </xdr:from>
    <xdr:to>
      <xdr:col>41</xdr:col>
      <xdr:colOff>50800</xdr:colOff>
      <xdr:row>58</xdr:row>
      <xdr:rowOff>100251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38869"/>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37774</xdr:rowOff>
    </xdr:from>
    <xdr:to>
      <xdr:col>55</xdr:col>
      <xdr:colOff>50800</xdr:colOff>
      <xdr:row>58</xdr:row>
      <xdr:rowOff>139374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124151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57152</xdr:rowOff>
    </xdr:from>
    <xdr:to>
      <xdr:col>50</xdr:col>
      <xdr:colOff>165100</xdr:colOff>
      <xdr:row>58</xdr:row>
      <xdr:rowOff>158752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149879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9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6074</xdr:rowOff>
    </xdr:from>
    <xdr:to>
      <xdr:col>46</xdr:col>
      <xdr:colOff>38100</xdr:colOff>
      <xdr:row>57</xdr:row>
      <xdr:rowOff>107674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98801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7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43969</xdr:rowOff>
    </xdr:from>
    <xdr:to>
      <xdr:col>41</xdr:col>
      <xdr:colOff>101600</xdr:colOff>
      <xdr:row>58</xdr:row>
      <xdr:rowOff>145569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136696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49451</xdr:rowOff>
    </xdr:from>
    <xdr:to>
      <xdr:col>36</xdr:col>
      <xdr:colOff>165100</xdr:colOff>
      <xdr:row>58</xdr:row>
      <xdr:rowOff>151051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142178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8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88342</xdr:rowOff>
    </xdr:from>
    <xdr:to>
      <xdr:col>55</xdr:col>
      <xdr:colOff>0</xdr:colOff>
      <xdr:row>78</xdr:row>
      <xdr:rowOff>46371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89992"/>
          <a:ext cx="838200" cy="12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88342</xdr:rowOff>
    </xdr:from>
    <xdr:to>
      <xdr:col>50</xdr:col>
      <xdr:colOff>114300</xdr:colOff>
      <xdr:row>78</xdr:row>
      <xdr:rowOff>106211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89992"/>
          <a:ext cx="889000" cy="18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94300</xdr:rowOff>
    </xdr:from>
    <xdr:to>
      <xdr:col>45</xdr:col>
      <xdr:colOff>177800</xdr:colOff>
      <xdr:row>78</xdr:row>
      <xdr:rowOff>106211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67400"/>
          <a:ext cx="889000" cy="1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94300</xdr:rowOff>
    </xdr:from>
    <xdr:to>
      <xdr:col>41</xdr:col>
      <xdr:colOff>50800</xdr:colOff>
      <xdr:row>78</xdr:row>
      <xdr:rowOff>109951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67400"/>
          <a:ext cx="889000" cy="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167021</xdr:rowOff>
    </xdr:from>
    <xdr:to>
      <xdr:col>55</xdr:col>
      <xdr:colOff>50800</xdr:colOff>
      <xdr:row>78</xdr:row>
      <xdr:rowOff>97171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145448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4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37542</xdr:rowOff>
    </xdr:from>
    <xdr:to>
      <xdr:col>50</xdr:col>
      <xdr:colOff>165100</xdr:colOff>
      <xdr:row>77</xdr:row>
      <xdr:rowOff>139142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130269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3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55411</xdr:rowOff>
    </xdr:from>
    <xdr:to>
      <xdr:col>46</xdr:col>
      <xdr:colOff>38100</xdr:colOff>
      <xdr:row>78</xdr:row>
      <xdr:rowOff>157011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148138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2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43500</xdr:rowOff>
    </xdr:from>
    <xdr:to>
      <xdr:col>41</xdr:col>
      <xdr:colOff>101600</xdr:colOff>
      <xdr:row>78</xdr:row>
      <xdr:rowOff>145100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136227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59151</xdr:rowOff>
    </xdr:from>
    <xdr:to>
      <xdr:col>36</xdr:col>
      <xdr:colOff>165100</xdr:colOff>
      <xdr:row>78</xdr:row>
      <xdr:rowOff>160751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151878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154291</xdr:rowOff>
    </xdr:from>
    <xdr:to>
      <xdr:col>55</xdr:col>
      <xdr:colOff>0</xdr:colOff>
      <xdr:row>95</xdr:row>
      <xdr:rowOff>97135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270591"/>
          <a:ext cx="838200" cy="1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97135</xdr:rowOff>
    </xdr:from>
    <xdr:to>
      <xdr:col>50</xdr:col>
      <xdr:colOff>114300</xdr:colOff>
      <xdr:row>96</xdr:row>
      <xdr:rowOff>82955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384885"/>
          <a:ext cx="889000" cy="15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82231</xdr:rowOff>
    </xdr:from>
    <xdr:to>
      <xdr:col>45</xdr:col>
      <xdr:colOff>177800</xdr:colOff>
      <xdr:row>96</xdr:row>
      <xdr:rowOff>82955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369981"/>
          <a:ext cx="889000" cy="17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77318</xdr:rowOff>
    </xdr:from>
    <xdr:to>
      <xdr:col>41</xdr:col>
      <xdr:colOff>50800</xdr:colOff>
      <xdr:row>95</xdr:row>
      <xdr:rowOff>82231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365068"/>
          <a:ext cx="889000" cy="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29060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103491</xdr:rowOff>
    </xdr:from>
    <xdr:to>
      <xdr:col>55</xdr:col>
      <xdr:colOff>50800</xdr:colOff>
      <xdr:row>95</xdr:row>
      <xdr:rowOff>33641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126368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07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46335</xdr:rowOff>
    </xdr:from>
    <xdr:to>
      <xdr:col>50</xdr:col>
      <xdr:colOff>165100</xdr:colOff>
      <xdr:row>95</xdr:row>
      <xdr:rowOff>147935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164462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10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32155</xdr:rowOff>
    </xdr:from>
    <xdr:to>
      <xdr:col>46</xdr:col>
      <xdr:colOff>38100</xdr:colOff>
      <xdr:row>96</xdr:row>
      <xdr:rowOff>133755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124882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8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31431</xdr:rowOff>
    </xdr:from>
    <xdr:to>
      <xdr:col>41</xdr:col>
      <xdr:colOff>101600</xdr:colOff>
      <xdr:row>95</xdr:row>
      <xdr:rowOff>133031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1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149558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09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26518</xdr:rowOff>
    </xdr:from>
    <xdr:to>
      <xdr:col>36</xdr:col>
      <xdr:colOff>165100</xdr:colOff>
      <xdr:row>95</xdr:row>
      <xdr:rowOff>128118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144645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08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164356</xdr:rowOff>
    </xdr:from>
    <xdr:to>
      <xdr:col>85</xdr:col>
      <xdr:colOff>127000</xdr:colOff>
      <xdr:row>36</xdr:row>
      <xdr:rowOff>21079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165106"/>
          <a:ext cx="838200" cy="2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164356</xdr:rowOff>
    </xdr:from>
    <xdr:to>
      <xdr:col>81</xdr:col>
      <xdr:colOff>50800</xdr:colOff>
      <xdr:row>36</xdr:row>
      <xdr:rowOff>110864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165106"/>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18509</xdr:rowOff>
    </xdr:from>
    <xdr:to>
      <xdr:col>76</xdr:col>
      <xdr:colOff>114300</xdr:colOff>
      <xdr:row>36</xdr:row>
      <xdr:rowOff>110864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190709"/>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110635</xdr:rowOff>
    </xdr:from>
    <xdr:to>
      <xdr:col>71</xdr:col>
      <xdr:colOff>177800</xdr:colOff>
      <xdr:row>36</xdr:row>
      <xdr:rowOff>18509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768485"/>
          <a:ext cx="889000" cy="4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141729</xdr:rowOff>
    </xdr:from>
    <xdr:to>
      <xdr:col>85</xdr:col>
      <xdr:colOff>177800</xdr:colOff>
      <xdr:row>36</xdr:row>
      <xdr:rowOff>71879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164606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9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113556</xdr:rowOff>
    </xdr:from>
    <xdr:to>
      <xdr:col>81</xdr:col>
      <xdr:colOff>101600</xdr:colOff>
      <xdr:row>36</xdr:row>
      <xdr:rowOff>43706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1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60233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88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60064</xdr:rowOff>
    </xdr:from>
    <xdr:to>
      <xdr:col>76</xdr:col>
      <xdr:colOff>165100</xdr:colOff>
      <xdr:row>36</xdr:row>
      <xdr:rowOff>161664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6741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0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139159</xdr:rowOff>
    </xdr:from>
    <xdr:to>
      <xdr:col>72</xdr:col>
      <xdr:colOff>38100</xdr:colOff>
      <xdr:row>36</xdr:row>
      <xdr:rowOff>69309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85836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59835</xdr:rowOff>
    </xdr:from>
    <xdr:to>
      <xdr:col>67</xdr:col>
      <xdr:colOff>101600</xdr:colOff>
      <xdr:row>33</xdr:row>
      <xdr:rowOff>161435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7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6512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4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90848</xdr:rowOff>
    </xdr:from>
    <xdr:to>
      <xdr:col>85</xdr:col>
      <xdr:colOff>127000</xdr:colOff>
      <xdr:row>56</xdr:row>
      <xdr:rowOff>130666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692048"/>
          <a:ext cx="838200" cy="3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90848</xdr:rowOff>
    </xdr:from>
    <xdr:to>
      <xdr:col>81</xdr:col>
      <xdr:colOff>50800</xdr:colOff>
      <xdr:row>57</xdr:row>
      <xdr:rowOff>1388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92048"/>
          <a:ext cx="889000" cy="8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1388</xdr:rowOff>
    </xdr:from>
    <xdr:to>
      <xdr:col>76</xdr:col>
      <xdr:colOff>114300</xdr:colOff>
      <xdr:row>57</xdr:row>
      <xdr:rowOff>12164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74038"/>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132869</xdr:rowOff>
    </xdr:from>
    <xdr:to>
      <xdr:col>71</xdr:col>
      <xdr:colOff>177800</xdr:colOff>
      <xdr:row>57</xdr:row>
      <xdr:rowOff>12164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34069"/>
          <a:ext cx="889000" cy="5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79866</xdr:rowOff>
    </xdr:from>
    <xdr:to>
      <xdr:col>85</xdr:col>
      <xdr:colOff>177800</xdr:colOff>
      <xdr:row>57</xdr:row>
      <xdr:rowOff>10016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58293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5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40048</xdr:rowOff>
    </xdr:from>
    <xdr:to>
      <xdr:col>81</xdr:col>
      <xdr:colOff>101600</xdr:colOff>
      <xdr:row>56</xdr:row>
      <xdr:rowOff>141648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4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132775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3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122038</xdr:rowOff>
    </xdr:from>
    <xdr:to>
      <xdr:col>76</xdr:col>
      <xdr:colOff>165100</xdr:colOff>
      <xdr:row>57</xdr:row>
      <xdr:rowOff>52188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43315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1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132814</xdr:rowOff>
    </xdr:from>
    <xdr:to>
      <xdr:col>72</xdr:col>
      <xdr:colOff>38100</xdr:colOff>
      <xdr:row>57</xdr:row>
      <xdr:rowOff>62964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54091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2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82069</xdr:rowOff>
    </xdr:from>
    <xdr:to>
      <xdr:col>67</xdr:col>
      <xdr:colOff>101600</xdr:colOff>
      <xdr:row>57</xdr:row>
      <xdr:rowOff>12219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8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3346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7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139691</xdr:rowOff>
    </xdr:from>
    <xdr:to>
      <xdr:col>85</xdr:col>
      <xdr:colOff>127000</xdr:colOff>
      <xdr:row>78</xdr:row>
      <xdr:rowOff>139691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139691</xdr:rowOff>
    </xdr:from>
    <xdr:to>
      <xdr:col>81</xdr:col>
      <xdr:colOff>50800</xdr:colOff>
      <xdr:row>78</xdr:row>
      <xdr:rowOff>139691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139691</xdr:rowOff>
    </xdr:from>
    <xdr:to>
      <xdr:col>76</xdr:col>
      <xdr:colOff>114300</xdr:colOff>
      <xdr:row>78</xdr:row>
      <xdr:rowOff>139691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2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139681</xdr:rowOff>
    </xdr:from>
    <xdr:to>
      <xdr:col>71</xdr:col>
      <xdr:colOff>177800</xdr:colOff>
      <xdr:row>78</xdr:row>
      <xdr:rowOff>139691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781"/>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88891</xdr:rowOff>
    </xdr:from>
    <xdr:to>
      <xdr:col>85</xdr:col>
      <xdr:colOff>177800</xdr:colOff>
      <xdr:row>79</xdr:row>
      <xdr:rowOff>19041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3818</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88891</xdr:rowOff>
    </xdr:from>
    <xdr:to>
      <xdr:col>81</xdr:col>
      <xdr:colOff>101600</xdr:colOff>
      <xdr:row>79</xdr:row>
      <xdr:rowOff>19041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10168</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88891</xdr:rowOff>
    </xdr:from>
    <xdr:to>
      <xdr:col>76</xdr:col>
      <xdr:colOff>165100</xdr:colOff>
      <xdr:row>79</xdr:row>
      <xdr:rowOff>19041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10168</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88891</xdr:rowOff>
    </xdr:from>
    <xdr:to>
      <xdr:col>72</xdr:col>
      <xdr:colOff>38100</xdr:colOff>
      <xdr:row>79</xdr:row>
      <xdr:rowOff>19041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10168</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88881</xdr:rowOff>
    </xdr:from>
    <xdr:to>
      <xdr:col>67</xdr:col>
      <xdr:colOff>101600</xdr:colOff>
      <xdr:row>79</xdr:row>
      <xdr:rowOff>19031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10158</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35074</xdr:rowOff>
    </xdr:from>
    <xdr:to>
      <xdr:col>85</xdr:col>
      <xdr:colOff>127000</xdr:colOff>
      <xdr:row>94</xdr:row>
      <xdr:rowOff>78961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151374"/>
          <a:ext cx="838200" cy="4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35074</xdr:rowOff>
    </xdr:from>
    <xdr:to>
      <xdr:col>81</xdr:col>
      <xdr:colOff>50800</xdr:colOff>
      <xdr:row>94</xdr:row>
      <xdr:rowOff>154618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151374"/>
          <a:ext cx="889000" cy="1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154618</xdr:rowOff>
    </xdr:from>
    <xdr:to>
      <xdr:col>76</xdr:col>
      <xdr:colOff>114300</xdr:colOff>
      <xdr:row>95</xdr:row>
      <xdr:rowOff>5626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270918"/>
          <a:ext cx="8890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5626</xdr:rowOff>
    </xdr:from>
    <xdr:to>
      <xdr:col>71</xdr:col>
      <xdr:colOff>177800</xdr:colOff>
      <xdr:row>95</xdr:row>
      <xdr:rowOff>16374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293376"/>
          <a:ext cx="8890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28161</xdr:rowOff>
    </xdr:from>
    <xdr:to>
      <xdr:col>85</xdr:col>
      <xdr:colOff>177800</xdr:colOff>
      <xdr:row>94</xdr:row>
      <xdr:rowOff>129761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51038</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99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155724</xdr:rowOff>
    </xdr:from>
    <xdr:to>
      <xdr:col>81</xdr:col>
      <xdr:colOff>101600</xdr:colOff>
      <xdr:row>94</xdr:row>
      <xdr:rowOff>85874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10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102401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87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103818</xdr:rowOff>
    </xdr:from>
    <xdr:to>
      <xdr:col>76</xdr:col>
      <xdr:colOff>165100</xdr:colOff>
      <xdr:row>95</xdr:row>
      <xdr:rowOff>33968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2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50495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599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126276</xdr:rowOff>
    </xdr:from>
    <xdr:to>
      <xdr:col>72</xdr:col>
      <xdr:colOff>38100</xdr:colOff>
      <xdr:row>95</xdr:row>
      <xdr:rowOff>56426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2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72953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01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137024</xdr:rowOff>
    </xdr:from>
    <xdr:to>
      <xdr:col>67</xdr:col>
      <xdr:colOff>101600</xdr:colOff>
      <xdr:row>95</xdr:row>
      <xdr:rowOff>67174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2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83701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0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目的別で住民一人当たりのコストの大きい項目として、衛生費が類似団体平均だけではなく、全国平均・青森県平均と比較しても大幅に乖離している。これは町単独で運営している公立病院及びごみ焼却施設に係る経費が大きな要因となっている。</a:t>
          </a:r>
          <a:endParaRPr lang="ja-JP" altLang="ja-JP" sz="1400">
            <a:effectLst/>
          </a:endParaRPr>
        </a:p>
        <a:p>
          <a:r>
            <a:rPr kumimoji="1" lang="ja-JP" altLang="ja-JP" sz="1100">
              <a:solidFill>
                <a:schemeClr val="dk1"/>
              </a:solidFill>
              <a:effectLst/>
              <a:latin typeface="+mn-lt"/>
              <a:ea typeface="+mn-ea"/>
              <a:cs typeface="+mn-cs"/>
            </a:rPr>
            <a:t>　総務費においても対前年度比▲</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の減となっているが、これは特別定額給付金事業の実施により臨時的に令和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年度決算額が増加したことが主な要因となっている。</a:t>
          </a:r>
          <a:endParaRPr lang="ja-JP" altLang="ja-JP" sz="1400">
            <a:effectLst/>
          </a:endParaRPr>
        </a:p>
        <a:p>
          <a:r>
            <a:rPr kumimoji="1" lang="ja-JP" altLang="ja-JP" sz="1100">
              <a:solidFill>
                <a:schemeClr val="dk1"/>
              </a:solidFill>
              <a:effectLst/>
              <a:latin typeface="+mn-lt"/>
              <a:ea typeface="+mn-ea"/>
              <a:cs typeface="+mn-cs"/>
            </a:rPr>
            <a:t>　民生費において、対前年度比＋</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の増となっているが、新型コロナウイルス感染症対策事業の実施（住民税非課税世帯等臨時特別給付金給付事業等）による増である。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　 実質収支額は</a:t>
          </a:r>
          <a:r>
            <a:rPr kumimoji="1" lang="en-US" altLang="ja-JP" sz="800">
              <a:solidFill>
                <a:schemeClr val="dk1"/>
              </a:solidFill>
              <a:effectLst/>
              <a:latin typeface="+mn-lt"/>
              <a:ea typeface="+mn-ea"/>
              <a:cs typeface="+mn-cs"/>
            </a:rPr>
            <a:t>117,308</a:t>
          </a:r>
          <a:r>
            <a:rPr kumimoji="1" lang="ja-JP" altLang="ja-JP" sz="800">
              <a:solidFill>
                <a:schemeClr val="dk1"/>
              </a:solidFill>
              <a:effectLst/>
              <a:latin typeface="+mn-lt"/>
              <a:ea typeface="+mn-ea"/>
              <a:cs typeface="+mn-cs"/>
            </a:rPr>
            <a:t>千円の黒字であるため、実質赤字比率は算定されていない。また、単年度における収支は</a:t>
          </a:r>
          <a:r>
            <a:rPr kumimoji="1" lang="en-US" altLang="ja-JP" sz="800">
              <a:solidFill>
                <a:schemeClr val="dk1"/>
              </a:solidFill>
              <a:effectLst/>
              <a:latin typeface="+mn-lt"/>
              <a:ea typeface="+mn-ea"/>
              <a:cs typeface="+mn-cs"/>
            </a:rPr>
            <a:t>26,322</a:t>
          </a:r>
          <a:r>
            <a:rPr kumimoji="1" lang="ja-JP" altLang="ja-JP" sz="800">
              <a:solidFill>
                <a:schemeClr val="dk1"/>
              </a:solidFill>
              <a:effectLst/>
              <a:latin typeface="+mn-lt"/>
              <a:ea typeface="+mn-ea"/>
              <a:cs typeface="+mn-cs"/>
            </a:rPr>
            <a:t>千円の黒字となっている。歳入では、国庫支出金で特別定額給付金事業費等の減により</a:t>
          </a:r>
          <a:r>
            <a:rPr kumimoji="1" lang="en-US" altLang="ja-JP" sz="800">
              <a:solidFill>
                <a:schemeClr val="dk1"/>
              </a:solidFill>
              <a:effectLst/>
              <a:latin typeface="+mn-lt"/>
              <a:ea typeface="+mn-ea"/>
              <a:cs typeface="+mn-cs"/>
            </a:rPr>
            <a:t>563,125</a:t>
          </a:r>
          <a:r>
            <a:rPr kumimoji="1" lang="ja-JP" altLang="ja-JP" sz="800">
              <a:solidFill>
                <a:schemeClr val="dk1"/>
              </a:solidFill>
              <a:effectLst/>
              <a:latin typeface="+mn-lt"/>
              <a:ea typeface="+mn-ea"/>
              <a:cs typeface="+mn-cs"/>
            </a:rPr>
            <a:t>千円減となっており、諸収入で外ヶ浜町土地開発公社清算金等の減により</a:t>
          </a:r>
          <a:r>
            <a:rPr kumimoji="1" lang="en-US" altLang="ja-JP" sz="800">
              <a:solidFill>
                <a:schemeClr val="dk1"/>
              </a:solidFill>
              <a:effectLst/>
              <a:latin typeface="+mn-lt"/>
              <a:ea typeface="+mn-ea"/>
              <a:cs typeface="+mn-cs"/>
            </a:rPr>
            <a:t>191,305</a:t>
          </a:r>
          <a:r>
            <a:rPr kumimoji="1" lang="ja-JP" altLang="ja-JP" sz="800">
              <a:solidFill>
                <a:schemeClr val="dk1"/>
              </a:solidFill>
              <a:effectLst/>
              <a:latin typeface="+mn-lt"/>
              <a:ea typeface="+mn-ea"/>
              <a:cs typeface="+mn-cs"/>
            </a:rPr>
            <a:t>千円減少している。また歳出では、新型コロナウイルス感染症対策関係補助金等の減少により</a:t>
          </a:r>
          <a:r>
            <a:rPr kumimoji="1" lang="en-US" altLang="ja-JP" sz="800">
              <a:solidFill>
                <a:schemeClr val="dk1"/>
              </a:solidFill>
              <a:effectLst/>
              <a:latin typeface="+mn-lt"/>
              <a:ea typeface="+mn-ea"/>
              <a:cs typeface="+mn-cs"/>
            </a:rPr>
            <a:t>542,978</a:t>
          </a:r>
          <a:r>
            <a:rPr kumimoji="1" lang="ja-JP" altLang="ja-JP" sz="800">
              <a:solidFill>
                <a:schemeClr val="dk1"/>
              </a:solidFill>
              <a:effectLst/>
              <a:latin typeface="+mn-lt"/>
              <a:ea typeface="+mn-ea"/>
              <a:cs typeface="+mn-cs"/>
            </a:rPr>
            <a:t>千円減となっており、実質単年度収支額は</a:t>
          </a:r>
          <a:r>
            <a:rPr kumimoji="1" lang="en-US" altLang="ja-JP" sz="800">
              <a:solidFill>
                <a:schemeClr val="dk1"/>
              </a:solidFill>
              <a:effectLst/>
              <a:latin typeface="+mn-lt"/>
              <a:ea typeface="+mn-ea"/>
              <a:cs typeface="+mn-cs"/>
            </a:rPr>
            <a:t>3,760</a:t>
          </a:r>
          <a:r>
            <a:rPr kumimoji="1" lang="ja-JP" altLang="ja-JP" sz="800">
              <a:solidFill>
                <a:schemeClr val="dk1"/>
              </a:solidFill>
              <a:effectLst/>
              <a:latin typeface="+mn-lt"/>
              <a:ea typeface="+mn-ea"/>
              <a:cs typeface="+mn-cs"/>
            </a:rPr>
            <a:t>千円の黒字となっており、前年度の</a:t>
          </a:r>
          <a:r>
            <a:rPr kumimoji="1" lang="en-US" altLang="ja-JP" sz="800">
              <a:solidFill>
                <a:schemeClr val="dk1"/>
              </a:solidFill>
              <a:effectLst/>
              <a:latin typeface="+mn-lt"/>
              <a:ea typeface="+mn-ea"/>
              <a:cs typeface="+mn-cs"/>
            </a:rPr>
            <a:t>111,162</a:t>
          </a:r>
          <a:r>
            <a:rPr kumimoji="1" lang="ja-JP" altLang="ja-JP" sz="800">
              <a:solidFill>
                <a:schemeClr val="dk1"/>
              </a:solidFill>
              <a:effectLst/>
              <a:latin typeface="+mn-lt"/>
              <a:ea typeface="+mn-ea"/>
              <a:cs typeface="+mn-cs"/>
            </a:rPr>
            <a:t>千円の黒字から大幅に減少している。</a:t>
          </a:r>
          <a:endParaRPr lang="ja-JP" altLang="ja-JP" sz="1000">
            <a:effectLst/>
          </a:endParaRPr>
        </a:p>
        <a:p>
          <a:r>
            <a:rPr kumimoji="1" lang="ja-JP" altLang="ja-JP" sz="800">
              <a:solidFill>
                <a:schemeClr val="dk1"/>
              </a:solidFill>
              <a:effectLst/>
              <a:latin typeface="+mn-lt"/>
              <a:ea typeface="+mn-ea"/>
              <a:cs typeface="+mn-cs"/>
            </a:rPr>
            <a:t>   今後の見通しとして、令和</a:t>
          </a:r>
          <a:r>
            <a:rPr kumimoji="1" lang="en-US" altLang="ja-JP" sz="800">
              <a:solidFill>
                <a:schemeClr val="dk1"/>
              </a:solidFill>
              <a:effectLst/>
              <a:latin typeface="+mn-lt"/>
              <a:ea typeface="+mn-ea"/>
              <a:cs typeface="+mn-cs"/>
            </a:rPr>
            <a:t>2</a:t>
          </a:r>
          <a:r>
            <a:rPr kumimoji="1" lang="ja-JP" altLang="ja-JP" sz="800">
              <a:solidFill>
                <a:schemeClr val="dk1"/>
              </a:solidFill>
              <a:effectLst/>
              <a:latin typeface="+mn-lt"/>
              <a:ea typeface="+mn-ea"/>
              <a:cs typeface="+mn-cs"/>
            </a:rPr>
            <a:t>年度に引き続き基金への積戻しが可能となったが、普通交付税の追加交付のような臨時的な歳入の影響が大きく、合併算定替措置の逓減も終了を迎え、外ヶ浜町本来の姿へ戻ることから、歳出においても歳入に見合ったものとしていかなければならない。特に公債費の推移は、合併以後の借入に対する償還が主となり、今後大規模な建設事業を控えていることから増加となる見込みであることを鑑みると、真に必要な経費を明確にするとともに今後の町政状況を十分に把握し、収支均衡型の財政運営に取組む必要があ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連結実質収支額は</a:t>
          </a:r>
          <a:r>
            <a:rPr kumimoji="1" lang="en-US" altLang="ja-JP" sz="1100">
              <a:solidFill>
                <a:schemeClr val="dk1"/>
              </a:solidFill>
              <a:effectLst/>
              <a:latin typeface="+mn-lt"/>
              <a:ea typeface="+mn-ea"/>
              <a:cs typeface="+mn-cs"/>
            </a:rPr>
            <a:t>663,057</a:t>
          </a:r>
          <a:r>
            <a:rPr kumimoji="1" lang="ja-JP" altLang="ja-JP" sz="1100">
              <a:solidFill>
                <a:schemeClr val="dk1"/>
              </a:solidFill>
              <a:effectLst/>
              <a:latin typeface="+mn-lt"/>
              <a:ea typeface="+mn-ea"/>
              <a:cs typeface="+mn-cs"/>
            </a:rPr>
            <a:t>千円の黒字で対前年度</a:t>
          </a:r>
          <a:r>
            <a:rPr kumimoji="1" lang="en-US" altLang="ja-JP" sz="1100">
              <a:solidFill>
                <a:schemeClr val="dk1"/>
              </a:solidFill>
              <a:effectLst/>
              <a:latin typeface="+mn-lt"/>
              <a:ea typeface="+mn-ea"/>
              <a:cs typeface="+mn-cs"/>
            </a:rPr>
            <a:t>53,914</a:t>
          </a:r>
          <a:r>
            <a:rPr kumimoji="1" lang="ja-JP" altLang="ja-JP" sz="1100">
              <a:solidFill>
                <a:schemeClr val="dk1"/>
              </a:solidFill>
              <a:effectLst/>
              <a:latin typeface="+mn-lt"/>
              <a:ea typeface="+mn-ea"/>
              <a:cs typeface="+mn-cs"/>
            </a:rPr>
            <a:t>千円の増となっており、連結実質赤字比率は算定されていない。一般会計において、普通交付税の追加交付等により</a:t>
          </a:r>
          <a:r>
            <a:rPr kumimoji="1" lang="en-US" altLang="ja-JP" sz="1100">
              <a:solidFill>
                <a:schemeClr val="dk1"/>
              </a:solidFill>
              <a:effectLst/>
              <a:latin typeface="+mn-lt"/>
              <a:ea typeface="+mn-ea"/>
              <a:cs typeface="+mn-cs"/>
            </a:rPr>
            <a:t>26,322</a:t>
          </a:r>
          <a:r>
            <a:rPr kumimoji="1" lang="ja-JP" altLang="ja-JP" sz="1100">
              <a:solidFill>
                <a:schemeClr val="dk1"/>
              </a:solidFill>
              <a:effectLst/>
              <a:latin typeface="+mn-lt"/>
              <a:ea typeface="+mn-ea"/>
              <a:cs typeface="+mn-cs"/>
            </a:rPr>
            <a:t>千円増加している。また、病院事業会計が資金剰余金で</a:t>
          </a:r>
          <a:r>
            <a:rPr kumimoji="1" lang="en-US" altLang="ja-JP" sz="1100">
              <a:solidFill>
                <a:schemeClr val="dk1"/>
              </a:solidFill>
              <a:effectLst/>
              <a:latin typeface="+mn-lt"/>
              <a:ea typeface="+mn-ea"/>
              <a:cs typeface="+mn-cs"/>
            </a:rPr>
            <a:t>36,051</a:t>
          </a:r>
          <a:r>
            <a:rPr kumimoji="1" lang="ja-JP" altLang="ja-JP" sz="1100">
              <a:solidFill>
                <a:schemeClr val="dk1"/>
              </a:solidFill>
              <a:effectLst/>
              <a:latin typeface="+mn-lt"/>
              <a:ea typeface="+mn-ea"/>
              <a:cs typeface="+mn-cs"/>
            </a:rPr>
            <a:t>千円増加しており、実情として赤字補てん等のための一般会計繰入金が、増加傾向にあり、表面上は健全といえるが、実際は厳しい経営状況となっている。一方、国民健康保険会計では、保険給付費の増加等により</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千円減少している。</a:t>
          </a:r>
          <a:endParaRPr lang="ja-JP" altLang="ja-JP" sz="1400">
            <a:effectLst/>
          </a:endParaRPr>
        </a:p>
        <a:p>
          <a:r>
            <a:rPr kumimoji="1" lang="ja-JP" altLang="ja-JP" sz="1100">
              <a:solidFill>
                <a:schemeClr val="dk1"/>
              </a:solidFill>
              <a:effectLst/>
              <a:latin typeface="+mn-lt"/>
              <a:ea typeface="+mn-ea"/>
              <a:cs typeface="+mn-cs"/>
            </a:rPr>
            <a:t>　 「地方公共団体の財政の健全化に関する法律」施行後は、特別会計等の収支改善が喫緊の課題であったものと、住民生活に直結する事業ということもあり、率先して一般会計からの基準外繰出し等により実質赤字（資金不足）を解消してきた現状である。しかし、一般会計も普通交付税合併算定替等の優遇措置が令和元年度で終了し、以前までのような財源確保は難しく、現に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年度から令和元年度までは、取り崩した基金を積み戻しできない状況であったため、各特別会計等で独立採算制に基づく収支改善が求められることは必須となり、早期に改善策等を検討してく必要がある。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6449179</v>
      </c>
      <c r="BO4" s="488"/>
      <c r="BP4" s="488"/>
      <c r="BQ4" s="488"/>
      <c r="BR4" s="488"/>
      <c r="BS4" s="488"/>
      <c r="BT4" s="488"/>
      <c r="BU4" s="489"/>
      <c r="BV4" s="487">
        <v>6982632</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2.9</v>
      </c>
      <c r="CU4" s="628"/>
      <c r="CV4" s="628"/>
      <c r="CW4" s="628"/>
      <c r="CX4" s="628"/>
      <c r="CY4" s="628"/>
      <c r="CZ4" s="628"/>
      <c r="DA4" s="629"/>
      <c r="DB4" s="627">
        <v>2.2999999999999998</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6320870</v>
      </c>
      <c r="BO5" s="459"/>
      <c r="BP5" s="459"/>
      <c r="BQ5" s="459"/>
      <c r="BR5" s="459"/>
      <c r="BS5" s="459"/>
      <c r="BT5" s="459"/>
      <c r="BU5" s="460"/>
      <c r="BV5" s="458">
        <v>6863848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94.8</v>
      </c>
      <c r="CU5" s="456"/>
      <c r="CV5" s="456"/>
      <c r="CW5" s="456"/>
      <c r="CX5" s="456"/>
      <c r="CY5" s="456"/>
      <c r="CZ5" s="456"/>
      <c r="DA5" s="457"/>
      <c r="DB5" s="455">
        <v>96.9</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128309</v>
      </c>
      <c r="BO6" s="459"/>
      <c r="BP6" s="459"/>
      <c r="BQ6" s="459"/>
      <c r="BR6" s="459"/>
      <c r="BS6" s="459"/>
      <c r="BT6" s="459"/>
      <c r="BU6" s="460"/>
      <c r="BV6" s="458">
        <v>118784</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94.8</v>
      </c>
      <c r="CU6" s="602"/>
      <c r="CV6" s="602"/>
      <c r="CW6" s="602"/>
      <c r="CX6" s="602"/>
      <c r="CY6" s="602"/>
      <c r="CZ6" s="602"/>
      <c r="DA6" s="603"/>
      <c r="DB6" s="601">
        <v>99.6</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102</v>
      </c>
      <c r="AV7" s="517"/>
      <c r="AW7" s="517"/>
      <c r="AX7" s="517"/>
      <c r="AY7" s="472" t="s">
        <v>106</v>
      </c>
      <c r="AZ7" s="473"/>
      <c r="BA7" s="473"/>
      <c r="BB7" s="473"/>
      <c r="BC7" s="473"/>
      <c r="BD7" s="473"/>
      <c r="BE7" s="473"/>
      <c r="BF7" s="473"/>
      <c r="BG7" s="473"/>
      <c r="BH7" s="473"/>
      <c r="BI7" s="473"/>
      <c r="BJ7" s="473"/>
      <c r="BK7" s="473"/>
      <c r="BL7" s="473"/>
      <c r="BM7" s="474"/>
      <c r="BN7" s="458">
        <v>11001</v>
      </c>
      <c r="BO7" s="459"/>
      <c r="BP7" s="459"/>
      <c r="BQ7" s="459"/>
      <c r="BR7" s="459"/>
      <c r="BS7" s="459"/>
      <c r="BT7" s="459"/>
      <c r="BU7" s="460"/>
      <c r="BV7" s="458">
        <v>27798</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4075926</v>
      </c>
      <c r="CU7" s="459"/>
      <c r="CV7" s="459"/>
      <c r="CW7" s="459"/>
      <c r="CX7" s="459"/>
      <c r="CY7" s="459"/>
      <c r="CZ7" s="459"/>
      <c r="DA7" s="460"/>
      <c r="DB7" s="458">
        <v>3872450</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102</v>
      </c>
      <c r="AV8" s="517"/>
      <c r="AW8" s="517"/>
      <c r="AX8" s="517"/>
      <c r="AY8" s="472" t="s">
        <v>109</v>
      </c>
      <c r="AZ8" s="473"/>
      <c r="BA8" s="473"/>
      <c r="BB8" s="473"/>
      <c r="BC8" s="473"/>
      <c r="BD8" s="473"/>
      <c r="BE8" s="473"/>
      <c r="BF8" s="473"/>
      <c r="BG8" s="473"/>
      <c r="BH8" s="473"/>
      <c r="BI8" s="473"/>
      <c r="BJ8" s="473"/>
      <c r="BK8" s="473"/>
      <c r="BL8" s="473"/>
      <c r="BM8" s="474"/>
      <c r="BN8" s="458">
        <v>117308</v>
      </c>
      <c r="BO8" s="459"/>
      <c r="BP8" s="459"/>
      <c r="BQ8" s="459"/>
      <c r="BR8" s="459"/>
      <c r="BS8" s="459"/>
      <c r="BT8" s="459"/>
      <c r="BU8" s="460"/>
      <c r="BV8" s="458">
        <v>90986</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0.18</v>
      </c>
      <c r="CU8" s="562"/>
      <c r="CV8" s="562"/>
      <c r="CW8" s="562"/>
      <c r="CX8" s="562"/>
      <c r="CY8" s="562"/>
      <c r="CZ8" s="562"/>
      <c r="DA8" s="563"/>
      <c r="DB8" s="561">
        <v>0.19</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5401</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26322</v>
      </c>
      <c r="BO9" s="459"/>
      <c r="BP9" s="459"/>
      <c r="BQ9" s="459"/>
      <c r="BR9" s="459"/>
      <c r="BS9" s="459"/>
      <c r="BT9" s="459"/>
      <c r="BU9" s="460"/>
      <c r="BV9" s="458">
        <v>-53707</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16.399999999999999</v>
      </c>
      <c r="CU9" s="456"/>
      <c r="CV9" s="456"/>
      <c r="CW9" s="456"/>
      <c r="CX9" s="456"/>
      <c r="CY9" s="456"/>
      <c r="CZ9" s="456"/>
      <c r="DA9" s="457"/>
      <c r="DB9" s="455">
        <v>17.7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6198</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446295</v>
      </c>
      <c r="BO10" s="459"/>
      <c r="BP10" s="459"/>
      <c r="BQ10" s="459"/>
      <c r="BR10" s="459"/>
      <c r="BS10" s="459"/>
      <c r="BT10" s="459"/>
      <c r="BU10" s="460"/>
      <c r="BV10" s="458">
        <v>407799</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126</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94575</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x14ac:dyDescent="0.15">
      <c r="A12" s="178"/>
      <c r="B12" s="564" t="s">
        <v>131</v>
      </c>
      <c r="C12" s="565"/>
      <c r="D12" s="565"/>
      <c r="E12" s="565"/>
      <c r="F12" s="565"/>
      <c r="G12" s="565"/>
      <c r="H12" s="565"/>
      <c r="I12" s="565"/>
      <c r="J12" s="565"/>
      <c r="K12" s="566"/>
      <c r="L12" s="573" t="s">
        <v>132</v>
      </c>
      <c r="M12" s="574"/>
      <c r="N12" s="574"/>
      <c r="O12" s="574"/>
      <c r="P12" s="574"/>
      <c r="Q12" s="575"/>
      <c r="R12" s="576">
        <v>5521</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136</v>
      </c>
      <c r="AV12" s="517"/>
      <c r="AW12" s="517"/>
      <c r="AX12" s="517"/>
      <c r="AY12" s="472" t="s">
        <v>137</v>
      </c>
      <c r="AZ12" s="473"/>
      <c r="BA12" s="473"/>
      <c r="BB12" s="473"/>
      <c r="BC12" s="473"/>
      <c r="BD12" s="473"/>
      <c r="BE12" s="473"/>
      <c r="BF12" s="473"/>
      <c r="BG12" s="473"/>
      <c r="BH12" s="473"/>
      <c r="BI12" s="473"/>
      <c r="BJ12" s="473"/>
      <c r="BK12" s="473"/>
      <c r="BL12" s="473"/>
      <c r="BM12" s="474"/>
      <c r="BN12" s="458">
        <v>468857</v>
      </c>
      <c r="BO12" s="459"/>
      <c r="BP12" s="459"/>
      <c r="BQ12" s="459"/>
      <c r="BR12" s="459"/>
      <c r="BS12" s="459"/>
      <c r="BT12" s="459"/>
      <c r="BU12" s="460"/>
      <c r="BV12" s="458">
        <v>337005</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139</v>
      </c>
      <c r="CU12" s="562"/>
      <c r="CV12" s="562"/>
      <c r="CW12" s="562"/>
      <c r="CX12" s="562"/>
      <c r="CY12" s="562"/>
      <c r="CZ12" s="562"/>
      <c r="DA12" s="563"/>
      <c r="DB12" s="561" t="s">
        <v>140</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141</v>
      </c>
      <c r="N13" s="543"/>
      <c r="O13" s="543"/>
      <c r="P13" s="543"/>
      <c r="Q13" s="544"/>
      <c r="R13" s="545">
        <v>5472</v>
      </c>
      <c r="S13" s="546"/>
      <c r="T13" s="546"/>
      <c r="U13" s="546"/>
      <c r="V13" s="547"/>
      <c r="W13" s="548" t="s">
        <v>142</v>
      </c>
      <c r="X13" s="444"/>
      <c r="Y13" s="444"/>
      <c r="Z13" s="444"/>
      <c r="AA13" s="444"/>
      <c r="AB13" s="445"/>
      <c r="AC13" s="411">
        <v>539</v>
      </c>
      <c r="AD13" s="412"/>
      <c r="AE13" s="412"/>
      <c r="AF13" s="412"/>
      <c r="AG13" s="413"/>
      <c r="AH13" s="411">
        <v>599</v>
      </c>
      <c r="AI13" s="412"/>
      <c r="AJ13" s="412"/>
      <c r="AK13" s="412"/>
      <c r="AL13" s="471"/>
      <c r="AM13" s="515" t="s">
        <v>143</v>
      </c>
      <c r="AN13" s="415"/>
      <c r="AO13" s="415"/>
      <c r="AP13" s="415"/>
      <c r="AQ13" s="415"/>
      <c r="AR13" s="415"/>
      <c r="AS13" s="415"/>
      <c r="AT13" s="416"/>
      <c r="AU13" s="516" t="s">
        <v>144</v>
      </c>
      <c r="AV13" s="517"/>
      <c r="AW13" s="517"/>
      <c r="AX13" s="517"/>
      <c r="AY13" s="472" t="s">
        <v>145</v>
      </c>
      <c r="AZ13" s="473"/>
      <c r="BA13" s="473"/>
      <c r="BB13" s="473"/>
      <c r="BC13" s="473"/>
      <c r="BD13" s="473"/>
      <c r="BE13" s="473"/>
      <c r="BF13" s="473"/>
      <c r="BG13" s="473"/>
      <c r="BH13" s="473"/>
      <c r="BI13" s="473"/>
      <c r="BJ13" s="473"/>
      <c r="BK13" s="473"/>
      <c r="BL13" s="473"/>
      <c r="BM13" s="474"/>
      <c r="BN13" s="458">
        <v>3760</v>
      </c>
      <c r="BO13" s="459"/>
      <c r="BP13" s="459"/>
      <c r="BQ13" s="459"/>
      <c r="BR13" s="459"/>
      <c r="BS13" s="459"/>
      <c r="BT13" s="459"/>
      <c r="BU13" s="460"/>
      <c r="BV13" s="458">
        <v>111662</v>
      </c>
      <c r="BW13" s="459"/>
      <c r="BX13" s="459"/>
      <c r="BY13" s="459"/>
      <c r="BZ13" s="459"/>
      <c r="CA13" s="459"/>
      <c r="CB13" s="459"/>
      <c r="CC13" s="460"/>
      <c r="CD13" s="498" t="s">
        <v>146</v>
      </c>
      <c r="CE13" s="418"/>
      <c r="CF13" s="418"/>
      <c r="CG13" s="418"/>
      <c r="CH13" s="418"/>
      <c r="CI13" s="418"/>
      <c r="CJ13" s="418"/>
      <c r="CK13" s="418"/>
      <c r="CL13" s="418"/>
      <c r="CM13" s="418"/>
      <c r="CN13" s="418"/>
      <c r="CO13" s="418"/>
      <c r="CP13" s="418"/>
      <c r="CQ13" s="418"/>
      <c r="CR13" s="418"/>
      <c r="CS13" s="499"/>
      <c r="CT13" s="455">
        <v>11.2</v>
      </c>
      <c r="CU13" s="456"/>
      <c r="CV13" s="456"/>
      <c r="CW13" s="456"/>
      <c r="CX13" s="456"/>
      <c r="CY13" s="456"/>
      <c r="CZ13" s="456"/>
      <c r="DA13" s="457"/>
      <c r="DB13" s="455">
        <v>10.9</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147</v>
      </c>
      <c r="M14" s="585"/>
      <c r="N14" s="585"/>
      <c r="O14" s="585"/>
      <c r="P14" s="585"/>
      <c r="Q14" s="586"/>
      <c r="R14" s="545">
        <v>5734</v>
      </c>
      <c r="S14" s="546"/>
      <c r="T14" s="546"/>
      <c r="U14" s="546"/>
      <c r="V14" s="547"/>
      <c r="W14" s="549"/>
      <c r="X14" s="447"/>
      <c r="Y14" s="447"/>
      <c r="Z14" s="447"/>
      <c r="AA14" s="447"/>
      <c r="AB14" s="448"/>
      <c r="AC14" s="538">
        <v>23.1</v>
      </c>
      <c r="AD14" s="539"/>
      <c r="AE14" s="539"/>
      <c r="AF14" s="539"/>
      <c r="AG14" s="540"/>
      <c r="AH14" s="538">
        <v>23.2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148</v>
      </c>
      <c r="CE14" s="496"/>
      <c r="CF14" s="496"/>
      <c r="CG14" s="496"/>
      <c r="CH14" s="496"/>
      <c r="CI14" s="496"/>
      <c r="CJ14" s="496"/>
      <c r="CK14" s="496"/>
      <c r="CL14" s="496"/>
      <c r="CM14" s="496"/>
      <c r="CN14" s="496"/>
      <c r="CO14" s="496"/>
      <c r="CP14" s="496"/>
      <c r="CQ14" s="496"/>
      <c r="CR14" s="496"/>
      <c r="CS14" s="497"/>
      <c r="CT14" s="555">
        <v>30.5</v>
      </c>
      <c r="CU14" s="556"/>
      <c r="CV14" s="556"/>
      <c r="CW14" s="556"/>
      <c r="CX14" s="556"/>
      <c r="CY14" s="556"/>
      <c r="CZ14" s="556"/>
      <c r="DA14" s="557"/>
      <c r="DB14" s="555">
        <v>43.2</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149</v>
      </c>
      <c r="N15" s="543"/>
      <c r="O15" s="543"/>
      <c r="P15" s="543"/>
      <c r="Q15" s="544"/>
      <c r="R15" s="545">
        <v>5685</v>
      </c>
      <c r="S15" s="546"/>
      <c r="T15" s="546"/>
      <c r="U15" s="546"/>
      <c r="V15" s="547"/>
      <c r="W15" s="548" t="s">
        <v>150</v>
      </c>
      <c r="X15" s="444"/>
      <c r="Y15" s="444"/>
      <c r="Z15" s="444"/>
      <c r="AA15" s="444"/>
      <c r="AB15" s="445"/>
      <c r="AC15" s="411">
        <v>486</v>
      </c>
      <c r="AD15" s="412"/>
      <c r="AE15" s="412"/>
      <c r="AF15" s="412"/>
      <c r="AG15" s="413"/>
      <c r="AH15" s="411">
        <v>533</v>
      </c>
      <c r="AI15" s="412"/>
      <c r="AJ15" s="412"/>
      <c r="AK15" s="412"/>
      <c r="AL15" s="471"/>
      <c r="AM15" s="515"/>
      <c r="AN15" s="415"/>
      <c r="AO15" s="415"/>
      <c r="AP15" s="415"/>
      <c r="AQ15" s="415"/>
      <c r="AR15" s="415"/>
      <c r="AS15" s="415"/>
      <c r="AT15" s="416"/>
      <c r="AU15" s="516"/>
      <c r="AV15" s="517"/>
      <c r="AW15" s="517"/>
      <c r="AX15" s="517"/>
      <c r="AY15" s="484" t="s">
        <v>151</v>
      </c>
      <c r="AZ15" s="485"/>
      <c r="BA15" s="485"/>
      <c r="BB15" s="485"/>
      <c r="BC15" s="485"/>
      <c r="BD15" s="485"/>
      <c r="BE15" s="485"/>
      <c r="BF15" s="485"/>
      <c r="BG15" s="485"/>
      <c r="BH15" s="485"/>
      <c r="BI15" s="485"/>
      <c r="BJ15" s="485"/>
      <c r="BK15" s="485"/>
      <c r="BL15" s="485"/>
      <c r="BM15" s="486"/>
      <c r="BN15" s="487">
        <v>655304</v>
      </c>
      <c r="BO15" s="488"/>
      <c r="BP15" s="488"/>
      <c r="BQ15" s="488"/>
      <c r="BR15" s="488"/>
      <c r="BS15" s="488"/>
      <c r="BT15" s="488"/>
      <c r="BU15" s="489"/>
      <c r="BV15" s="487">
        <v>680549</v>
      </c>
      <c r="BW15" s="488"/>
      <c r="BX15" s="488"/>
      <c r="BY15" s="488"/>
      <c r="BZ15" s="488"/>
      <c r="CA15" s="488"/>
      <c r="CB15" s="488"/>
      <c r="CC15" s="489"/>
      <c r="CD15" s="558" t="s">
        <v>152</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153</v>
      </c>
      <c r="M16" s="533"/>
      <c r="N16" s="533"/>
      <c r="O16" s="533"/>
      <c r="P16" s="533"/>
      <c r="Q16" s="534"/>
      <c r="R16" s="535" t="s">
        <v>154</v>
      </c>
      <c r="S16" s="536"/>
      <c r="T16" s="536"/>
      <c r="U16" s="536"/>
      <c r="V16" s="537"/>
      <c r="W16" s="549"/>
      <c r="X16" s="447"/>
      <c r="Y16" s="447"/>
      <c r="Z16" s="447"/>
      <c r="AA16" s="447"/>
      <c r="AB16" s="448"/>
      <c r="AC16" s="538">
        <v>20.8</v>
      </c>
      <c r="AD16" s="539"/>
      <c r="AE16" s="539"/>
      <c r="AF16" s="539"/>
      <c r="AG16" s="540"/>
      <c r="AH16" s="538">
        <v>20.6</v>
      </c>
      <c r="AI16" s="539"/>
      <c r="AJ16" s="539"/>
      <c r="AK16" s="539"/>
      <c r="AL16" s="541"/>
      <c r="AM16" s="515"/>
      <c r="AN16" s="415"/>
      <c r="AO16" s="415"/>
      <c r="AP16" s="415"/>
      <c r="AQ16" s="415"/>
      <c r="AR16" s="415"/>
      <c r="AS16" s="415"/>
      <c r="AT16" s="416"/>
      <c r="AU16" s="516"/>
      <c r="AV16" s="517"/>
      <c r="AW16" s="517"/>
      <c r="AX16" s="517"/>
      <c r="AY16" s="472" t="s">
        <v>155</v>
      </c>
      <c r="AZ16" s="473"/>
      <c r="BA16" s="473"/>
      <c r="BB16" s="473"/>
      <c r="BC16" s="473"/>
      <c r="BD16" s="473"/>
      <c r="BE16" s="473"/>
      <c r="BF16" s="473"/>
      <c r="BG16" s="473"/>
      <c r="BH16" s="473"/>
      <c r="BI16" s="473"/>
      <c r="BJ16" s="473"/>
      <c r="BK16" s="473"/>
      <c r="BL16" s="473"/>
      <c r="BM16" s="474"/>
      <c r="BN16" s="458">
        <v>3778785</v>
      </c>
      <c r="BO16" s="459"/>
      <c r="BP16" s="459"/>
      <c r="BQ16" s="459"/>
      <c r="BR16" s="459"/>
      <c r="BS16" s="459"/>
      <c r="BT16" s="459"/>
      <c r="BU16" s="460"/>
      <c r="BV16" s="458">
        <v>3597736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156</v>
      </c>
      <c r="N17" s="552"/>
      <c r="O17" s="552"/>
      <c r="P17" s="552"/>
      <c r="Q17" s="553"/>
      <c r="R17" s="535" t="s">
        <v>157</v>
      </c>
      <c r="S17" s="536"/>
      <c r="T17" s="536"/>
      <c r="U17" s="536"/>
      <c r="V17" s="537"/>
      <c r="W17" s="548" t="s">
        <v>158</v>
      </c>
      <c r="X17" s="444"/>
      <c r="Y17" s="444"/>
      <c r="Z17" s="444"/>
      <c r="AA17" s="444"/>
      <c r="AB17" s="445"/>
      <c r="AC17" s="411">
        <v>1312</v>
      </c>
      <c r="AD17" s="412"/>
      <c r="AE17" s="412"/>
      <c r="AF17" s="412"/>
      <c r="AG17" s="413"/>
      <c r="AH17" s="411">
        <v>1455</v>
      </c>
      <c r="AI17" s="412"/>
      <c r="AJ17" s="412"/>
      <c r="AK17" s="412"/>
      <c r="AL17" s="471"/>
      <c r="AM17" s="515"/>
      <c r="AN17" s="415"/>
      <c r="AO17" s="415"/>
      <c r="AP17" s="415"/>
      <c r="AQ17" s="415"/>
      <c r="AR17" s="415"/>
      <c r="AS17" s="415"/>
      <c r="AT17" s="416"/>
      <c r="AU17" s="516"/>
      <c r="AV17" s="517"/>
      <c r="AW17" s="517"/>
      <c r="AX17" s="517"/>
      <c r="AY17" s="472" t="s">
        <v>159</v>
      </c>
      <c r="AZ17" s="473"/>
      <c r="BA17" s="473"/>
      <c r="BB17" s="473"/>
      <c r="BC17" s="473"/>
      <c r="BD17" s="473"/>
      <c r="BE17" s="473"/>
      <c r="BF17" s="473"/>
      <c r="BG17" s="473"/>
      <c r="BH17" s="473"/>
      <c r="BI17" s="473"/>
      <c r="BJ17" s="473"/>
      <c r="BK17" s="473"/>
      <c r="BL17" s="473"/>
      <c r="BM17" s="474"/>
      <c r="BN17" s="458">
        <v>822555</v>
      </c>
      <c r="BO17" s="459"/>
      <c r="BP17" s="459"/>
      <c r="BQ17" s="459"/>
      <c r="BR17" s="459"/>
      <c r="BS17" s="459"/>
      <c r="BT17" s="459"/>
      <c r="BU17" s="460"/>
      <c r="BV17" s="458">
        <v>851633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160</v>
      </c>
      <c r="C18" s="509"/>
      <c r="D18" s="509"/>
      <c r="E18" s="510"/>
      <c r="F18" s="510"/>
      <c r="G18" s="510"/>
      <c r="H18" s="510"/>
      <c r="I18" s="510"/>
      <c r="J18" s="510"/>
      <c r="K18" s="510"/>
      <c r="L18" s="511">
        <v>230.3</v>
      </c>
      <c r="M18" s="511"/>
      <c r="N18" s="511"/>
      <c r="O18" s="511"/>
      <c r="P18" s="511"/>
      <c r="Q18" s="511"/>
      <c r="R18" s="512"/>
      <c r="S18" s="512"/>
      <c r="T18" s="512"/>
      <c r="U18" s="512"/>
      <c r="V18" s="513"/>
      <c r="W18" s="529"/>
      <c r="X18" s="530"/>
      <c r="Y18" s="530"/>
      <c r="Z18" s="530"/>
      <c r="AA18" s="530"/>
      <c r="AB18" s="554"/>
      <c r="AC18" s="428">
        <v>56.1</v>
      </c>
      <c r="AD18" s="429"/>
      <c r="AE18" s="429"/>
      <c r="AF18" s="429"/>
      <c r="AG18" s="514"/>
      <c r="AH18" s="428">
        <v>56.2</v>
      </c>
      <c r="AI18" s="429"/>
      <c r="AJ18" s="429"/>
      <c r="AK18" s="429"/>
      <c r="AL18" s="430"/>
      <c r="AM18" s="515"/>
      <c r="AN18" s="415"/>
      <c r="AO18" s="415"/>
      <c r="AP18" s="415"/>
      <c r="AQ18" s="415"/>
      <c r="AR18" s="415"/>
      <c r="AS18" s="415"/>
      <c r="AT18" s="416"/>
      <c r="AU18" s="516"/>
      <c r="AV18" s="517"/>
      <c r="AW18" s="517"/>
      <c r="AX18" s="517"/>
      <c r="AY18" s="472" t="s">
        <v>161</v>
      </c>
      <c r="AZ18" s="473"/>
      <c r="BA18" s="473"/>
      <c r="BB18" s="473"/>
      <c r="BC18" s="473"/>
      <c r="BD18" s="473"/>
      <c r="BE18" s="473"/>
      <c r="BF18" s="473"/>
      <c r="BG18" s="473"/>
      <c r="BH18" s="473"/>
      <c r="BI18" s="473"/>
      <c r="BJ18" s="473"/>
      <c r="BK18" s="473"/>
      <c r="BL18" s="473"/>
      <c r="BM18" s="474"/>
      <c r="BN18" s="458">
        <v>3767964</v>
      </c>
      <c r="BO18" s="459"/>
      <c r="BP18" s="459"/>
      <c r="BQ18" s="459"/>
      <c r="BR18" s="459"/>
      <c r="BS18" s="459"/>
      <c r="BT18" s="459"/>
      <c r="BU18" s="460"/>
      <c r="BV18" s="458">
        <v>3755203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162</v>
      </c>
      <c r="C19" s="509"/>
      <c r="D19" s="509"/>
      <c r="E19" s="510"/>
      <c r="F19" s="510"/>
      <c r="G19" s="510"/>
      <c r="H19" s="510"/>
      <c r="I19" s="510"/>
      <c r="J19" s="510"/>
      <c r="K19" s="510"/>
      <c r="L19" s="518">
        <v>23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163</v>
      </c>
      <c r="AZ19" s="473"/>
      <c r="BA19" s="473"/>
      <c r="BB19" s="473"/>
      <c r="BC19" s="473"/>
      <c r="BD19" s="473"/>
      <c r="BE19" s="473"/>
      <c r="BF19" s="473"/>
      <c r="BG19" s="473"/>
      <c r="BH19" s="473"/>
      <c r="BI19" s="473"/>
      <c r="BJ19" s="473"/>
      <c r="BK19" s="473"/>
      <c r="BL19" s="473"/>
      <c r="BM19" s="474"/>
      <c r="BN19" s="458">
        <v>5224940</v>
      </c>
      <c r="BO19" s="459"/>
      <c r="BP19" s="459"/>
      <c r="BQ19" s="459"/>
      <c r="BR19" s="459"/>
      <c r="BS19" s="459"/>
      <c r="BT19" s="459"/>
      <c r="BU19" s="460"/>
      <c r="BV19" s="458">
        <v>5405237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164</v>
      </c>
      <c r="C20" s="509"/>
      <c r="D20" s="509"/>
      <c r="E20" s="510"/>
      <c r="F20" s="510"/>
      <c r="G20" s="510"/>
      <c r="H20" s="510"/>
      <c r="I20" s="510"/>
      <c r="J20" s="510"/>
      <c r="K20" s="510"/>
      <c r="L20" s="518">
        <v>2358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165</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166</v>
      </c>
      <c r="C22" s="435"/>
      <c r="D22" s="436"/>
      <c r="E22" s="443" t="s">
        <v>1</v>
      </c>
      <c r="F22" s="444"/>
      <c r="G22" s="444"/>
      <c r="H22" s="444"/>
      <c r="I22" s="444"/>
      <c r="J22" s="444"/>
      <c r="K22" s="445"/>
      <c r="L22" s="443" t="s">
        <v>167</v>
      </c>
      <c r="M22" s="444"/>
      <c r="N22" s="444"/>
      <c r="O22" s="444"/>
      <c r="P22" s="445"/>
      <c r="Q22" s="449" t="s">
        <v>168</v>
      </c>
      <c r="R22" s="450"/>
      <c r="S22" s="450"/>
      <c r="T22" s="450"/>
      <c r="U22" s="450"/>
      <c r="V22" s="451"/>
      <c r="W22" s="500" t="s">
        <v>169</v>
      </c>
      <c r="X22" s="435"/>
      <c r="Y22" s="436"/>
      <c r="Z22" s="443" t="s">
        <v>1</v>
      </c>
      <c r="AA22" s="444"/>
      <c r="AB22" s="444"/>
      <c r="AC22" s="444"/>
      <c r="AD22" s="444"/>
      <c r="AE22" s="444"/>
      <c r="AF22" s="444"/>
      <c r="AG22" s="445"/>
      <c r="AH22" s="461" t="s">
        <v>170</v>
      </c>
      <c r="AI22" s="444"/>
      <c r="AJ22" s="444"/>
      <c r="AK22" s="444"/>
      <c r="AL22" s="445"/>
      <c r="AM22" s="461" t="s">
        <v>171</v>
      </c>
      <c r="AN22" s="462"/>
      <c r="AO22" s="462"/>
      <c r="AP22" s="462"/>
      <c r="AQ22" s="462"/>
      <c r="AR22" s="463"/>
      <c r="AS22" s="449" t="s">
        <v>168</v>
      </c>
      <c r="AT22" s="450"/>
      <c r="AU22" s="450"/>
      <c r="AV22" s="450"/>
      <c r="AW22" s="450"/>
      <c r="AX22" s="467"/>
      <c r="AY22" s="484" t="s">
        <v>172</v>
      </c>
      <c r="AZ22" s="485"/>
      <c r="BA22" s="485"/>
      <c r="BB22" s="485"/>
      <c r="BC22" s="485"/>
      <c r="BD22" s="485"/>
      <c r="BE22" s="485"/>
      <c r="BF22" s="485"/>
      <c r="BG22" s="485"/>
      <c r="BH22" s="485"/>
      <c r="BI22" s="485"/>
      <c r="BJ22" s="485"/>
      <c r="BK22" s="485"/>
      <c r="BL22" s="485"/>
      <c r="BM22" s="486"/>
      <c r="BN22" s="487">
        <v>5814891</v>
      </c>
      <c r="BO22" s="488"/>
      <c r="BP22" s="488"/>
      <c r="BQ22" s="488"/>
      <c r="BR22" s="488"/>
      <c r="BS22" s="488"/>
      <c r="BT22" s="488"/>
      <c r="BU22" s="489"/>
      <c r="BV22" s="487">
        <v>6481133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173</v>
      </c>
      <c r="AZ23" s="473"/>
      <c r="BA23" s="473"/>
      <c r="BB23" s="473"/>
      <c r="BC23" s="473"/>
      <c r="BD23" s="473"/>
      <c r="BE23" s="473"/>
      <c r="BF23" s="473"/>
      <c r="BG23" s="473"/>
      <c r="BH23" s="473"/>
      <c r="BI23" s="473"/>
      <c r="BJ23" s="473"/>
      <c r="BK23" s="473"/>
      <c r="BL23" s="473"/>
      <c r="BM23" s="474"/>
      <c r="BN23" s="458">
        <v>1838314</v>
      </c>
      <c r="BO23" s="459"/>
      <c r="BP23" s="459"/>
      <c r="BQ23" s="459"/>
      <c r="BR23" s="459"/>
      <c r="BS23" s="459"/>
      <c r="BT23" s="459"/>
      <c r="BU23" s="460"/>
      <c r="BV23" s="458">
        <v>2058468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174</v>
      </c>
      <c r="F24" s="415"/>
      <c r="G24" s="415"/>
      <c r="H24" s="415"/>
      <c r="I24" s="415"/>
      <c r="J24" s="415"/>
      <c r="K24" s="416"/>
      <c r="L24" s="411">
        <v>1</v>
      </c>
      <c r="M24" s="412"/>
      <c r="N24" s="412"/>
      <c r="O24" s="412"/>
      <c r="P24" s="413"/>
      <c r="Q24" s="411">
        <v>7500</v>
      </c>
      <c r="R24" s="412"/>
      <c r="S24" s="412"/>
      <c r="T24" s="412"/>
      <c r="U24" s="412"/>
      <c r="V24" s="413"/>
      <c r="W24" s="501"/>
      <c r="X24" s="438"/>
      <c r="Y24" s="439"/>
      <c r="Z24" s="414" t="s">
        <v>175</v>
      </c>
      <c r="AA24" s="415"/>
      <c r="AB24" s="415"/>
      <c r="AC24" s="415"/>
      <c r="AD24" s="415"/>
      <c r="AE24" s="415"/>
      <c r="AF24" s="415"/>
      <c r="AG24" s="416"/>
      <c r="AH24" s="411">
        <v>89</v>
      </c>
      <c r="AI24" s="412"/>
      <c r="AJ24" s="412"/>
      <c r="AK24" s="412"/>
      <c r="AL24" s="413"/>
      <c r="AM24" s="411">
        <v>282753</v>
      </c>
      <c r="AN24" s="412"/>
      <c r="AO24" s="412"/>
      <c r="AP24" s="412"/>
      <c r="AQ24" s="412"/>
      <c r="AR24" s="413"/>
      <c r="AS24" s="411">
        <v>3177</v>
      </c>
      <c r="AT24" s="412"/>
      <c r="AU24" s="412"/>
      <c r="AV24" s="412"/>
      <c r="AW24" s="412"/>
      <c r="AX24" s="471"/>
      <c r="AY24" s="431" t="s">
        <v>176</v>
      </c>
      <c r="AZ24" s="432"/>
      <c r="BA24" s="432"/>
      <c r="BB24" s="432"/>
      <c r="BC24" s="432"/>
      <c r="BD24" s="432"/>
      <c r="BE24" s="432"/>
      <c r="BF24" s="432"/>
      <c r="BG24" s="432"/>
      <c r="BH24" s="432"/>
      <c r="BI24" s="432"/>
      <c r="BJ24" s="432"/>
      <c r="BK24" s="432"/>
      <c r="BL24" s="432"/>
      <c r="BM24" s="433"/>
      <c r="BN24" s="458">
        <v>3744876</v>
      </c>
      <c r="BO24" s="459"/>
      <c r="BP24" s="459"/>
      <c r="BQ24" s="459"/>
      <c r="BR24" s="459"/>
      <c r="BS24" s="459"/>
      <c r="BT24" s="459"/>
      <c r="BU24" s="460"/>
      <c r="BV24" s="458">
        <v>4169261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177</v>
      </c>
      <c r="F25" s="415"/>
      <c r="G25" s="415"/>
      <c r="H25" s="415"/>
      <c r="I25" s="415"/>
      <c r="J25" s="415"/>
      <c r="K25" s="416"/>
      <c r="L25" s="411">
        <v>1</v>
      </c>
      <c r="M25" s="412"/>
      <c r="N25" s="412"/>
      <c r="O25" s="412"/>
      <c r="P25" s="413"/>
      <c r="Q25" s="411">
        <v>5960</v>
      </c>
      <c r="R25" s="412"/>
      <c r="S25" s="412"/>
      <c r="T25" s="412"/>
      <c r="U25" s="412"/>
      <c r="V25" s="413"/>
      <c r="W25" s="501"/>
      <c r="X25" s="438"/>
      <c r="Y25" s="439"/>
      <c r="Z25" s="414" t="s">
        <v>178</v>
      </c>
      <c r="AA25" s="415"/>
      <c r="AB25" s="415"/>
      <c r="AC25" s="415"/>
      <c r="AD25" s="415"/>
      <c r="AE25" s="415"/>
      <c r="AF25" s="415"/>
      <c r="AG25" s="416"/>
      <c r="AH25" s="411" t="s">
        <v>140</v>
      </c>
      <c r="AI25" s="412"/>
      <c r="AJ25" s="412"/>
      <c r="AK25" s="412"/>
      <c r="AL25" s="413"/>
      <c r="AM25" s="411" t="s">
        <v>140</v>
      </c>
      <c r="AN25" s="412"/>
      <c r="AO25" s="412"/>
      <c r="AP25" s="412"/>
      <c r="AQ25" s="412"/>
      <c r="AR25" s="413"/>
      <c r="AS25" s="411" t="s">
        <v>140</v>
      </c>
      <c r="AT25" s="412"/>
      <c r="AU25" s="412"/>
      <c r="AV25" s="412"/>
      <c r="AW25" s="412"/>
      <c r="AX25" s="471"/>
      <c r="AY25" s="484" t="s">
        <v>179</v>
      </c>
      <c r="AZ25" s="485"/>
      <c r="BA25" s="485"/>
      <c r="BB25" s="485"/>
      <c r="BC25" s="485"/>
      <c r="BD25" s="485"/>
      <c r="BE25" s="485"/>
      <c r="BF25" s="485"/>
      <c r="BG25" s="485"/>
      <c r="BH25" s="485"/>
      <c r="BI25" s="485"/>
      <c r="BJ25" s="485"/>
      <c r="BK25" s="485"/>
      <c r="BL25" s="485"/>
      <c r="BM25" s="486"/>
      <c r="BN25" s="487">
        <v>1346925</v>
      </c>
      <c r="BO25" s="488"/>
      <c r="BP25" s="488"/>
      <c r="BQ25" s="488"/>
      <c r="BR25" s="488"/>
      <c r="BS25" s="488"/>
      <c r="BT25" s="488"/>
      <c r="BU25" s="489"/>
      <c r="BV25" s="487">
        <v>1535956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180</v>
      </c>
      <c r="F26" s="415"/>
      <c r="G26" s="415"/>
      <c r="H26" s="415"/>
      <c r="I26" s="415"/>
      <c r="J26" s="415"/>
      <c r="K26" s="416"/>
      <c r="L26" s="411">
        <v>1</v>
      </c>
      <c r="M26" s="412"/>
      <c r="N26" s="412"/>
      <c r="O26" s="412"/>
      <c r="P26" s="413"/>
      <c r="Q26" s="411">
        <v>5250</v>
      </c>
      <c r="R26" s="412"/>
      <c r="S26" s="412"/>
      <c r="T26" s="412"/>
      <c r="U26" s="412"/>
      <c r="V26" s="413"/>
      <c r="W26" s="501"/>
      <c r="X26" s="438"/>
      <c r="Y26" s="439"/>
      <c r="Z26" s="414" t="s">
        <v>181</v>
      </c>
      <c r="AA26" s="469"/>
      <c r="AB26" s="469"/>
      <c r="AC26" s="469"/>
      <c r="AD26" s="469"/>
      <c r="AE26" s="469"/>
      <c r="AF26" s="469"/>
      <c r="AG26" s="470"/>
      <c r="AH26" s="411">
        <v>5</v>
      </c>
      <c r="AI26" s="412"/>
      <c r="AJ26" s="412"/>
      <c r="AK26" s="412"/>
      <c r="AL26" s="413"/>
      <c r="AM26" s="411">
        <v>13710</v>
      </c>
      <c r="AN26" s="412"/>
      <c r="AO26" s="412"/>
      <c r="AP26" s="412"/>
      <c r="AQ26" s="412"/>
      <c r="AR26" s="413"/>
      <c r="AS26" s="411">
        <v>2742</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140</v>
      </c>
      <c r="BO26" s="459"/>
      <c r="BP26" s="459"/>
      <c r="BQ26" s="459"/>
      <c r="BR26" s="459"/>
      <c r="BS26" s="459"/>
      <c r="BT26" s="459"/>
      <c r="BU26" s="460"/>
      <c r="BV26" s="458" t="s">
        <v>140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183</v>
      </c>
      <c r="F27" s="415"/>
      <c r="G27" s="415"/>
      <c r="H27" s="415"/>
      <c r="I27" s="415"/>
      <c r="J27" s="415"/>
      <c r="K27" s="416"/>
      <c r="L27" s="411">
        <v>1</v>
      </c>
      <c r="M27" s="412"/>
      <c r="N27" s="412"/>
      <c r="O27" s="412"/>
      <c r="P27" s="413"/>
      <c r="Q27" s="411">
        <v>2630</v>
      </c>
      <c r="R27" s="412"/>
      <c r="S27" s="412"/>
      <c r="T27" s="412"/>
      <c r="U27" s="412"/>
      <c r="V27" s="413"/>
      <c r="W27" s="501"/>
      <c r="X27" s="438"/>
      <c r="Y27" s="439"/>
      <c r="Z27" s="414" t="s">
        <v>184</v>
      </c>
      <c r="AA27" s="415"/>
      <c r="AB27" s="415"/>
      <c r="AC27" s="415"/>
      <c r="AD27" s="415"/>
      <c r="AE27" s="415"/>
      <c r="AF27" s="415"/>
      <c r="AG27" s="416"/>
      <c r="AH27" s="411">
        <v>1</v>
      </c>
      <c r="AI27" s="412"/>
      <c r="AJ27" s="412"/>
      <c r="AK27" s="412"/>
      <c r="AL27" s="413"/>
      <c r="AM27" s="411" t="s">
        <v>185</v>
      </c>
      <c r="AN27" s="412"/>
      <c r="AO27" s="412"/>
      <c r="AP27" s="412"/>
      <c r="AQ27" s="412"/>
      <c r="AR27" s="413"/>
      <c r="AS27" s="411" t="s">
        <v>185</v>
      </c>
      <c r="AT27" s="412"/>
      <c r="AU27" s="412"/>
      <c r="AV27" s="412"/>
      <c r="AW27" s="412"/>
      <c r="AX27" s="471"/>
      <c r="AY27" s="495" t="s">
        <v>186</v>
      </c>
      <c r="AZ27" s="496"/>
      <c r="BA27" s="496"/>
      <c r="BB27" s="496"/>
      <c r="BC27" s="496"/>
      <c r="BD27" s="496"/>
      <c r="BE27" s="496"/>
      <c r="BF27" s="496"/>
      <c r="BG27" s="496"/>
      <c r="BH27" s="496"/>
      <c r="BI27" s="496"/>
      <c r="BJ27" s="496"/>
      <c r="BK27" s="496"/>
      <c r="BL27" s="496"/>
      <c r="BM27" s="497"/>
      <c r="BN27" s="492" t="s">
        <v>140</v>
      </c>
      <c r="BO27" s="493"/>
      <c r="BP27" s="493"/>
      <c r="BQ27" s="493"/>
      <c r="BR27" s="493"/>
      <c r="BS27" s="493"/>
      <c r="BT27" s="493"/>
      <c r="BU27" s="494"/>
      <c r="BV27" s="492" t="s">
        <v>140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187</v>
      </c>
      <c r="F28" s="415"/>
      <c r="G28" s="415"/>
      <c r="H28" s="415"/>
      <c r="I28" s="415"/>
      <c r="J28" s="415"/>
      <c r="K28" s="416"/>
      <c r="L28" s="411">
        <v>1</v>
      </c>
      <c r="M28" s="412"/>
      <c r="N28" s="412"/>
      <c r="O28" s="412"/>
      <c r="P28" s="413"/>
      <c r="Q28" s="411">
        <v>2250</v>
      </c>
      <c r="R28" s="412"/>
      <c r="S28" s="412"/>
      <c r="T28" s="412"/>
      <c r="U28" s="412"/>
      <c r="V28" s="413"/>
      <c r="W28" s="501"/>
      <c r="X28" s="438"/>
      <c r="Y28" s="439"/>
      <c r="Z28" s="414" t="s">
        <v>188</v>
      </c>
      <c r="AA28" s="415"/>
      <c r="AB28" s="415"/>
      <c r="AC28" s="415"/>
      <c r="AD28" s="415"/>
      <c r="AE28" s="415"/>
      <c r="AF28" s="415"/>
      <c r="AG28" s="416"/>
      <c r="AH28" s="411" t="s">
        <v>140</v>
      </c>
      <c r="AI28" s="412"/>
      <c r="AJ28" s="412"/>
      <c r="AK28" s="412"/>
      <c r="AL28" s="413"/>
      <c r="AM28" s="411" t="s">
        <v>140</v>
      </c>
      <c r="AN28" s="412"/>
      <c r="AO28" s="412"/>
      <c r="AP28" s="412"/>
      <c r="AQ28" s="412"/>
      <c r="AR28" s="413"/>
      <c r="AS28" s="411" t="s">
        <v>140</v>
      </c>
      <c r="AT28" s="412"/>
      <c r="AU28" s="412"/>
      <c r="AV28" s="412"/>
      <c r="AW28" s="412"/>
      <c r="AX28" s="471"/>
      <c r="AY28" s="475" t="s">
        <v>189</v>
      </c>
      <c r="AZ28" s="476"/>
      <c r="BA28" s="476"/>
      <c r="BB28" s="477"/>
      <c r="BC28" s="484" t="s">
        <v>48</v>
      </c>
      <c r="BD28" s="485"/>
      <c r="BE28" s="485"/>
      <c r="BF28" s="485"/>
      <c r="BG28" s="485"/>
      <c r="BH28" s="485"/>
      <c r="BI28" s="485"/>
      <c r="BJ28" s="485"/>
      <c r="BK28" s="485"/>
      <c r="BL28" s="485"/>
      <c r="BM28" s="486"/>
      <c r="BN28" s="487">
        <v>1433138</v>
      </c>
      <c r="BO28" s="488"/>
      <c r="BP28" s="488"/>
      <c r="BQ28" s="488"/>
      <c r="BR28" s="488"/>
      <c r="BS28" s="488"/>
      <c r="BT28" s="488"/>
      <c r="BU28" s="489"/>
      <c r="BV28" s="487">
        <v>1409700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190</v>
      </c>
      <c r="F29" s="415"/>
      <c r="G29" s="415"/>
      <c r="H29" s="415"/>
      <c r="I29" s="415"/>
      <c r="J29" s="415"/>
      <c r="K29" s="416"/>
      <c r="L29" s="411">
        <v>9</v>
      </c>
      <c r="M29" s="412"/>
      <c r="N29" s="412"/>
      <c r="O29" s="412"/>
      <c r="P29" s="413"/>
      <c r="Q29" s="411">
        <v>2150</v>
      </c>
      <c r="R29" s="412"/>
      <c r="S29" s="412"/>
      <c r="T29" s="412"/>
      <c r="U29" s="412"/>
      <c r="V29" s="413"/>
      <c r="W29" s="502"/>
      <c r="X29" s="503"/>
      <c r="Y29" s="504"/>
      <c r="Z29" s="414" t="s">
        <v>191</v>
      </c>
      <c r="AA29" s="415"/>
      <c r="AB29" s="415"/>
      <c r="AC29" s="415"/>
      <c r="AD29" s="415"/>
      <c r="AE29" s="415"/>
      <c r="AF29" s="415"/>
      <c r="AG29" s="416"/>
      <c r="AH29" s="411">
        <v>90</v>
      </c>
      <c r="AI29" s="412"/>
      <c r="AJ29" s="412"/>
      <c r="AK29" s="412"/>
      <c r="AL29" s="413"/>
      <c r="AM29" s="411">
        <v>286608</v>
      </c>
      <c r="AN29" s="412"/>
      <c r="AO29" s="412"/>
      <c r="AP29" s="412"/>
      <c r="AQ29" s="412"/>
      <c r="AR29" s="413"/>
      <c r="AS29" s="411">
        <v>3185</v>
      </c>
      <c r="AT29" s="412"/>
      <c r="AU29" s="412"/>
      <c r="AV29" s="412"/>
      <c r="AW29" s="412"/>
      <c r="AX29" s="471"/>
      <c r="AY29" s="478"/>
      <c r="AZ29" s="479"/>
      <c r="BA29" s="479"/>
      <c r="BB29" s="480"/>
      <c r="BC29" s="472" t="s">
        <v>192</v>
      </c>
      <c r="BD29" s="473"/>
      <c r="BE29" s="473"/>
      <c r="BF29" s="473"/>
      <c r="BG29" s="473"/>
      <c r="BH29" s="473"/>
      <c r="BI29" s="473"/>
      <c r="BJ29" s="473"/>
      <c r="BK29" s="473"/>
      <c r="BL29" s="473"/>
      <c r="BM29" s="474"/>
      <c r="BN29" s="458">
        <v>790531</v>
      </c>
      <c r="BO29" s="459"/>
      <c r="BP29" s="459"/>
      <c r="BQ29" s="459"/>
      <c r="BR29" s="459"/>
      <c r="BS29" s="459"/>
      <c r="BT29" s="459"/>
      <c r="BU29" s="460"/>
      <c r="BV29" s="458">
        <v>688950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193</v>
      </c>
      <c r="X30" s="426"/>
      <c r="Y30" s="426"/>
      <c r="Z30" s="426"/>
      <c r="AA30" s="426"/>
      <c r="AB30" s="426"/>
      <c r="AC30" s="426"/>
      <c r="AD30" s="426"/>
      <c r="AE30" s="426"/>
      <c r="AF30" s="426"/>
      <c r="AG30" s="427"/>
      <c r="AH30" s="428">
        <v>96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2199273</v>
      </c>
      <c r="BO30" s="493"/>
      <c r="BP30" s="493"/>
      <c r="BQ30" s="493"/>
      <c r="BR30" s="493"/>
      <c r="BS30" s="493"/>
      <c r="BT30" s="493"/>
      <c r="BU30" s="494"/>
      <c r="BV30" s="492">
        <v>1947976</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194</v>
      </c>
      <c r="D32" s="417"/>
      <c r="E32" s="417"/>
      <c r="F32" s="417"/>
      <c r="G32" s="417"/>
      <c r="H32" s="417"/>
      <c r="I32" s="417"/>
      <c r="J32" s="417"/>
      <c r="K32" s="417"/>
      <c r="L32" s="417"/>
      <c r="M32" s="417"/>
      <c r="N32" s="417"/>
      <c r="O32" s="417"/>
      <c r="P32" s="417"/>
      <c r="Q32" s="417"/>
      <c r="R32" s="417"/>
      <c r="S32" s="417"/>
      <c r="U32" s="418" t="s">
        <v>195</v>
      </c>
      <c r="V32" s="418"/>
      <c r="W32" s="418"/>
      <c r="X32" s="418"/>
      <c r="Y32" s="418"/>
      <c r="Z32" s="418"/>
      <c r="AA32" s="418"/>
      <c r="AB32" s="418"/>
      <c r="AC32" s="418"/>
      <c r="AD32" s="418"/>
      <c r="AE32" s="418"/>
      <c r="AF32" s="418"/>
      <c r="AG32" s="418"/>
      <c r="AH32" s="418"/>
      <c r="AI32" s="418"/>
      <c r="AJ32" s="418"/>
      <c r="AK32" s="418"/>
      <c r="AM32" s="418" t="s">
        <v>196</v>
      </c>
      <c r="AN32" s="418"/>
      <c r="AO32" s="418"/>
      <c r="AP32" s="418"/>
      <c r="AQ32" s="418"/>
      <c r="AR32" s="418"/>
      <c r="AS32" s="418"/>
      <c r="AT32" s="418"/>
      <c r="AU32" s="418"/>
      <c r="AV32" s="418"/>
      <c r="AW32" s="418"/>
      <c r="AX32" s="418"/>
      <c r="AY32" s="418"/>
      <c r="AZ32" s="418"/>
      <c r="BA32" s="418"/>
      <c r="BB32" s="418"/>
      <c r="BC32" s="418"/>
      <c r="BE32" s="418" t="s">
        <v>197</v>
      </c>
      <c r="BF32" s="418"/>
      <c r="BG32" s="418"/>
      <c r="BH32" s="418"/>
      <c r="BI32" s="418"/>
      <c r="BJ32" s="418"/>
      <c r="BK32" s="418"/>
      <c r="BL32" s="418"/>
      <c r="BM32" s="418"/>
      <c r="BN32" s="418"/>
      <c r="BO32" s="418"/>
      <c r="BP32" s="418"/>
      <c r="BQ32" s="418"/>
      <c r="BR32" s="418"/>
      <c r="BS32" s="418"/>
      <c r="BT32" s="418"/>
      <c r="BU32" s="418"/>
      <c r="BW32" s="418" t="s">
        <v>198</v>
      </c>
      <c r="BX32" s="418"/>
      <c r="BY32" s="418"/>
      <c r="BZ32" s="418"/>
      <c r="CA32" s="418"/>
      <c r="CB32" s="418"/>
      <c r="CC32" s="418"/>
      <c r="CD32" s="418"/>
      <c r="CE32" s="418"/>
      <c r="CF32" s="418"/>
      <c r="CG32" s="418"/>
      <c r="CH32" s="418"/>
      <c r="CI32" s="418"/>
      <c r="CJ32" s="418"/>
      <c r="CK32" s="418"/>
      <c r="CL32" s="418"/>
      <c r="CM32" s="418"/>
      <c r="CO32" s="418" t="s">
        <v>199</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200</v>
      </c>
      <c r="D33" s="410"/>
      <c r="E33" s="409" t="s">
        <v>201</v>
      </c>
      <c r="F33" s="409"/>
      <c r="G33" s="409"/>
      <c r="H33" s="409"/>
      <c r="I33" s="409"/>
      <c r="J33" s="409"/>
      <c r="K33" s="409"/>
      <c r="L33" s="409"/>
      <c r="M33" s="409"/>
      <c r="N33" s="409"/>
      <c r="O33" s="409"/>
      <c r="P33" s="409"/>
      <c r="Q33" s="409"/>
      <c r="R33" s="409"/>
      <c r="S33" s="409"/>
      <c r="T33" s="203"/>
      <c r="U33" s="410" t="s">
        <v>200</v>
      </c>
      <c r="V33" s="410"/>
      <c r="W33" s="409" t="s">
        <v>201</v>
      </c>
      <c r="X33" s="409"/>
      <c r="Y33" s="409"/>
      <c r="Z33" s="409"/>
      <c r="AA33" s="409"/>
      <c r="AB33" s="409"/>
      <c r="AC33" s="409"/>
      <c r="AD33" s="409"/>
      <c r="AE33" s="409"/>
      <c r="AF33" s="409"/>
      <c r="AG33" s="409"/>
      <c r="AH33" s="409"/>
      <c r="AI33" s="409"/>
      <c r="AJ33" s="409"/>
      <c r="AK33" s="409"/>
      <c r="AL33" s="203"/>
      <c r="AM33" s="410" t="s">
        <v>200</v>
      </c>
      <c r="AN33" s="410"/>
      <c r="AO33" s="409" t="s">
        <v>201</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200</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簡易水道事業会計</v>
      </c>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IF('各会計、関係団体の財政状況及び健全化判断比率'!B33="","",'各会計、関係団体の財政状況及び健全化判断比率'!B33)</f>
        <v>下水道特別会計</v>
      </c>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青森地域広域事務組合</v>
      </c>
      <c r="BZ34" s="407"/>
      <c r="CA34" s="407"/>
      <c r="CB34" s="407"/>
      <c r="CC34" s="407"/>
      <c r="CD34" s="407"/>
      <c r="CE34" s="407"/>
      <c r="CF34" s="407"/>
      <c r="CG34" s="407"/>
      <c r="CH34" s="407"/>
      <c r="CI34" s="407"/>
      <c r="CJ34" s="407"/>
      <c r="CK34" s="407"/>
      <c r="CL34" s="407"/>
      <c r="CM34" s="407"/>
      <c r="CN34" s="178"/>
      <c r="CO34" s="406">
        <f>IF(CQ34="","",MAX(C34:D43,U34:V43,AM34:AN43,BE34:BF43,BW34:BX43)+1)</f>
        <v>14</v>
      </c>
      <c r="CP34" s="406"/>
      <c r="CQ34" s="407" t="str">
        <f>IF('各会計、関係団体の財政状況及び健全化判断比率'!BS7="","",'各会計、関係団体の財政状況及び健全化判断比率'!BS7)</f>
        <v>青函トンネル記念館</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病院事業会計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青森県市町村総合事務組合</v>
      </c>
      <c r="BZ35" s="407"/>
      <c r="CA35" s="407"/>
      <c r="CB35" s="407"/>
      <c r="CC35" s="407"/>
      <c r="CD35" s="407"/>
      <c r="CE35" s="407"/>
      <c r="CF35" s="407"/>
      <c r="CG35" s="407"/>
      <c r="CH35" s="407"/>
      <c r="CI35" s="407"/>
      <c r="CJ35" s="407"/>
      <c r="CK35" s="407"/>
      <c r="CL35" s="407"/>
      <c r="CM35" s="407"/>
      <c r="CN35" s="178"/>
      <c r="CO35" s="406">
        <f t="shared" ref="CO35:CO43" si="3">IF(CQ35="","",CO34+1)</f>
        <v>15</v>
      </c>
      <c r="CP35" s="406"/>
      <c r="CQ35" s="407" t="str">
        <f>IF('各会計、関係団体の財政状況及び健全化判断比率'!BS8="","",'各会計、関係団体の財政状況及び健全化判断比率'!BS8)</f>
        <v>津軽半島エコエネ</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青森県後期高齢者医療広域連合(一般会計)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青森県後期高齢者医療広域連合(後期高齢者医療特別会計)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青森県市町村職員退職手当組合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青森県交通災害共済組合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578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5" t="s">
        <v>562</v>
      </c>
      <c r="D34" s="1215"/>
      <c r="E34" s="1216"/>
      <c r="F34" s="32">
        <v>8.25</v>
      </c>
      <c r="G34" s="33">
        <v>9.11</v>
      </c>
      <c r="H34" s="33">
        <v>9.33</v>
      </c>
      <c r="I34" s="33">
        <v>10.24</v>
      </c>
      <c r="J34" s="34">
        <v>10.62</v>
      </c>
      <c r="K34" s="22"/>
      <c r="L34" s="22"/>
      <c r="M34" s="22"/>
      <c r="N34" s="22"/>
      <c r="O34" s="22"/>
      <c r="P34" s="22"/>
    </row>
    <row r="35" spans="1:16" ht="39" customHeight="1" x14ac:dyDescent="0.15">
      <c r="A35" s="22"/>
      <c r="B35" s="35"/>
      <c r="C35" s="1209" t="s">
        <v>563</v>
      </c>
      <c r="D35" s="1210"/>
      <c r="E35" s="1211"/>
      <c r="F35" s="36">
        <v>2.21</v>
      </c>
      <c r="G35" s="37">
        <v>2.69</v>
      </c>
      <c r="H35" s="37">
        <v>3.84</v>
      </c>
      <c r="I35" s="37">
        <v>2.34</v>
      </c>
      <c r="J35" s="38">
        <v>2.87</v>
      </c>
      <c r="K35" s="22"/>
      <c r="L35" s="22"/>
      <c r="M35" s="22"/>
      <c r="N35" s="22"/>
      <c r="O35" s="22"/>
      <c r="P35" s="22"/>
    </row>
    <row r="36" spans="1:16" ht="39" customHeight="1" x14ac:dyDescent="0.15">
      <c r="A36" s="22"/>
      <c r="B36" s="35"/>
      <c r="C36" s="1209" t="s">
        <v>564</v>
      </c>
      <c r="D36" s="1210"/>
      <c r="E36" s="1211"/>
      <c r="F36" s="36">
        <v>2.12</v>
      </c>
      <c r="G36" s="37">
        <v>2.4300000000000002</v>
      </c>
      <c r="H36" s="37">
        <v>2.63</v>
      </c>
      <c r="I36" s="37">
        <v>2.71</v>
      </c>
      <c r="J36" s="38">
        <v>2.38</v>
      </c>
      <c r="K36" s="22"/>
      <c r="L36" s="22"/>
      <c r="M36" s="22"/>
      <c r="N36" s="22"/>
      <c r="O36" s="22"/>
      <c r="P36" s="22"/>
    </row>
    <row r="37" spans="1:16" ht="39" customHeight="1" x14ac:dyDescent="0.15">
      <c r="A37" s="22"/>
      <c r="B37" s="35"/>
      <c r="C37" s="1209" t="s">
        <v>565</v>
      </c>
      <c r="D37" s="1210"/>
      <c r="E37" s="1211"/>
      <c r="F37" s="36">
        <v>0.86</v>
      </c>
      <c r="G37" s="37">
        <v>0.31</v>
      </c>
      <c r="H37" s="37">
        <v>0.45</v>
      </c>
      <c r="I37" s="37">
        <v>0.33</v>
      </c>
      <c r="J37" s="38">
        <v>0.31</v>
      </c>
      <c r="K37" s="22"/>
      <c r="L37" s="22"/>
      <c r="M37" s="22"/>
      <c r="N37" s="22"/>
      <c r="O37" s="22"/>
      <c r="P37" s="22"/>
    </row>
    <row r="38" spans="1:16" ht="39" customHeight="1" x14ac:dyDescent="0.15">
      <c r="A38" s="22"/>
      <c r="B38" s="35"/>
      <c r="C38" s="1209" t="s">
        <v>566</v>
      </c>
      <c r="D38" s="1210"/>
      <c r="E38" s="1211"/>
      <c r="F38" s="36">
        <v>2.5099999999999998</v>
      </c>
      <c r="G38" s="37">
        <v>0.3</v>
      </c>
      <c r="H38" s="37">
        <v>0.08</v>
      </c>
      <c r="I38" s="37">
        <v>0.05</v>
      </c>
      <c r="J38" s="38">
        <v>0.04</v>
      </c>
      <c r="K38" s="22"/>
      <c r="L38" s="22"/>
      <c r="M38" s="22"/>
      <c r="N38" s="22"/>
      <c r="O38" s="22"/>
      <c r="P38" s="22"/>
    </row>
    <row r="39" spans="1:16" ht="39" customHeight="1" x14ac:dyDescent="0.15">
      <c r="A39" s="22"/>
      <c r="B39" s="35"/>
      <c r="C39" s="1209" t="s">
        <v>567</v>
      </c>
      <c r="D39" s="1210"/>
      <c r="E39" s="1211"/>
      <c r="F39" s="36">
        <v>0</v>
      </c>
      <c r="G39" s="37" t="s">
        <v>568</v>
      </c>
      <c r="H39" s="37">
        <v>0.01</v>
      </c>
      <c r="I39" s="37">
        <v>0.01</v>
      </c>
      <c r="J39" s="38">
        <v>0.01</v>
      </c>
      <c r="K39" s="22"/>
      <c r="L39" s="22"/>
      <c r="M39" s="22"/>
      <c r="N39" s="22"/>
      <c r="O39" s="22"/>
      <c r="P39" s="22"/>
    </row>
    <row r="40" spans="1:16" ht="39" customHeight="1" x14ac:dyDescent="0.15">
      <c r="A40" s="22"/>
      <c r="B40" s="35"/>
      <c r="C40" s="1209" t="s">
        <v>569</v>
      </c>
      <c r="D40" s="1210"/>
      <c r="E40" s="1211"/>
      <c r="F40" s="36">
        <v>0.02</v>
      </c>
      <c r="G40" s="37">
        <v>0.01</v>
      </c>
      <c r="H40" s="37">
        <v>0.01</v>
      </c>
      <c r="I40" s="37">
        <v>0.01</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570</v>
      </c>
      <c r="D42" s="1210"/>
      <c r="E42" s="1211"/>
      <c r="F42" s="36" t="s">
        <v>512</v>
      </c>
      <c r="G42" s="37" t="s">
        <v>512</v>
      </c>
      <c r="H42" s="37" t="s">
        <v>512</v>
      </c>
      <c r="I42" s="37" t="s">
        <v>512</v>
      </c>
      <c r="J42" s="38" t="s">
        <v>512</v>
      </c>
      <c r="K42" s="22"/>
      <c r="L42" s="22"/>
      <c r="M42" s="22"/>
      <c r="N42" s="22"/>
      <c r="O42" s="22"/>
      <c r="P42" s="22"/>
    </row>
    <row r="43" spans="1:16" ht="39" customHeight="1" thickBot="1" x14ac:dyDescent="0.2">
      <c r="A43" s="22"/>
      <c r="B43" s="40"/>
      <c r="C43" s="1212" t="s">
        <v>571</v>
      </c>
      <c r="D43" s="1213"/>
      <c r="E43" s="1214"/>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cSqgSwVXU7EFXQkZq+ZItUwRdFerdcWtOk9tb2wCWMT1Bs8/Q1i+6nEWPjd9iyizCWIYCE425hw3CJr9Cz49A==" saltValue="KUo+1ec+0LEjRdQwi8Oh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878</v>
      </c>
      <c r="L45" s="60">
        <v>861</v>
      </c>
      <c r="M45" s="60">
        <v>866</v>
      </c>
      <c r="N45" s="60">
        <v>897</v>
      </c>
      <c r="O45" s="61">
        <v>901</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512</v>
      </c>
      <c r="L46" s="64" t="s">
        <v>512</v>
      </c>
      <c r="M46" s="64" t="s">
        <v>512</v>
      </c>
      <c r="N46" s="64" t="s">
        <v>512</v>
      </c>
      <c r="O46" s="65" t="s">
        <v>512</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512</v>
      </c>
      <c r="L47" s="64" t="s">
        <v>512</v>
      </c>
      <c r="M47" s="64" t="s">
        <v>512</v>
      </c>
      <c r="N47" s="64" t="s">
        <v>512</v>
      </c>
      <c r="O47" s="65" t="s">
        <v>512</v>
      </c>
      <c r="P47" s="48"/>
      <c r="Q47" s="48"/>
      <c r="R47" s="48"/>
      <c r="S47" s="48"/>
      <c r="T47" s="48"/>
      <c r="U47" s="48"/>
    </row>
    <row r="48" spans="1:21" ht="30.75" customHeight="1" x14ac:dyDescent="0.15">
      <c r="A48" s="48"/>
      <c r="B48" s="1237"/>
      <c r="C48" s="1238"/>
      <c r="D48" s="62"/>
      <c r="E48" s="1219" t="s">
        <v>15</v>
      </c>
      <c r="F48" s="1219"/>
      <c r="G48" s="1219"/>
      <c r="H48" s="1219"/>
      <c r="I48" s="1219"/>
      <c r="J48" s="1220"/>
      <c r="K48" s="63">
        <v>187</v>
      </c>
      <c r="L48" s="64">
        <v>183</v>
      </c>
      <c r="M48" s="64">
        <v>183</v>
      </c>
      <c r="N48" s="64">
        <v>213</v>
      </c>
      <c r="O48" s="65">
        <v>218</v>
      </c>
      <c r="P48" s="48"/>
      <c r="Q48" s="48"/>
      <c r="R48" s="48"/>
      <c r="S48" s="48"/>
      <c r="T48" s="48"/>
      <c r="U48" s="48"/>
    </row>
    <row r="49" spans="1:21" ht="30.75" customHeight="1" x14ac:dyDescent="0.15">
      <c r="A49" s="48"/>
      <c r="B49" s="1237"/>
      <c r="C49" s="1238"/>
      <c r="D49" s="62"/>
      <c r="E49" s="1219" t="s">
        <v>16</v>
      </c>
      <c r="F49" s="1219"/>
      <c r="G49" s="1219"/>
      <c r="H49" s="1219"/>
      <c r="I49" s="1219"/>
      <c r="J49" s="1220"/>
      <c r="K49" s="63">
        <v>17</v>
      </c>
      <c r="L49" s="64">
        <v>15</v>
      </c>
      <c r="M49" s="64">
        <v>14</v>
      </c>
      <c r="N49" s="64">
        <v>15</v>
      </c>
      <c r="O49" s="65">
        <v>16</v>
      </c>
      <c r="P49" s="48"/>
      <c r="Q49" s="48"/>
      <c r="R49" s="48"/>
      <c r="S49" s="48"/>
      <c r="T49" s="48"/>
      <c r="U49" s="48"/>
    </row>
    <row r="50" spans="1:21" ht="30.75" customHeight="1" x14ac:dyDescent="0.15">
      <c r="A50" s="48"/>
      <c r="B50" s="1237"/>
      <c r="C50" s="1238"/>
      <c r="D50" s="62"/>
      <c r="E50" s="1219" t="s">
        <v>17</v>
      </c>
      <c r="F50" s="1219"/>
      <c r="G50" s="1219"/>
      <c r="H50" s="1219"/>
      <c r="I50" s="1219"/>
      <c r="J50" s="1220"/>
      <c r="K50" s="63">
        <v>21</v>
      </c>
      <c r="L50" s="64">
        <v>13</v>
      </c>
      <c r="M50" s="64" t="s">
        <v>512</v>
      </c>
      <c r="N50" s="64" t="s">
        <v>512</v>
      </c>
      <c r="O50" s="65" t="s">
        <v>512</v>
      </c>
      <c r="P50" s="48"/>
      <c r="Q50" s="48"/>
      <c r="R50" s="48"/>
      <c r="S50" s="48"/>
      <c r="T50" s="48"/>
      <c r="U50" s="48"/>
    </row>
    <row r="51" spans="1:21" ht="30.75" customHeight="1" x14ac:dyDescent="0.15">
      <c r="A51" s="48"/>
      <c r="B51" s="1239"/>
      <c r="C51" s="1240"/>
      <c r="D51" s="66"/>
      <c r="E51" s="1219" t="s">
        <v>18</v>
      </c>
      <c r="F51" s="1219"/>
      <c r="G51" s="1219"/>
      <c r="H51" s="1219"/>
      <c r="I51" s="1219"/>
      <c r="J51" s="1220"/>
      <c r="K51" s="63">
        <v>0</v>
      </c>
      <c r="L51" s="64" t="s">
        <v>512</v>
      </c>
      <c r="M51" s="64">
        <v>0</v>
      </c>
      <c r="N51" s="64" t="s">
        <v>512</v>
      </c>
      <c r="O51" s="65" t="s">
        <v>512</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752</v>
      </c>
      <c r="L52" s="64">
        <v>754</v>
      </c>
      <c r="M52" s="64">
        <v>745</v>
      </c>
      <c r="N52" s="64">
        <v>749</v>
      </c>
      <c r="O52" s="65">
        <v>755</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351</v>
      </c>
      <c r="L53" s="69">
        <v>318</v>
      </c>
      <c r="M53" s="69">
        <v>318</v>
      </c>
      <c r="N53" s="69">
        <v>376</v>
      </c>
      <c r="O53" s="70">
        <v>380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BugnXbQ9OfzyPSEl86e43k1OgSRWCUXyEKr4NzU1mMyFEI5k9bKj4hrU/fgEHMiHpGw70af4lxVqtzVueRQvg==" saltValue="y/GFf2D3WfvlBe2utc+M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5" t="s">
        <v>30</v>
      </c>
      <c r="C41" s="1256"/>
      <c r="D41" s="102"/>
      <c r="E41" s="1257" t="s">
        <v>31</v>
      </c>
      <c r="F41" s="1257"/>
      <c r="G41" s="1257"/>
      <c r="H41" s="1258"/>
      <c r="I41" s="358">
        <v>7897</v>
      </c>
      <c r="J41" s="359">
        <v>7512</v>
      </c>
      <c r="K41" s="359">
        <v>7186</v>
      </c>
      <c r="L41" s="359">
        <v>6481</v>
      </c>
      <c r="M41" s="360">
        <v>5815</v>
      </c>
    </row>
    <row r="42" spans="2:13" ht="27.75" customHeight="1" x14ac:dyDescent="0.15">
      <c r="B42" s="1245"/>
      <c r="C42" s="1246"/>
      <c r="D42" s="103"/>
      <c r="E42" s="1249" t="s">
        <v>32</v>
      </c>
      <c r="F42" s="1249"/>
      <c r="G42" s="1249"/>
      <c r="H42" s="1250"/>
      <c r="I42" s="361">
        <v>13</v>
      </c>
      <c r="J42" s="362" t="s">
        <v>512</v>
      </c>
      <c r="K42" s="362" t="s">
        <v>512</v>
      </c>
      <c r="L42" s="362" t="s">
        <v>512</v>
      </c>
      <c r="M42" s="363" t="s">
        <v>512</v>
      </c>
    </row>
    <row r="43" spans="2:13" ht="27.75" customHeight="1" x14ac:dyDescent="0.15">
      <c r="B43" s="1245"/>
      <c r="C43" s="1246"/>
      <c r="D43" s="103"/>
      <c r="E43" s="1249" t="s">
        <v>33</v>
      </c>
      <c r="F43" s="1249"/>
      <c r="G43" s="1249"/>
      <c r="H43" s="1250"/>
      <c r="I43" s="361">
        <v>2971</v>
      </c>
      <c r="J43" s="362">
        <v>2808</v>
      </c>
      <c r="K43" s="362">
        <v>2711</v>
      </c>
      <c r="L43" s="362">
        <v>2602</v>
      </c>
      <c r="M43" s="363">
        <v>2511</v>
      </c>
    </row>
    <row r="44" spans="2:13" ht="27.75" customHeight="1" x14ac:dyDescent="0.15">
      <c r="B44" s="1245"/>
      <c r="C44" s="1246"/>
      <c r="D44" s="103"/>
      <c r="E44" s="1249" t="s">
        <v>34</v>
      </c>
      <c r="F44" s="1249"/>
      <c r="G44" s="1249"/>
      <c r="H44" s="1250"/>
      <c r="I44" s="361">
        <v>146</v>
      </c>
      <c r="J44" s="362">
        <v>141</v>
      </c>
      <c r="K44" s="362">
        <v>157</v>
      </c>
      <c r="L44" s="362">
        <v>311</v>
      </c>
      <c r="M44" s="363">
        <v>327</v>
      </c>
    </row>
    <row r="45" spans="2:13" ht="27.75" customHeight="1" x14ac:dyDescent="0.15">
      <c r="B45" s="1245"/>
      <c r="C45" s="1246"/>
      <c r="D45" s="103"/>
      <c r="E45" s="1249" t="s">
        <v>35</v>
      </c>
      <c r="F45" s="1249"/>
      <c r="G45" s="1249"/>
      <c r="H45" s="1250"/>
      <c r="I45" s="361">
        <v>1019</v>
      </c>
      <c r="J45" s="362">
        <v>927</v>
      </c>
      <c r="K45" s="362">
        <v>854</v>
      </c>
      <c r="L45" s="362">
        <v>808</v>
      </c>
      <c r="M45" s="363">
        <v>829</v>
      </c>
    </row>
    <row r="46" spans="2:13" ht="27.75" customHeight="1" x14ac:dyDescent="0.15">
      <c r="B46" s="1245"/>
      <c r="C46" s="1246"/>
      <c r="D46" s="104"/>
      <c r="E46" s="1249" t="s">
        <v>36</v>
      </c>
      <c r="F46" s="1249"/>
      <c r="G46" s="1249"/>
      <c r="H46" s="1250"/>
      <c r="I46" s="361" t="s">
        <v>512</v>
      </c>
      <c r="J46" s="362" t="s">
        <v>512</v>
      </c>
      <c r="K46" s="362" t="s">
        <v>512</v>
      </c>
      <c r="L46" s="362" t="s">
        <v>512</v>
      </c>
      <c r="M46" s="363" t="s">
        <v>512</v>
      </c>
    </row>
    <row r="47" spans="2:13" ht="27.75" customHeight="1" x14ac:dyDescent="0.15">
      <c r="B47" s="1245"/>
      <c r="C47" s="1246"/>
      <c r="D47" s="105"/>
      <c r="E47" s="1259" t="s">
        <v>37</v>
      </c>
      <c r="F47" s="1260"/>
      <c r="G47" s="1260"/>
      <c r="H47" s="1261"/>
      <c r="I47" s="361" t="s">
        <v>512</v>
      </c>
      <c r="J47" s="362" t="s">
        <v>512</v>
      </c>
      <c r="K47" s="362" t="s">
        <v>512</v>
      </c>
      <c r="L47" s="362" t="s">
        <v>512</v>
      </c>
      <c r="M47" s="363" t="s">
        <v>512</v>
      </c>
    </row>
    <row r="48" spans="2:13" ht="27.75" customHeight="1" x14ac:dyDescent="0.15">
      <c r="B48" s="1245"/>
      <c r="C48" s="1246"/>
      <c r="D48" s="103"/>
      <c r="E48" s="1249" t="s">
        <v>38</v>
      </c>
      <c r="F48" s="1249"/>
      <c r="G48" s="1249"/>
      <c r="H48" s="1250"/>
      <c r="I48" s="361" t="s">
        <v>512</v>
      </c>
      <c r="J48" s="362" t="s">
        <v>512</v>
      </c>
      <c r="K48" s="362" t="s">
        <v>512</v>
      </c>
      <c r="L48" s="362" t="s">
        <v>512</v>
      </c>
      <c r="M48" s="363" t="s">
        <v>512</v>
      </c>
    </row>
    <row r="49" spans="2:13" ht="27.75" customHeight="1" x14ac:dyDescent="0.15">
      <c r="B49" s="1247"/>
      <c r="C49" s="1248"/>
      <c r="D49" s="103"/>
      <c r="E49" s="1249" t="s">
        <v>39</v>
      </c>
      <c r="F49" s="1249"/>
      <c r="G49" s="1249"/>
      <c r="H49" s="1250"/>
      <c r="I49" s="361" t="s">
        <v>512</v>
      </c>
      <c r="J49" s="362" t="s">
        <v>512</v>
      </c>
      <c r="K49" s="362" t="s">
        <v>512</v>
      </c>
      <c r="L49" s="362" t="s">
        <v>512</v>
      </c>
      <c r="M49" s="363" t="s">
        <v>512</v>
      </c>
    </row>
    <row r="50" spans="2:13" ht="27.75" customHeight="1" x14ac:dyDescent="0.15">
      <c r="B50" s="1243" t="s">
        <v>40</v>
      </c>
      <c r="C50" s="1244"/>
      <c r="D50" s="106"/>
      <c r="E50" s="1249" t="s">
        <v>41</v>
      </c>
      <c r="F50" s="1249"/>
      <c r="G50" s="1249"/>
      <c r="H50" s="1250"/>
      <c r="I50" s="361">
        <v>2168</v>
      </c>
      <c r="J50" s="362">
        <v>2115</v>
      </c>
      <c r="K50" s="362">
        <v>2158</v>
      </c>
      <c r="L50" s="362">
        <v>2347</v>
      </c>
      <c r="M50" s="363">
        <v>2515</v>
      </c>
    </row>
    <row r="51" spans="2:13" ht="27.75" customHeight="1" x14ac:dyDescent="0.15">
      <c r="B51" s="1245"/>
      <c r="C51" s="1246"/>
      <c r="D51" s="103"/>
      <c r="E51" s="1249" t="s">
        <v>42</v>
      </c>
      <c r="F51" s="1249"/>
      <c r="G51" s="1249"/>
      <c r="H51" s="1250"/>
      <c r="I51" s="361">
        <v>378</v>
      </c>
      <c r="J51" s="362">
        <v>390</v>
      </c>
      <c r="K51" s="362">
        <v>329</v>
      </c>
      <c r="L51" s="362">
        <v>292</v>
      </c>
      <c r="M51" s="363">
        <v>258</v>
      </c>
    </row>
    <row r="52" spans="2:13" ht="27.75" customHeight="1" x14ac:dyDescent="0.15">
      <c r="B52" s="1247"/>
      <c r="C52" s="1248"/>
      <c r="D52" s="103"/>
      <c r="E52" s="1249" t="s">
        <v>43</v>
      </c>
      <c r="F52" s="1249"/>
      <c r="G52" s="1249"/>
      <c r="H52" s="1250"/>
      <c r="I52" s="361">
        <v>6998</v>
      </c>
      <c r="J52" s="362">
        <v>6661</v>
      </c>
      <c r="K52" s="362">
        <v>6519</v>
      </c>
      <c r="L52" s="362">
        <v>6197</v>
      </c>
      <c r="M52" s="363">
        <v>5683</v>
      </c>
    </row>
    <row r="53" spans="2:13" ht="27.75" customHeight="1" thickBot="1" x14ac:dyDescent="0.2">
      <c r="B53" s="1251" t="s">
        <v>44</v>
      </c>
      <c r="C53" s="1252"/>
      <c r="D53" s="107"/>
      <c r="E53" s="1253" t="s">
        <v>45</v>
      </c>
      <c r="F53" s="1253"/>
      <c r="G53" s="1253"/>
      <c r="H53" s="1254"/>
      <c r="I53" s="364">
        <v>2499</v>
      </c>
      <c r="J53" s="365">
        <v>2221</v>
      </c>
      <c r="K53" s="365">
        <v>1902</v>
      </c>
      <c r="L53" s="365">
        <v>1366</v>
      </c>
      <c r="M53" s="366">
        <v>1027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37gQwXrqOLIxmwtyvq5Nhac4tYX9iyx9RIPJUDunJ7j0xnZX7fV6BWOUwq38TH3bljVNfb6rfNC9TM8hHRzcQ==" saltValue="XXo5ngCfkKlwcWGsOdxy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70" t="s">
        <v>48</v>
      </c>
      <c r="D55" s="1270"/>
      <c r="E55" s="1271"/>
      <c r="F55" s="119">
        <v>1264</v>
      </c>
      <c r="G55" s="119">
        <v>1410</v>
      </c>
      <c r="H55" s="120">
        <v>1433</v>
      </c>
    </row>
    <row r="56" spans="2:8" ht="52.5" customHeight="1" x14ac:dyDescent="0.15">
      <c r="B56" s="121"/>
      <c r="C56" s="1272" t="s">
        <v>49</v>
      </c>
      <c r="D56" s="1272"/>
      <c r="E56" s="1273"/>
      <c r="F56" s="122">
        <v>637</v>
      </c>
      <c r="G56" s="122">
        <v>689</v>
      </c>
      <c r="H56" s="123">
        <v>791</v>
      </c>
    </row>
    <row r="57" spans="2:8" ht="53.25" customHeight="1" x14ac:dyDescent="0.15">
      <c r="B57" s="121"/>
      <c r="C57" s="1274" t="s">
        <v>50</v>
      </c>
      <c r="D57" s="1274"/>
      <c r="E57" s="1275"/>
      <c r="F57" s="124">
        <v>1964</v>
      </c>
      <c r="G57" s="124">
        <v>1948</v>
      </c>
      <c r="H57" s="125">
        <v>2199</v>
      </c>
    </row>
    <row r="58" spans="2:8" ht="45.75" customHeight="1" x14ac:dyDescent="0.15">
      <c r="B58" s="126"/>
      <c r="C58" s="1262" t="s">
        <v>587</v>
      </c>
      <c r="D58" s="1263"/>
      <c r="E58" s="1264"/>
      <c r="F58" s="127">
        <v>1611</v>
      </c>
      <c r="G58" s="127">
        <v>1620</v>
      </c>
      <c r="H58" s="128">
        <v>1624</v>
      </c>
    </row>
    <row r="59" spans="2:8" ht="45.75" customHeight="1" x14ac:dyDescent="0.15">
      <c r="B59" s="126"/>
      <c r="C59" s="1262" t="s">
        <v>588</v>
      </c>
      <c r="D59" s="1263"/>
      <c r="E59" s="1264"/>
      <c r="F59" s="127">
        <v>252</v>
      </c>
      <c r="G59" s="127">
        <v>219</v>
      </c>
      <c r="H59" s="128">
        <v>233</v>
      </c>
    </row>
    <row r="60" spans="2:8" ht="45.75" customHeight="1" x14ac:dyDescent="0.15">
      <c r="B60" s="126"/>
      <c r="C60" s="1262" t="s">
        <v>589</v>
      </c>
      <c r="D60" s="1263"/>
      <c r="E60" s="1264"/>
      <c r="F60" s="127">
        <v>40</v>
      </c>
      <c r="G60" s="127">
        <v>40</v>
      </c>
      <c r="H60" s="128">
        <v>140</v>
      </c>
    </row>
    <row r="61" spans="2:8" ht="45.75" customHeight="1" x14ac:dyDescent="0.15">
      <c r="B61" s="126"/>
      <c r="C61" s="1262" t="s">
        <v>590</v>
      </c>
      <c r="D61" s="1263"/>
      <c r="E61" s="1264"/>
      <c r="F61" s="127">
        <v>57</v>
      </c>
      <c r="G61" s="127">
        <v>58</v>
      </c>
      <c r="H61" s="128">
        <v>95</v>
      </c>
    </row>
    <row r="62" spans="2:8" ht="45.75" customHeight="1" thickBot="1" x14ac:dyDescent="0.2">
      <c r="B62" s="129"/>
      <c r="C62" s="1265" t="s">
        <v>591</v>
      </c>
      <c r="D62" s="1266"/>
      <c r="E62" s="1267"/>
      <c r="F62" s="130">
        <v>0</v>
      </c>
      <c r="G62" s="130">
        <v>0</v>
      </c>
      <c r="H62" s="131">
        <v>88</v>
      </c>
    </row>
    <row r="63" spans="2:8" ht="52.5" customHeight="1" thickBot="1" x14ac:dyDescent="0.2">
      <c r="B63" s="132"/>
      <c r="C63" s="1268" t="s">
        <v>51</v>
      </c>
      <c r="D63" s="1268"/>
      <c r="E63" s="1269"/>
      <c r="F63" s="133">
        <v>3865</v>
      </c>
      <c r="G63" s="133">
        <v>4047</v>
      </c>
      <c r="H63" s="134">
        <v>4423</v>
      </c>
    </row>
    <row r="64" spans="2:8" x14ac:dyDescent="0.15"/>
  </sheetData>
  <sheetProtection algorithmName="SHA-512" hashValue="HsXicMTZi8gdShq91SDyaBhLXOhYZFcNWJ+GDpIejXOI64lhi+/l6TN0Na6ho3FEXFmbdjIW8+UOTRVj+9MHOQ==" saltValue="rUZZk8CwNsLmlhKLRpAd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opLeftCell="A22" zoomScale="85" zoomScaleNormal="85" zoomScaleSheetLayoutView="55" workbookViewId="0">
      <selection activeCell="AC6" sqref="AC6:AL8"/>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594</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554</v>
      </c>
      <c r="BQ50" s="1281"/>
      <c r="BR50" s="1281"/>
      <c r="BS50" s="1281"/>
      <c r="BT50" s="1281"/>
      <c r="BU50" s="1281"/>
      <c r="BV50" s="1281"/>
      <c r="BW50" s="1281"/>
      <c r="BX50" s="1281" t="s">
        <v>555</v>
      </c>
      <c r="BY50" s="1281"/>
      <c r="BZ50" s="1281"/>
      <c r="CA50" s="1281"/>
      <c r="CB50" s="1281"/>
      <c r="CC50" s="1281"/>
      <c r="CD50" s="1281"/>
      <c r="CE50" s="1281"/>
      <c r="CF50" s="1281" t="s">
        <v>556</v>
      </c>
      <c r="CG50" s="1281"/>
      <c r="CH50" s="1281"/>
      <c r="CI50" s="1281"/>
      <c r="CJ50" s="1281"/>
      <c r="CK50" s="1281"/>
      <c r="CL50" s="1281"/>
      <c r="CM50" s="1281"/>
      <c r="CN50" s="1281" t="s">
        <v>557</v>
      </c>
      <c r="CO50" s="1281"/>
      <c r="CP50" s="1281"/>
      <c r="CQ50" s="1281"/>
      <c r="CR50" s="1281"/>
      <c r="CS50" s="1281"/>
      <c r="CT50" s="1281"/>
      <c r="CU50" s="1281"/>
      <c r="CV50" s="1281" t="s">
        <v>558</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595</v>
      </c>
      <c r="AO51" s="1279"/>
      <c r="AP51" s="1279"/>
      <c r="AQ51" s="1279"/>
      <c r="AR51" s="1279"/>
      <c r="AS51" s="1279"/>
      <c r="AT51" s="1279"/>
      <c r="AU51" s="1279"/>
      <c r="AV51" s="1279"/>
      <c r="AW51" s="1279"/>
      <c r="AX51" s="1279"/>
      <c r="AY51" s="1279"/>
      <c r="AZ51" s="1279"/>
      <c r="BA51" s="1279"/>
      <c r="BB51" s="1279" t="s">
        <v>596</v>
      </c>
      <c r="BC51" s="1279"/>
      <c r="BD51" s="1279"/>
      <c r="BE51" s="1279"/>
      <c r="BF51" s="1279"/>
      <c r="BG51" s="1279"/>
      <c r="BH51" s="1279"/>
      <c r="BI51" s="1279"/>
      <c r="BJ51" s="1279"/>
      <c r="BK51" s="1279"/>
      <c r="BL51" s="1279"/>
      <c r="BM51" s="1279"/>
      <c r="BN51" s="1279"/>
      <c r="BO51" s="1279"/>
      <c r="BP51" s="1276">
        <v>81</v>
      </c>
      <c r="BQ51" s="1276"/>
      <c r="BR51" s="1276"/>
      <c r="BS51" s="1276"/>
      <c r="BT51" s="1276"/>
      <c r="BU51" s="1276"/>
      <c r="BV51" s="1276"/>
      <c r="BW51" s="1276"/>
      <c r="BX51" s="1276">
        <v>72.3</v>
      </c>
      <c r="BY51" s="1276"/>
      <c r="BZ51" s="1276"/>
      <c r="CA51" s="1276"/>
      <c r="CB51" s="1276"/>
      <c r="CC51" s="1276"/>
      <c r="CD51" s="1276"/>
      <c r="CE51" s="1276"/>
      <c r="CF51" s="1276">
        <v>62.3</v>
      </c>
      <c r="CG51" s="1276"/>
      <c r="CH51" s="1276"/>
      <c r="CI51" s="1276"/>
      <c r="CJ51" s="1276"/>
      <c r="CK51" s="1276"/>
      <c r="CL51" s="1276"/>
      <c r="CM51" s="1276"/>
      <c r="CN51" s="1276">
        <v>43.2</v>
      </c>
      <c r="CO51" s="1276"/>
      <c r="CP51" s="1276"/>
      <c r="CQ51" s="1276"/>
      <c r="CR51" s="1276"/>
      <c r="CS51" s="1276"/>
      <c r="CT51" s="1276"/>
      <c r="CU51" s="1276"/>
      <c r="CV51" s="1276">
        <v>30.5</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597</v>
      </c>
      <c r="BC53" s="1279"/>
      <c r="BD53" s="1279"/>
      <c r="BE53" s="1279"/>
      <c r="BF53" s="1279"/>
      <c r="BG53" s="1279"/>
      <c r="BH53" s="1279"/>
      <c r="BI53" s="1279"/>
      <c r="BJ53" s="1279"/>
      <c r="BK53" s="1279"/>
      <c r="BL53" s="1279"/>
      <c r="BM53" s="1279"/>
      <c r="BN53" s="1279"/>
      <c r="BO53" s="1279"/>
      <c r="BP53" s="1276">
        <v>54.6</v>
      </c>
      <c r="BQ53" s="1276"/>
      <c r="BR53" s="1276"/>
      <c r="BS53" s="1276"/>
      <c r="BT53" s="1276"/>
      <c r="BU53" s="1276"/>
      <c r="BV53" s="1276"/>
      <c r="BW53" s="1276"/>
      <c r="BX53" s="1276">
        <v>56.4</v>
      </c>
      <c r="BY53" s="1276"/>
      <c r="BZ53" s="1276"/>
      <c r="CA53" s="1276"/>
      <c r="CB53" s="1276"/>
      <c r="CC53" s="1276"/>
      <c r="CD53" s="1276"/>
      <c r="CE53" s="1276"/>
      <c r="CF53" s="1276">
        <v>48.9</v>
      </c>
      <c r="CG53" s="1276"/>
      <c r="CH53" s="1276"/>
      <c r="CI53" s="1276"/>
      <c r="CJ53" s="1276"/>
      <c r="CK53" s="1276"/>
      <c r="CL53" s="1276"/>
      <c r="CM53" s="1276"/>
      <c r="CN53" s="1276">
        <v>50.8</v>
      </c>
      <c r="CO53" s="1276"/>
      <c r="CP53" s="1276"/>
      <c r="CQ53" s="1276"/>
      <c r="CR53" s="1276"/>
      <c r="CS53" s="1276"/>
      <c r="CT53" s="1276"/>
      <c r="CU53" s="1276"/>
      <c r="CV53" s="1276">
        <v>52.6</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598</v>
      </c>
      <c r="AO55" s="1281"/>
      <c r="AP55" s="1281"/>
      <c r="AQ55" s="1281"/>
      <c r="AR55" s="1281"/>
      <c r="AS55" s="1281"/>
      <c r="AT55" s="1281"/>
      <c r="AU55" s="1281"/>
      <c r="AV55" s="1281"/>
      <c r="AW55" s="1281"/>
      <c r="AX55" s="1281"/>
      <c r="AY55" s="1281"/>
      <c r="AZ55" s="1281"/>
      <c r="BA55" s="1281"/>
      <c r="BB55" s="1279" t="s">
        <v>596</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597</v>
      </c>
      <c r="BC57" s="1279"/>
      <c r="BD57" s="1279"/>
      <c r="BE57" s="1279"/>
      <c r="BF57" s="1279"/>
      <c r="BG57" s="1279"/>
      <c r="BH57" s="1279"/>
      <c r="BI57" s="1279"/>
      <c r="BJ57" s="1279"/>
      <c r="BK57" s="1279"/>
      <c r="BL57" s="1279"/>
      <c r="BM57" s="1279"/>
      <c r="BN57" s="1279"/>
      <c r="BO57" s="1279"/>
      <c r="BP57" s="1276">
        <v>58.2</v>
      </c>
      <c r="BQ57" s="1276"/>
      <c r="BR57" s="1276"/>
      <c r="BS57" s="1276"/>
      <c r="BT57" s="1276"/>
      <c r="BU57" s="1276"/>
      <c r="BV57" s="1276"/>
      <c r="BW57" s="1276"/>
      <c r="BX57" s="1276">
        <v>60.1</v>
      </c>
      <c r="BY57" s="1276"/>
      <c r="BZ57" s="1276"/>
      <c r="CA57" s="1276"/>
      <c r="CB57" s="1276"/>
      <c r="CC57" s="1276"/>
      <c r="CD57" s="1276"/>
      <c r="CE57" s="1276"/>
      <c r="CF57" s="1276">
        <v>61.6</v>
      </c>
      <c r="CG57" s="1276"/>
      <c r="CH57" s="1276"/>
      <c r="CI57" s="1276"/>
      <c r="CJ57" s="1276"/>
      <c r="CK57" s="1276"/>
      <c r="CL57" s="1276"/>
      <c r="CM57" s="1276"/>
      <c r="CN57" s="1276">
        <v>64</v>
      </c>
      <c r="CO57" s="1276"/>
      <c r="CP57" s="1276"/>
      <c r="CQ57" s="1276"/>
      <c r="CR57" s="1276"/>
      <c r="CS57" s="1276"/>
      <c r="CT57" s="1276"/>
      <c r="CU57" s="1276"/>
      <c r="CV57" s="1276">
        <v>64.900000000000006</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599</v>
      </c>
    </row>
    <row r="64" spans="1:109" x14ac:dyDescent="0.15">
      <c r="B64" s="375"/>
      <c r="G64" s="382"/>
      <c r="I64" s="395"/>
      <c r="J64" s="395"/>
      <c r="K64" s="395"/>
      <c r="L64" s="395"/>
      <c r="M64" s="395"/>
      <c r="N64" s="396"/>
      <c r="AM64" s="382"/>
      <c r="AN64" s="382" t="s">
        <v>593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594</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554</v>
      </c>
      <c r="BQ72" s="1281"/>
      <c r="BR72" s="1281"/>
      <c r="BS72" s="1281"/>
      <c r="BT72" s="1281"/>
      <c r="BU72" s="1281"/>
      <c r="BV72" s="1281"/>
      <c r="BW72" s="1281"/>
      <c r="BX72" s="1281" t="s">
        <v>555</v>
      </c>
      <c r="BY72" s="1281"/>
      <c r="BZ72" s="1281"/>
      <c r="CA72" s="1281"/>
      <c r="CB72" s="1281"/>
      <c r="CC72" s="1281"/>
      <c r="CD72" s="1281"/>
      <c r="CE72" s="1281"/>
      <c r="CF72" s="1281" t="s">
        <v>556</v>
      </c>
      <c r="CG72" s="1281"/>
      <c r="CH72" s="1281"/>
      <c r="CI72" s="1281"/>
      <c r="CJ72" s="1281"/>
      <c r="CK72" s="1281"/>
      <c r="CL72" s="1281"/>
      <c r="CM72" s="1281"/>
      <c r="CN72" s="1281" t="s">
        <v>557</v>
      </c>
      <c r="CO72" s="1281"/>
      <c r="CP72" s="1281"/>
      <c r="CQ72" s="1281"/>
      <c r="CR72" s="1281"/>
      <c r="CS72" s="1281"/>
      <c r="CT72" s="1281"/>
      <c r="CU72" s="1281"/>
      <c r="CV72" s="1281" t="s">
        <v>558</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595</v>
      </c>
      <c r="AO73" s="1279"/>
      <c r="AP73" s="1279"/>
      <c r="AQ73" s="1279"/>
      <c r="AR73" s="1279"/>
      <c r="AS73" s="1279"/>
      <c r="AT73" s="1279"/>
      <c r="AU73" s="1279"/>
      <c r="AV73" s="1279"/>
      <c r="AW73" s="1279"/>
      <c r="AX73" s="1279"/>
      <c r="AY73" s="1279"/>
      <c r="AZ73" s="1279"/>
      <c r="BA73" s="1279"/>
      <c r="BB73" s="1279" t="s">
        <v>596</v>
      </c>
      <c r="BC73" s="1279"/>
      <c r="BD73" s="1279"/>
      <c r="BE73" s="1279"/>
      <c r="BF73" s="1279"/>
      <c r="BG73" s="1279"/>
      <c r="BH73" s="1279"/>
      <c r="BI73" s="1279"/>
      <c r="BJ73" s="1279"/>
      <c r="BK73" s="1279"/>
      <c r="BL73" s="1279"/>
      <c r="BM73" s="1279"/>
      <c r="BN73" s="1279"/>
      <c r="BO73" s="1279"/>
      <c r="BP73" s="1276">
        <v>81</v>
      </c>
      <c r="BQ73" s="1276"/>
      <c r="BR73" s="1276"/>
      <c r="BS73" s="1276"/>
      <c r="BT73" s="1276"/>
      <c r="BU73" s="1276"/>
      <c r="BV73" s="1276"/>
      <c r="BW73" s="1276"/>
      <c r="BX73" s="1276">
        <v>72.3</v>
      </c>
      <c r="BY73" s="1276"/>
      <c r="BZ73" s="1276"/>
      <c r="CA73" s="1276"/>
      <c r="CB73" s="1276"/>
      <c r="CC73" s="1276"/>
      <c r="CD73" s="1276"/>
      <c r="CE73" s="1276"/>
      <c r="CF73" s="1276">
        <v>62.3</v>
      </c>
      <c r="CG73" s="1276"/>
      <c r="CH73" s="1276"/>
      <c r="CI73" s="1276"/>
      <c r="CJ73" s="1276"/>
      <c r="CK73" s="1276"/>
      <c r="CL73" s="1276"/>
      <c r="CM73" s="1276"/>
      <c r="CN73" s="1276">
        <v>43.2</v>
      </c>
      <c r="CO73" s="1276"/>
      <c r="CP73" s="1276"/>
      <c r="CQ73" s="1276"/>
      <c r="CR73" s="1276"/>
      <c r="CS73" s="1276"/>
      <c r="CT73" s="1276"/>
      <c r="CU73" s="1276"/>
      <c r="CV73" s="1276">
        <v>30.5</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600</v>
      </c>
      <c r="BC75" s="1279"/>
      <c r="BD75" s="1279"/>
      <c r="BE75" s="1279"/>
      <c r="BF75" s="1279"/>
      <c r="BG75" s="1279"/>
      <c r="BH75" s="1279"/>
      <c r="BI75" s="1279"/>
      <c r="BJ75" s="1279"/>
      <c r="BK75" s="1279"/>
      <c r="BL75" s="1279"/>
      <c r="BM75" s="1279"/>
      <c r="BN75" s="1279"/>
      <c r="BO75" s="1279"/>
      <c r="BP75" s="1276">
        <v>10.6</v>
      </c>
      <c r="BQ75" s="1276"/>
      <c r="BR75" s="1276"/>
      <c r="BS75" s="1276"/>
      <c r="BT75" s="1276"/>
      <c r="BU75" s="1276"/>
      <c r="BV75" s="1276"/>
      <c r="BW75" s="1276"/>
      <c r="BX75" s="1276">
        <v>10.5</v>
      </c>
      <c r="BY75" s="1276"/>
      <c r="BZ75" s="1276"/>
      <c r="CA75" s="1276"/>
      <c r="CB75" s="1276"/>
      <c r="CC75" s="1276"/>
      <c r="CD75" s="1276"/>
      <c r="CE75" s="1276"/>
      <c r="CF75" s="1276">
        <v>10.7</v>
      </c>
      <c r="CG75" s="1276"/>
      <c r="CH75" s="1276"/>
      <c r="CI75" s="1276"/>
      <c r="CJ75" s="1276"/>
      <c r="CK75" s="1276"/>
      <c r="CL75" s="1276"/>
      <c r="CM75" s="1276"/>
      <c r="CN75" s="1276">
        <v>10.9</v>
      </c>
      <c r="CO75" s="1276"/>
      <c r="CP75" s="1276"/>
      <c r="CQ75" s="1276"/>
      <c r="CR75" s="1276"/>
      <c r="CS75" s="1276"/>
      <c r="CT75" s="1276"/>
      <c r="CU75" s="1276"/>
      <c r="CV75" s="1276">
        <v>11.2</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598</v>
      </c>
      <c r="AO77" s="1281"/>
      <c r="AP77" s="1281"/>
      <c r="AQ77" s="1281"/>
      <c r="AR77" s="1281"/>
      <c r="AS77" s="1281"/>
      <c r="AT77" s="1281"/>
      <c r="AU77" s="1281"/>
      <c r="AV77" s="1281"/>
      <c r="AW77" s="1281"/>
      <c r="AX77" s="1281"/>
      <c r="AY77" s="1281"/>
      <c r="AZ77" s="1281"/>
      <c r="BA77" s="1281"/>
      <c r="BB77" s="1279" t="s">
        <v>596</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600</v>
      </c>
      <c r="BC79" s="1279"/>
      <c r="BD79" s="1279"/>
      <c r="BE79" s="1279"/>
      <c r="BF79" s="1279"/>
      <c r="BG79" s="1279"/>
      <c r="BH79" s="1279"/>
      <c r="BI79" s="1279"/>
      <c r="BJ79" s="1279"/>
      <c r="BK79" s="1279"/>
      <c r="BL79" s="1279"/>
      <c r="BM79" s="1279"/>
      <c r="BN79" s="1279"/>
      <c r="BO79" s="1279"/>
      <c r="BP79" s="1276">
        <v>8.5</v>
      </c>
      <c r="BQ79" s="1276"/>
      <c r="BR79" s="1276"/>
      <c r="BS79" s="1276"/>
      <c r="BT79" s="1276"/>
      <c r="BU79" s="1276"/>
      <c r="BV79" s="1276"/>
      <c r="BW79" s="1276"/>
      <c r="BX79" s="1276">
        <v>8.6</v>
      </c>
      <c r="BY79" s="1276"/>
      <c r="BZ79" s="1276"/>
      <c r="CA79" s="1276"/>
      <c r="CB79" s="1276"/>
      <c r="CC79" s="1276"/>
      <c r="CD79" s="1276"/>
      <c r="CE79" s="1276"/>
      <c r="CF79" s="1276">
        <v>8.6</v>
      </c>
      <c r="CG79" s="1276"/>
      <c r="CH79" s="1276"/>
      <c r="CI79" s="1276"/>
      <c r="CJ79" s="1276"/>
      <c r="CK79" s="1276"/>
      <c r="CL79" s="1276"/>
      <c r="CM79" s="1276"/>
      <c r="CN79" s="1276">
        <v>8.9</v>
      </c>
      <c r="CO79" s="1276"/>
      <c r="CP79" s="1276"/>
      <c r="CQ79" s="1276"/>
      <c r="CR79" s="1276"/>
      <c r="CS79" s="1276"/>
      <c r="CT79" s="1276"/>
      <c r="CU79" s="1276"/>
      <c r="CV79" s="1276">
        <v>8.9</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yBuNNWp7K2ol2/qq5eNGGZLXJDM0nH7XgMmTaSw0ZfwZ4sRWsZVpk1dWbM61gWCothxWtNOyUNHr8vSg+9BPAw==" saltValue="IASeQZyqIk0kUlDf1NBO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40" zoomScale="70" zoomScaleNormal="70" zoomScaleSheetLayoutView="70" workbookViewId="0">
      <selection activeCell="AC6" sqref="AC6:AL8"/>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501</v>
      </c>
    </row>
  </sheetData>
  <sheetProtection algorithmName="SHA-512" hashValue="Ln63E30ITQv88t/QNbBiA8sO5s/JsF/lXsvaWD4FXTuJkB/j6usgslCVjVHY23MlNGflmNGb+kM64Oyv0h9rkw==" saltValue="2izUpvhR2zkzDqJgvD6v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82" zoomScale="70" zoomScaleNormal="70" zoomScaleSheetLayoutView="55" workbookViewId="0">
      <selection activeCell="AC6" sqref="AC6:AL8"/>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501</v>
      </c>
    </row>
  </sheetData>
  <sheetProtection algorithmName="SHA-512" hashValue="Xt5AQDxdEoLTHGELzNdh3tZRU3Ka0JQuZl/oPaXcw2J2xJY3fSltRqQGRyYCqMFL+agFdCu8u1Fm1aw6rI0+JQ==" saltValue="TUtamoe0UaE20mP0as1x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107279</v>
      </c>
      <c r="E3" s="153"/>
      <c r="F3" s="154">
        <v>202870</v>
      </c>
      <c r="G3" s="155"/>
      <c r="H3" s="156"/>
    </row>
    <row r="4" spans="1:8" x14ac:dyDescent="0.15">
      <c r="A4" s="157"/>
      <c r="B4" s="158"/>
      <c r="C4" s="159"/>
      <c r="D4" s="160">
        <v>70848</v>
      </c>
      <c r="E4" s="161"/>
      <c r="F4" s="162">
        <v>79735</v>
      </c>
      <c r="G4" s="163"/>
      <c r="H4" s="164"/>
    </row>
    <row r="5" spans="1:8" x14ac:dyDescent="0.15">
      <c r="A5" s="145" t="s">
        <v>546</v>
      </c>
      <c r="B5" s="150"/>
      <c r="C5" s="151"/>
      <c r="D5" s="152">
        <v>59196</v>
      </c>
      <c r="E5" s="153"/>
      <c r="F5" s="154">
        <v>167497</v>
      </c>
      <c r="G5" s="155"/>
      <c r="H5" s="156"/>
    </row>
    <row r="6" spans="1:8" x14ac:dyDescent="0.15">
      <c r="A6" s="157"/>
      <c r="B6" s="158"/>
      <c r="C6" s="159"/>
      <c r="D6" s="160">
        <v>21495</v>
      </c>
      <c r="E6" s="161"/>
      <c r="F6" s="162">
        <v>82571</v>
      </c>
      <c r="G6" s="163"/>
      <c r="H6" s="164"/>
    </row>
    <row r="7" spans="1:8" x14ac:dyDescent="0.15">
      <c r="A7" s="145" t="s">
        <v>547</v>
      </c>
      <c r="B7" s="150"/>
      <c r="C7" s="151"/>
      <c r="D7" s="152">
        <v>72256</v>
      </c>
      <c r="E7" s="153"/>
      <c r="F7" s="154">
        <v>190274</v>
      </c>
      <c r="G7" s="155"/>
      <c r="H7" s="156"/>
    </row>
    <row r="8" spans="1:8" x14ac:dyDescent="0.15">
      <c r="A8" s="157"/>
      <c r="B8" s="158"/>
      <c r="C8" s="159"/>
      <c r="D8" s="160">
        <v>40677</v>
      </c>
      <c r="E8" s="161"/>
      <c r="F8" s="162">
        <v>88584</v>
      </c>
      <c r="G8" s="163"/>
      <c r="H8" s="164"/>
    </row>
    <row r="9" spans="1:8" x14ac:dyDescent="0.15">
      <c r="A9" s="145" t="s">
        <v>548</v>
      </c>
      <c r="B9" s="150"/>
      <c r="C9" s="151"/>
      <c r="D9" s="152">
        <v>53039</v>
      </c>
      <c r="E9" s="153"/>
      <c r="F9" s="154">
        <v>200194</v>
      </c>
      <c r="G9" s="155"/>
      <c r="H9" s="156"/>
    </row>
    <row r="10" spans="1:8" x14ac:dyDescent="0.15">
      <c r="A10" s="157"/>
      <c r="B10" s="158"/>
      <c r="C10" s="159"/>
      <c r="D10" s="160">
        <v>29231</v>
      </c>
      <c r="E10" s="161"/>
      <c r="F10" s="162">
        <v>106422</v>
      </c>
      <c r="G10" s="163"/>
      <c r="H10" s="164"/>
    </row>
    <row r="11" spans="1:8" x14ac:dyDescent="0.15">
      <c r="A11" s="145" t="s">
        <v>549</v>
      </c>
      <c r="B11" s="150"/>
      <c r="C11" s="151"/>
      <c r="D11" s="152">
        <v>54105</v>
      </c>
      <c r="E11" s="153"/>
      <c r="F11" s="154">
        <v>196914</v>
      </c>
      <c r="G11" s="155"/>
      <c r="H11" s="156"/>
    </row>
    <row r="12" spans="1:8" x14ac:dyDescent="0.15">
      <c r="A12" s="157"/>
      <c r="B12" s="158"/>
      <c r="C12" s="165"/>
      <c r="D12" s="160">
        <v>24336</v>
      </c>
      <c r="E12" s="161"/>
      <c r="F12" s="162">
        <v>98966</v>
      </c>
      <c r="G12" s="163"/>
      <c r="H12" s="164"/>
    </row>
    <row r="13" spans="1:8" x14ac:dyDescent="0.15">
      <c r="A13" s="145"/>
      <c r="B13" s="150"/>
      <c r="C13" s="166"/>
      <c r="D13" s="167">
        <v>69175</v>
      </c>
      <c r="E13" s="168"/>
      <c r="F13" s="169">
        <v>191550</v>
      </c>
      <c r="G13" s="170"/>
      <c r="H13" s="156"/>
    </row>
    <row r="14" spans="1:8" x14ac:dyDescent="0.15">
      <c r="A14" s="157"/>
      <c r="B14" s="158"/>
      <c r="C14" s="159"/>
      <c r="D14" s="160">
        <v>37317</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2.21</v>
      </c>
      <c r="C19" s="171">
        <f>ROUND(VALUE(SUBSTITUTE(実質収支比率等に係る経年分析!G$48,"▲","-")),2)</f>
        <v>2.7</v>
      </c>
      <c r="D19" s="171">
        <f>ROUND(VALUE(SUBSTITUTE(実質収支比率等に係る経年分析!H$48,"▲","-")),2)</f>
        <v>3.84</v>
      </c>
      <c r="E19" s="171">
        <f>ROUND(VALUE(SUBSTITUTE(実質収支比率等に係る経年分析!I$48,"▲","-")),2)</f>
        <v>2.35</v>
      </c>
      <c r="F19" s="171">
        <f>ROUND(VALUE(SUBSTITUTE(実質収支比率等に係る経年分析!J$48,"▲","-")),2)</f>
        <v>2.88</v>
      </c>
    </row>
    <row r="20" spans="1:11" x14ac:dyDescent="0.15">
      <c r="A20" s="171" t="s">
        <v>55</v>
      </c>
      <c r="B20" s="171">
        <f>ROUND(VALUE(SUBSTITUTE(実質収支比率等に係る経年分析!F$47,"▲","-")),2)</f>
        <v>37.299999999999997</v>
      </c>
      <c r="C20" s="171">
        <f>ROUND(VALUE(SUBSTITUTE(実質収支比率等に係る経年分析!G$47,"▲","-")),2)</f>
        <v>33.82</v>
      </c>
      <c r="D20" s="171">
        <f>ROUND(VALUE(SUBSTITUTE(実質収支比率等に係る経年分析!H$47,"▲","-")),2)</f>
        <v>33.57</v>
      </c>
      <c r="E20" s="171">
        <f>ROUND(VALUE(SUBSTITUTE(実質収支比率等に係る経年分析!I$47,"▲","-")),2)</f>
        <v>36.4</v>
      </c>
      <c r="F20" s="171">
        <f>ROUND(VALUE(SUBSTITUTE(実質収支比率等に係る経年分析!J$47,"▲","-")),2)</f>
        <v>35.159999999999997</v>
      </c>
    </row>
    <row r="21" spans="1:11" x14ac:dyDescent="0.15">
      <c r="A21" s="171" t="s">
        <v>56</v>
      </c>
      <c r="B21" s="171">
        <f>IF(ISNUMBER(VALUE(SUBSTITUTE(実質収支比率等に係る経年分析!F$49,"▲","-"))),ROUND(VALUE(SUBSTITUTE(実質収支比率等に係る経年分析!F$49,"▲","-")),2),NA())</f>
        <v>-3.81</v>
      </c>
      <c r="C21" s="171">
        <f>IF(ISNUMBER(VALUE(SUBSTITUTE(実質収支比率等に係る経年分析!G$49,"▲","-"))),ROUND(VALUE(SUBSTITUTE(実質収支比率等に係る経年分析!G$49,"▲","-")),2),NA())</f>
        <v>-4.4000000000000004</v>
      </c>
      <c r="D21" s="171">
        <f>IF(ISNUMBER(VALUE(SUBSTITUTE(実質収支比率等に係る経年分析!H$49,"▲","-"))),ROUND(VALUE(SUBSTITUTE(実質収支比率等に係る経年分析!H$49,"▲","-")),2),NA())</f>
        <v>-0.74</v>
      </c>
      <c r="E21" s="171">
        <f>IF(ISNUMBER(VALUE(SUBSTITUTE(実質収支比率等に係る経年分析!I$49,"▲","-"))),ROUND(VALUE(SUBSTITUTE(実質収支比率等に係る経年分析!I$49,"▲","-")),2),NA())</f>
        <v>2.88</v>
      </c>
      <c r="F21" s="171">
        <f>IF(ISNUMBER(VALUE(SUBSTITUTE(実質収支比率等に係る経年分析!J$49,"▲","-"))),ROUND(VALUE(SUBSTITUTE(実質収支比率等に係る経年分析!J$49,"▲","-")),2),NA())</f>
        <v>0.09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下水道特別会計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2.5099999999999998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0.31</v>
      </c>
    </row>
    <row r="34" spans="1:16" x14ac:dyDescent="0.15">
      <c r="A34" s="172" t="str">
        <f>IF(連結実質赤字比率に係る赤字・黒字の構成分析!C$36="",NA(),連結実質赤字比率に係る赤字・黒字の構成分析!C$36)</f>
        <v>簡易水道事業会計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2.4300000000000002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2.63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2.69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3.84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2.87</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9.11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9.33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10.24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10.62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752</v>
      </c>
      <c r="E42" s="173"/>
      <c r="F42" s="173"/>
      <c r="G42" s="173">
        <f>'実質公債費比率（分子）の構造'!L$52</f>
        <v>754</v>
      </c>
      <c r="H42" s="173"/>
      <c r="I42" s="173"/>
      <c r="J42" s="173">
        <f>'実質公債費比率（分子）の構造'!M$52</f>
        <v>745</v>
      </c>
      <c r="K42" s="173"/>
      <c r="L42" s="173"/>
      <c r="M42" s="173">
        <f>'実質公債費比率（分子）の構造'!N$52</f>
        <v>749</v>
      </c>
      <c r="N42" s="173"/>
      <c r="O42" s="173"/>
      <c r="P42" s="173">
        <f>'実質公債費比率（分子）の構造'!O$52</f>
        <v>755</v>
      </c>
    </row>
    <row r="43" spans="1:16" x14ac:dyDescent="0.15">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21</v>
      </c>
      <c r="C44" s="173"/>
      <c r="D44" s="173"/>
      <c r="E44" s="173">
        <f>'実質公債費比率（分子）の構造'!L$50</f>
        <v>13</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17</v>
      </c>
      <c r="C45" s="173"/>
      <c r="D45" s="173"/>
      <c r="E45" s="173">
        <f>'実質公債費比率（分子）の構造'!L$49</f>
        <v>15</v>
      </c>
      <c r="F45" s="173"/>
      <c r="G45" s="173"/>
      <c r="H45" s="173">
        <f>'実質公債費比率（分子）の構造'!M$49</f>
        <v>14</v>
      </c>
      <c r="I45" s="173"/>
      <c r="J45" s="173"/>
      <c r="K45" s="173">
        <f>'実質公債費比率（分子）の構造'!N$49</f>
        <v>15</v>
      </c>
      <c r="L45" s="173"/>
      <c r="M45" s="173"/>
      <c r="N45" s="173">
        <f>'実質公債費比率（分子）の構造'!O$49</f>
        <v>16</v>
      </c>
      <c r="O45" s="173"/>
      <c r="P45" s="173"/>
    </row>
    <row r="46" spans="1:16" x14ac:dyDescent="0.15">
      <c r="A46" s="173" t="s">
        <v>67</v>
      </c>
      <c r="B46" s="173">
        <f>'実質公債費比率（分子）の構造'!K$48</f>
        <v>187</v>
      </c>
      <c r="C46" s="173"/>
      <c r="D46" s="173"/>
      <c r="E46" s="173">
        <f>'実質公債費比率（分子）の構造'!L$48</f>
        <v>183</v>
      </c>
      <c r="F46" s="173"/>
      <c r="G46" s="173"/>
      <c r="H46" s="173">
        <f>'実質公債費比率（分子）の構造'!M$48</f>
        <v>183</v>
      </c>
      <c r="I46" s="173"/>
      <c r="J46" s="173"/>
      <c r="K46" s="173">
        <f>'実質公債費比率（分子）の構造'!N$48</f>
        <v>213</v>
      </c>
      <c r="L46" s="173"/>
      <c r="M46" s="173"/>
      <c r="N46" s="173">
        <f>'実質公債費比率（分子）の構造'!O$48</f>
        <v>218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878</v>
      </c>
      <c r="C49" s="173"/>
      <c r="D49" s="173"/>
      <c r="E49" s="173">
        <f>'実質公債費比率（分子）の構造'!L$45</f>
        <v>861</v>
      </c>
      <c r="F49" s="173"/>
      <c r="G49" s="173"/>
      <c r="H49" s="173">
        <f>'実質公債費比率（分子）の構造'!M$45</f>
        <v>866</v>
      </c>
      <c r="I49" s="173"/>
      <c r="J49" s="173"/>
      <c r="K49" s="173">
        <f>'実質公債費比率（分子）の構造'!N$45</f>
        <v>897</v>
      </c>
      <c r="L49" s="173"/>
      <c r="M49" s="173"/>
      <c r="N49" s="173">
        <f>'実質公債費比率（分子）の構造'!O$45</f>
        <v>901</v>
      </c>
      <c r="O49" s="173"/>
      <c r="P49" s="173"/>
    </row>
    <row r="50" spans="1:16" x14ac:dyDescent="0.15">
      <c r="A50" s="173" t="s">
        <v>71</v>
      </c>
      <c r="B50" s="173" t="e">
        <f>NA()</f>
        <v>#N/A</v>
      </c>
      <c r="C50" s="173">
        <f>IF(ISNUMBER('実質公債費比率（分子）の構造'!K$53),'実質公債費比率（分子）の構造'!K$53,NA())</f>
        <v>351</v>
      </c>
      <c r="D50" s="173" t="e">
        <f>NA()</f>
        <v>#N/A</v>
      </c>
      <c r="E50" s="173" t="e">
        <f>NA()</f>
        <v>#N/A</v>
      </c>
      <c r="F50" s="173">
        <f>IF(ISNUMBER('実質公債費比率（分子）の構造'!L$53),'実質公債費比率（分子）の構造'!L$53,NA())</f>
        <v>318</v>
      </c>
      <c r="G50" s="173" t="e">
        <f>NA()</f>
        <v>#N/A</v>
      </c>
      <c r="H50" s="173" t="e">
        <f>NA()</f>
        <v>#N/A</v>
      </c>
      <c r="I50" s="173">
        <f>IF(ISNUMBER('実質公債費比率（分子）の構造'!M$53),'実質公債費比率（分子）の構造'!M$53,NA())</f>
        <v>318</v>
      </c>
      <c r="J50" s="173" t="e">
        <f>NA()</f>
        <v>#N/A</v>
      </c>
      <c r="K50" s="173" t="e">
        <f>NA()</f>
        <v>#N/A</v>
      </c>
      <c r="L50" s="173">
        <f>IF(ISNUMBER('実質公債費比率（分子）の構造'!N$53),'実質公債費比率（分子）の構造'!N$53,NA())</f>
        <v>376</v>
      </c>
      <c r="M50" s="173" t="e">
        <f>NA()</f>
        <v>#N/A</v>
      </c>
      <c r="N50" s="173" t="e">
        <f>NA()</f>
        <v>#N/A</v>
      </c>
      <c r="O50" s="173">
        <f>IF(ISNUMBER('実質公債費比率（分子）の構造'!O$53),'実質公債費比率（分子）の構造'!O$53,NA())</f>
        <v>380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6998</v>
      </c>
      <c r="E56" s="172"/>
      <c r="F56" s="172"/>
      <c r="G56" s="172">
        <f>'将来負担比率（分子）の構造'!J$52</f>
        <v>6661</v>
      </c>
      <c r="H56" s="172"/>
      <c r="I56" s="172"/>
      <c r="J56" s="172">
        <f>'将来負担比率（分子）の構造'!K$52</f>
        <v>6519</v>
      </c>
      <c r="K56" s="172"/>
      <c r="L56" s="172"/>
      <c r="M56" s="172">
        <f>'将来負担比率（分子）の構造'!L$52</f>
        <v>6197</v>
      </c>
      <c r="N56" s="172"/>
      <c r="O56" s="172"/>
      <c r="P56" s="172">
        <f>'将来負担比率（分子）の構造'!M$52</f>
        <v>5683</v>
      </c>
    </row>
    <row r="57" spans="1:16" x14ac:dyDescent="0.15">
      <c r="A57" s="172" t="s">
        <v>42</v>
      </c>
      <c r="B57" s="172"/>
      <c r="C57" s="172"/>
      <c r="D57" s="172">
        <f>'将来負担比率（分子）の構造'!I$51</f>
        <v>378</v>
      </c>
      <c r="E57" s="172"/>
      <c r="F57" s="172"/>
      <c r="G57" s="172">
        <f>'将来負担比率（分子）の構造'!J$51</f>
        <v>390</v>
      </c>
      <c r="H57" s="172"/>
      <c r="I57" s="172"/>
      <c r="J57" s="172">
        <f>'将来負担比率（分子）の構造'!K$51</f>
        <v>329</v>
      </c>
      <c r="K57" s="172"/>
      <c r="L57" s="172"/>
      <c r="M57" s="172">
        <f>'将来負担比率（分子）の構造'!L$51</f>
        <v>292</v>
      </c>
      <c r="N57" s="172"/>
      <c r="O57" s="172"/>
      <c r="P57" s="172">
        <f>'将来負担比率（分子）の構造'!M$51</f>
        <v>258</v>
      </c>
    </row>
    <row r="58" spans="1:16" x14ac:dyDescent="0.15">
      <c r="A58" s="172" t="s">
        <v>41</v>
      </c>
      <c r="B58" s="172"/>
      <c r="C58" s="172"/>
      <c r="D58" s="172">
        <f>'将来負担比率（分子）の構造'!I$50</f>
        <v>2168</v>
      </c>
      <c r="E58" s="172"/>
      <c r="F58" s="172"/>
      <c r="G58" s="172">
        <f>'将来負担比率（分子）の構造'!J$50</f>
        <v>2115</v>
      </c>
      <c r="H58" s="172"/>
      <c r="I58" s="172"/>
      <c r="J58" s="172">
        <f>'将来負担比率（分子）の構造'!K$50</f>
        <v>2158</v>
      </c>
      <c r="K58" s="172"/>
      <c r="L58" s="172"/>
      <c r="M58" s="172">
        <f>'将来負担比率（分子）の構造'!L$50</f>
        <v>2347</v>
      </c>
      <c r="N58" s="172"/>
      <c r="O58" s="172"/>
      <c r="P58" s="172">
        <f>'将来負担比率（分子）の構造'!M$50</f>
        <v>2515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1019</v>
      </c>
      <c r="C62" s="172"/>
      <c r="D62" s="172"/>
      <c r="E62" s="172">
        <f>'将来負担比率（分子）の構造'!J$45</f>
        <v>927</v>
      </c>
      <c r="F62" s="172"/>
      <c r="G62" s="172"/>
      <c r="H62" s="172">
        <f>'将来負担比率（分子）の構造'!K$45</f>
        <v>854</v>
      </c>
      <c r="I62" s="172"/>
      <c r="J62" s="172"/>
      <c r="K62" s="172">
        <f>'将来負担比率（分子）の構造'!L$45</f>
        <v>808</v>
      </c>
      <c r="L62" s="172"/>
      <c r="M62" s="172"/>
      <c r="N62" s="172">
        <f>'将来負担比率（分子）の構造'!M$45</f>
        <v>829</v>
      </c>
      <c r="O62" s="172"/>
      <c r="P62" s="172"/>
    </row>
    <row r="63" spans="1:16" x14ac:dyDescent="0.15">
      <c r="A63" s="172" t="s">
        <v>34</v>
      </c>
      <c r="B63" s="172">
        <f>'将来負担比率（分子）の構造'!I$44</f>
        <v>146</v>
      </c>
      <c r="C63" s="172"/>
      <c r="D63" s="172"/>
      <c r="E63" s="172">
        <f>'将来負担比率（分子）の構造'!J$44</f>
        <v>141</v>
      </c>
      <c r="F63" s="172"/>
      <c r="G63" s="172"/>
      <c r="H63" s="172">
        <f>'将来負担比率（分子）の構造'!K$44</f>
        <v>157</v>
      </c>
      <c r="I63" s="172"/>
      <c r="J63" s="172"/>
      <c r="K63" s="172">
        <f>'将来負担比率（分子）の構造'!L$44</f>
        <v>311</v>
      </c>
      <c r="L63" s="172"/>
      <c r="M63" s="172"/>
      <c r="N63" s="172">
        <f>'将来負担比率（分子）の構造'!M$44</f>
        <v>327</v>
      </c>
      <c r="O63" s="172"/>
      <c r="P63" s="172"/>
    </row>
    <row r="64" spans="1:16" x14ac:dyDescent="0.15">
      <c r="A64" s="172" t="s">
        <v>33</v>
      </c>
      <c r="B64" s="172">
        <f>'将来負担比率（分子）の構造'!I$43</f>
        <v>2971</v>
      </c>
      <c r="C64" s="172"/>
      <c r="D64" s="172"/>
      <c r="E64" s="172">
        <f>'将来負担比率（分子）の構造'!J$43</f>
        <v>2808</v>
      </c>
      <c r="F64" s="172"/>
      <c r="G64" s="172"/>
      <c r="H64" s="172">
        <f>'将来負担比率（分子）の構造'!K$43</f>
        <v>2711</v>
      </c>
      <c r="I64" s="172"/>
      <c r="J64" s="172"/>
      <c r="K64" s="172">
        <f>'将来負担比率（分子）の構造'!L$43</f>
        <v>2602</v>
      </c>
      <c r="L64" s="172"/>
      <c r="M64" s="172"/>
      <c r="N64" s="172">
        <f>'将来負担比率（分子）の構造'!M$43</f>
        <v>2511</v>
      </c>
      <c r="O64" s="172"/>
      <c r="P64" s="172"/>
    </row>
    <row r="65" spans="1:16" x14ac:dyDescent="0.15">
      <c r="A65" s="172" t="s">
        <v>32</v>
      </c>
      <c r="B65" s="172">
        <f>'将来負担比率（分子）の構造'!I$42</f>
        <v>13</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7897</v>
      </c>
      <c r="C66" s="172"/>
      <c r="D66" s="172"/>
      <c r="E66" s="172">
        <f>'将来負担比率（分子）の構造'!J$41</f>
        <v>7512</v>
      </c>
      <c r="F66" s="172"/>
      <c r="G66" s="172"/>
      <c r="H66" s="172">
        <f>'将来負担比率（分子）の構造'!K$41</f>
        <v>7186</v>
      </c>
      <c r="I66" s="172"/>
      <c r="J66" s="172"/>
      <c r="K66" s="172">
        <f>'将来負担比率（分子）の構造'!L$41</f>
        <v>6481</v>
      </c>
      <c r="L66" s="172"/>
      <c r="M66" s="172"/>
      <c r="N66" s="172">
        <f>'将来負担比率（分子）の構造'!M$41</f>
        <v>5815</v>
      </c>
      <c r="O66" s="172"/>
      <c r="P66" s="172"/>
    </row>
    <row r="67" spans="1:16" x14ac:dyDescent="0.15">
      <c r="A67" s="172" t="s">
        <v>75</v>
      </c>
      <c r="B67" s="172" t="e">
        <f>NA()</f>
        <v>#N/A</v>
      </c>
      <c r="C67" s="172">
        <f>IF(ISNUMBER('将来負担比率（分子）の構造'!I$53), IF('将来負担比率（分子）の構造'!I$53 &lt; 0, 0, '将来負担比率（分子）の構造'!I$53), NA())</f>
        <v>2499</v>
      </c>
      <c r="D67" s="172" t="e">
        <f>NA()</f>
        <v>#N/A</v>
      </c>
      <c r="E67" s="172" t="e">
        <f>NA()</f>
        <v>#N/A</v>
      </c>
      <c r="F67" s="172">
        <f>IF(ISNUMBER('将来負担比率（分子）の構造'!J$53), IF('将来負担比率（分子）の構造'!J$53 &lt; 0, 0, '将来負担比率（分子）の構造'!J$53), NA())</f>
        <v>2221</v>
      </c>
      <c r="G67" s="172" t="e">
        <f>NA()</f>
        <v>#N/A</v>
      </c>
      <c r="H67" s="172" t="e">
        <f>NA()</f>
        <v>#N/A</v>
      </c>
      <c r="I67" s="172">
        <f>IF(ISNUMBER('将来負担比率（分子）の構造'!K$53), IF('将来負担比率（分子）の構造'!K$53 &lt; 0, 0, '将来負担比率（分子）の構造'!K$53), NA())</f>
        <v>1902</v>
      </c>
      <c r="J67" s="172" t="e">
        <f>NA()</f>
        <v>#N/A</v>
      </c>
      <c r="K67" s="172" t="e">
        <f>NA()</f>
        <v>#N/A</v>
      </c>
      <c r="L67" s="172">
        <f>IF(ISNUMBER('将来負担比率（分子）の構造'!L$53), IF('将来負担比率（分子）の構造'!L$53 &lt; 0, 0, '将来負担比率（分子）の構造'!L$53), NA())</f>
        <v>1366</v>
      </c>
      <c r="M67" s="172" t="e">
        <f>NA()</f>
        <v>#N/A</v>
      </c>
      <c r="N67" s="172" t="e">
        <f>NA()</f>
        <v>#N/A</v>
      </c>
      <c r="O67" s="172">
        <f>IF(ISNUMBER('将来負担比率（分子）の構造'!M$53), IF('将来負担比率（分子）の構造'!M$53 &lt; 0, 0, '将来負担比率（分子）の構造'!M$53), NA())</f>
        <v>1027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1264</v>
      </c>
      <c r="C72" s="176">
        <f>基金残高に係る経年分析!G55</f>
        <v>1410</v>
      </c>
      <c r="D72" s="176">
        <f>基金残高に係る経年分析!H55</f>
        <v>1433</v>
      </c>
    </row>
    <row r="73" spans="1:16" x14ac:dyDescent="0.15">
      <c r="A73" s="175" t="s">
        <v>78</v>
      </c>
      <c r="B73" s="176">
        <f>基金残高に係る経年分析!F56</f>
        <v>637</v>
      </c>
      <c r="C73" s="176">
        <f>基金残高に係る経年分析!G56</f>
        <v>689</v>
      </c>
      <c r="D73" s="176">
        <f>基金残高に係る経年分析!H56</f>
        <v>791</v>
      </c>
    </row>
    <row r="74" spans="1:16" x14ac:dyDescent="0.15">
      <c r="A74" s="175" t="s">
        <v>79</v>
      </c>
      <c r="B74" s="176">
        <f>基金残高に係る経年分析!F57</f>
        <v>1964</v>
      </c>
      <c r="C74" s="176">
        <f>基金残高に係る経年分析!G57</f>
        <v>1948</v>
      </c>
      <c r="D74" s="176">
        <f>基金残高に係る経年分析!H57</f>
        <v>2199</v>
      </c>
    </row>
  </sheetData>
  <sheetProtection algorithmName="SHA-512" hashValue="kApO1o6cS7D/LDZO1q9TylVQ3n2ogXnlvq756FrOTPDt5v/PoIki/HNbNTb/ZaPOqX8bHqJYsz/mttixNCNYEg==" saltValue="INFVGflctV06EaNND7ss1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6" t="s">
        <v>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0" t="s">
        <v>228</v>
      </c>
      <c r="C5" s="731"/>
      <c r="D5" s="731"/>
      <c r="E5" s="731"/>
      <c r="F5" s="731"/>
      <c r="G5" s="731"/>
      <c r="H5" s="731"/>
      <c r="I5" s="731"/>
      <c r="J5" s="731"/>
      <c r="K5" s="731"/>
      <c r="L5" s="731"/>
      <c r="M5" s="731"/>
      <c r="N5" s="731"/>
      <c r="O5" s="731"/>
      <c r="P5" s="731"/>
      <c r="Q5" s="732"/>
      <c r="R5" s="717">
        <v>639084</v>
      </c>
      <c r="S5" s="718"/>
      <c r="T5" s="718"/>
      <c r="U5" s="718"/>
      <c r="V5" s="718"/>
      <c r="W5" s="718"/>
      <c r="X5" s="718"/>
      <c r="Y5" s="761"/>
      <c r="Z5" s="779">
        <v>9.9</v>
      </c>
      <c r="AA5" s="779"/>
      <c r="AB5" s="779"/>
      <c r="AC5" s="779"/>
      <c r="AD5" s="780">
        <v>639084</v>
      </c>
      <c r="AE5" s="780"/>
      <c r="AF5" s="780"/>
      <c r="AG5" s="780"/>
      <c r="AH5" s="780"/>
      <c r="AI5" s="780"/>
      <c r="AJ5" s="780"/>
      <c r="AK5" s="780"/>
      <c r="AL5" s="762">
        <v>16.100000000000001</v>
      </c>
      <c r="AM5" s="735"/>
      <c r="AN5" s="735"/>
      <c r="AO5" s="763"/>
      <c r="AP5" s="730" t="s">
        <v>229</v>
      </c>
      <c r="AQ5" s="731"/>
      <c r="AR5" s="731"/>
      <c r="AS5" s="731"/>
      <c r="AT5" s="731"/>
      <c r="AU5" s="731"/>
      <c r="AV5" s="731"/>
      <c r="AW5" s="731"/>
      <c r="AX5" s="731"/>
      <c r="AY5" s="731"/>
      <c r="AZ5" s="731"/>
      <c r="BA5" s="731"/>
      <c r="BB5" s="731"/>
      <c r="BC5" s="731"/>
      <c r="BD5" s="731"/>
      <c r="BE5" s="731"/>
      <c r="BF5" s="732"/>
      <c r="BG5" s="664">
        <v>638770</v>
      </c>
      <c r="BH5" s="665"/>
      <c r="BI5" s="665"/>
      <c r="BJ5" s="665"/>
      <c r="BK5" s="665"/>
      <c r="BL5" s="665"/>
      <c r="BM5" s="665"/>
      <c r="BN5" s="666"/>
      <c r="BO5" s="691">
        <v>100</v>
      </c>
      <c r="BP5" s="691"/>
      <c r="BQ5" s="691"/>
      <c r="BR5" s="691"/>
      <c r="BS5" s="692">
        <v>5257</v>
      </c>
      <c r="BT5" s="692"/>
      <c r="BU5" s="692"/>
      <c r="BV5" s="692"/>
      <c r="BW5" s="692"/>
      <c r="BX5" s="692"/>
      <c r="BY5" s="692"/>
      <c r="BZ5" s="692"/>
      <c r="CA5" s="692"/>
      <c r="CB5" s="750"/>
      <c r="CD5" s="766" t="s">
        <v>224</v>
      </c>
      <c r="CE5" s="767"/>
      <c r="CF5" s="767"/>
      <c r="CG5" s="767"/>
      <c r="CH5" s="767"/>
      <c r="CI5" s="767"/>
      <c r="CJ5" s="767"/>
      <c r="CK5" s="767"/>
      <c r="CL5" s="767"/>
      <c r="CM5" s="767"/>
      <c r="CN5" s="767"/>
      <c r="CO5" s="767"/>
      <c r="CP5" s="767"/>
      <c r="CQ5" s="768"/>
      <c r="CR5" s="766" t="s">
        <v>230</v>
      </c>
      <c r="CS5" s="767"/>
      <c r="CT5" s="767"/>
      <c r="CU5" s="767"/>
      <c r="CV5" s="767"/>
      <c r="CW5" s="767"/>
      <c r="CX5" s="767"/>
      <c r="CY5" s="768"/>
      <c r="CZ5" s="766" t="s">
        <v>222</v>
      </c>
      <c r="DA5" s="767"/>
      <c r="DB5" s="767"/>
      <c r="DC5" s="768"/>
      <c r="DD5" s="766" t="s">
        <v>231</v>
      </c>
      <c r="DE5" s="767"/>
      <c r="DF5" s="767"/>
      <c r="DG5" s="767"/>
      <c r="DH5" s="767"/>
      <c r="DI5" s="767"/>
      <c r="DJ5" s="767"/>
      <c r="DK5" s="767"/>
      <c r="DL5" s="767"/>
      <c r="DM5" s="767"/>
      <c r="DN5" s="767"/>
      <c r="DO5" s="767"/>
      <c r="DP5" s="768"/>
      <c r="DQ5" s="766" t="s">
        <v>232</v>
      </c>
      <c r="DR5" s="767"/>
      <c r="DS5" s="767"/>
      <c r="DT5" s="767"/>
      <c r="DU5" s="767"/>
      <c r="DV5" s="767"/>
      <c r="DW5" s="767"/>
      <c r="DX5" s="767"/>
      <c r="DY5" s="767"/>
      <c r="DZ5" s="767"/>
      <c r="EA5" s="767"/>
      <c r="EB5" s="767"/>
      <c r="EC5" s="768"/>
    </row>
    <row r="6" spans="2:143" ht="11.25" customHeight="1" x14ac:dyDescent="0.15">
      <c r="B6" s="661" t="s">
        <v>233</v>
      </c>
      <c r="C6" s="662"/>
      <c r="D6" s="662"/>
      <c r="E6" s="662"/>
      <c r="F6" s="662"/>
      <c r="G6" s="662"/>
      <c r="H6" s="662"/>
      <c r="I6" s="662"/>
      <c r="J6" s="662"/>
      <c r="K6" s="662"/>
      <c r="L6" s="662"/>
      <c r="M6" s="662"/>
      <c r="N6" s="662"/>
      <c r="O6" s="662"/>
      <c r="P6" s="662"/>
      <c r="Q6" s="663"/>
      <c r="R6" s="664">
        <v>45440</v>
      </c>
      <c r="S6" s="665"/>
      <c r="T6" s="665"/>
      <c r="U6" s="665"/>
      <c r="V6" s="665"/>
      <c r="W6" s="665"/>
      <c r="X6" s="665"/>
      <c r="Y6" s="666"/>
      <c r="Z6" s="691">
        <v>0.7</v>
      </c>
      <c r="AA6" s="691"/>
      <c r="AB6" s="691"/>
      <c r="AC6" s="691"/>
      <c r="AD6" s="692">
        <v>45440</v>
      </c>
      <c r="AE6" s="692"/>
      <c r="AF6" s="692"/>
      <c r="AG6" s="692"/>
      <c r="AH6" s="692"/>
      <c r="AI6" s="692"/>
      <c r="AJ6" s="692"/>
      <c r="AK6" s="692"/>
      <c r="AL6" s="667">
        <v>1.1000000000000001</v>
      </c>
      <c r="AM6" s="668"/>
      <c r="AN6" s="668"/>
      <c r="AO6" s="693"/>
      <c r="AP6" s="661" t="s">
        <v>234</v>
      </c>
      <c r="AQ6" s="662"/>
      <c r="AR6" s="662"/>
      <c r="AS6" s="662"/>
      <c r="AT6" s="662"/>
      <c r="AU6" s="662"/>
      <c r="AV6" s="662"/>
      <c r="AW6" s="662"/>
      <c r="AX6" s="662"/>
      <c r="AY6" s="662"/>
      <c r="AZ6" s="662"/>
      <c r="BA6" s="662"/>
      <c r="BB6" s="662"/>
      <c r="BC6" s="662"/>
      <c r="BD6" s="662"/>
      <c r="BE6" s="662"/>
      <c r="BF6" s="663"/>
      <c r="BG6" s="664">
        <v>638770</v>
      </c>
      <c r="BH6" s="665"/>
      <c r="BI6" s="665"/>
      <c r="BJ6" s="665"/>
      <c r="BK6" s="665"/>
      <c r="BL6" s="665"/>
      <c r="BM6" s="665"/>
      <c r="BN6" s="666"/>
      <c r="BO6" s="691">
        <v>100</v>
      </c>
      <c r="BP6" s="691"/>
      <c r="BQ6" s="691"/>
      <c r="BR6" s="691"/>
      <c r="BS6" s="692">
        <v>5257</v>
      </c>
      <c r="BT6" s="692"/>
      <c r="BU6" s="692"/>
      <c r="BV6" s="692"/>
      <c r="BW6" s="692"/>
      <c r="BX6" s="692"/>
      <c r="BY6" s="692"/>
      <c r="BZ6" s="692"/>
      <c r="CA6" s="692"/>
      <c r="CB6" s="750"/>
      <c r="CD6" s="720" t="s">
        <v>235</v>
      </c>
      <c r="CE6" s="721"/>
      <c r="CF6" s="721"/>
      <c r="CG6" s="721"/>
      <c r="CH6" s="721"/>
      <c r="CI6" s="721"/>
      <c r="CJ6" s="721"/>
      <c r="CK6" s="721"/>
      <c r="CL6" s="721"/>
      <c r="CM6" s="721"/>
      <c r="CN6" s="721"/>
      <c r="CO6" s="721"/>
      <c r="CP6" s="721"/>
      <c r="CQ6" s="722"/>
      <c r="CR6" s="664">
        <v>68131</v>
      </c>
      <c r="CS6" s="665"/>
      <c r="CT6" s="665"/>
      <c r="CU6" s="665"/>
      <c r="CV6" s="665"/>
      <c r="CW6" s="665"/>
      <c r="CX6" s="665"/>
      <c r="CY6" s="666"/>
      <c r="CZ6" s="762">
        <v>1.1000000000000001</v>
      </c>
      <c r="DA6" s="735"/>
      <c r="DB6" s="735"/>
      <c r="DC6" s="765"/>
      <c r="DD6" s="670" t="s">
        <v>236</v>
      </c>
      <c r="DE6" s="665"/>
      <c r="DF6" s="665"/>
      <c r="DG6" s="665"/>
      <c r="DH6" s="665"/>
      <c r="DI6" s="665"/>
      <c r="DJ6" s="665"/>
      <c r="DK6" s="665"/>
      <c r="DL6" s="665"/>
      <c r="DM6" s="665"/>
      <c r="DN6" s="665"/>
      <c r="DO6" s="665"/>
      <c r="DP6" s="666"/>
      <c r="DQ6" s="670">
        <v>68131</v>
      </c>
      <c r="DR6" s="665"/>
      <c r="DS6" s="665"/>
      <c r="DT6" s="665"/>
      <c r="DU6" s="665"/>
      <c r="DV6" s="665"/>
      <c r="DW6" s="665"/>
      <c r="DX6" s="665"/>
      <c r="DY6" s="665"/>
      <c r="DZ6" s="665"/>
      <c r="EA6" s="665"/>
      <c r="EB6" s="665"/>
      <c r="EC6" s="705"/>
    </row>
    <row r="7" spans="2:143" ht="11.25" customHeight="1" x14ac:dyDescent="0.15">
      <c r="B7" s="661" t="s">
        <v>237</v>
      </c>
      <c r="C7" s="662"/>
      <c r="D7" s="662"/>
      <c r="E7" s="662"/>
      <c r="F7" s="662"/>
      <c r="G7" s="662"/>
      <c r="H7" s="662"/>
      <c r="I7" s="662"/>
      <c r="J7" s="662"/>
      <c r="K7" s="662"/>
      <c r="L7" s="662"/>
      <c r="M7" s="662"/>
      <c r="N7" s="662"/>
      <c r="O7" s="662"/>
      <c r="P7" s="662"/>
      <c r="Q7" s="663"/>
      <c r="R7" s="664">
        <v>298</v>
      </c>
      <c r="S7" s="665"/>
      <c r="T7" s="665"/>
      <c r="U7" s="665"/>
      <c r="V7" s="665"/>
      <c r="W7" s="665"/>
      <c r="X7" s="665"/>
      <c r="Y7" s="666"/>
      <c r="Z7" s="691">
        <v>0</v>
      </c>
      <c r="AA7" s="691"/>
      <c r="AB7" s="691"/>
      <c r="AC7" s="691"/>
      <c r="AD7" s="692">
        <v>298</v>
      </c>
      <c r="AE7" s="692"/>
      <c r="AF7" s="692"/>
      <c r="AG7" s="692"/>
      <c r="AH7" s="692"/>
      <c r="AI7" s="692"/>
      <c r="AJ7" s="692"/>
      <c r="AK7" s="692"/>
      <c r="AL7" s="667">
        <v>0</v>
      </c>
      <c r="AM7" s="668"/>
      <c r="AN7" s="668"/>
      <c r="AO7" s="693"/>
      <c r="AP7" s="661" t="s">
        <v>238</v>
      </c>
      <c r="AQ7" s="662"/>
      <c r="AR7" s="662"/>
      <c r="AS7" s="662"/>
      <c r="AT7" s="662"/>
      <c r="AU7" s="662"/>
      <c r="AV7" s="662"/>
      <c r="AW7" s="662"/>
      <c r="AX7" s="662"/>
      <c r="AY7" s="662"/>
      <c r="AZ7" s="662"/>
      <c r="BA7" s="662"/>
      <c r="BB7" s="662"/>
      <c r="BC7" s="662"/>
      <c r="BD7" s="662"/>
      <c r="BE7" s="662"/>
      <c r="BF7" s="663"/>
      <c r="BG7" s="664">
        <v>181179</v>
      </c>
      <c r="BH7" s="665"/>
      <c r="BI7" s="665"/>
      <c r="BJ7" s="665"/>
      <c r="BK7" s="665"/>
      <c r="BL7" s="665"/>
      <c r="BM7" s="665"/>
      <c r="BN7" s="666"/>
      <c r="BO7" s="691">
        <v>28.3</v>
      </c>
      <c r="BP7" s="691"/>
      <c r="BQ7" s="691"/>
      <c r="BR7" s="691"/>
      <c r="BS7" s="692">
        <v>5257</v>
      </c>
      <c r="BT7" s="692"/>
      <c r="BU7" s="692"/>
      <c r="BV7" s="692"/>
      <c r="BW7" s="692"/>
      <c r="BX7" s="692"/>
      <c r="BY7" s="692"/>
      <c r="BZ7" s="692"/>
      <c r="CA7" s="692"/>
      <c r="CB7" s="750"/>
      <c r="CD7" s="706" t="s">
        <v>239</v>
      </c>
      <c r="CE7" s="703"/>
      <c r="CF7" s="703"/>
      <c r="CG7" s="703"/>
      <c r="CH7" s="703"/>
      <c r="CI7" s="703"/>
      <c r="CJ7" s="703"/>
      <c r="CK7" s="703"/>
      <c r="CL7" s="703"/>
      <c r="CM7" s="703"/>
      <c r="CN7" s="703"/>
      <c r="CO7" s="703"/>
      <c r="CP7" s="703"/>
      <c r="CQ7" s="704"/>
      <c r="CR7" s="664">
        <v>1430357</v>
      </c>
      <c r="CS7" s="665"/>
      <c r="CT7" s="665"/>
      <c r="CU7" s="665"/>
      <c r="CV7" s="665"/>
      <c r="CW7" s="665"/>
      <c r="CX7" s="665"/>
      <c r="CY7" s="666"/>
      <c r="CZ7" s="691">
        <v>22.6</v>
      </c>
      <c r="DA7" s="691"/>
      <c r="DB7" s="691"/>
      <c r="DC7" s="691"/>
      <c r="DD7" s="670">
        <v>20397</v>
      </c>
      <c r="DE7" s="665"/>
      <c r="DF7" s="665"/>
      <c r="DG7" s="665"/>
      <c r="DH7" s="665"/>
      <c r="DI7" s="665"/>
      <c r="DJ7" s="665"/>
      <c r="DK7" s="665"/>
      <c r="DL7" s="665"/>
      <c r="DM7" s="665"/>
      <c r="DN7" s="665"/>
      <c r="DO7" s="665"/>
      <c r="DP7" s="666"/>
      <c r="DQ7" s="670">
        <v>1199278</v>
      </c>
      <c r="DR7" s="665"/>
      <c r="DS7" s="665"/>
      <c r="DT7" s="665"/>
      <c r="DU7" s="665"/>
      <c r="DV7" s="665"/>
      <c r="DW7" s="665"/>
      <c r="DX7" s="665"/>
      <c r="DY7" s="665"/>
      <c r="DZ7" s="665"/>
      <c r="EA7" s="665"/>
      <c r="EB7" s="665"/>
      <c r="EC7" s="705"/>
    </row>
    <row r="8" spans="2:143" ht="11.25" customHeight="1" x14ac:dyDescent="0.15">
      <c r="B8" s="661" t="s">
        <v>240</v>
      </c>
      <c r="C8" s="662"/>
      <c r="D8" s="662"/>
      <c r="E8" s="662"/>
      <c r="F8" s="662"/>
      <c r="G8" s="662"/>
      <c r="H8" s="662"/>
      <c r="I8" s="662"/>
      <c r="J8" s="662"/>
      <c r="K8" s="662"/>
      <c r="L8" s="662"/>
      <c r="M8" s="662"/>
      <c r="N8" s="662"/>
      <c r="O8" s="662"/>
      <c r="P8" s="662"/>
      <c r="Q8" s="663"/>
      <c r="R8" s="664">
        <v>1307</v>
      </c>
      <c r="S8" s="665"/>
      <c r="T8" s="665"/>
      <c r="U8" s="665"/>
      <c r="V8" s="665"/>
      <c r="W8" s="665"/>
      <c r="X8" s="665"/>
      <c r="Y8" s="666"/>
      <c r="Z8" s="691">
        <v>0</v>
      </c>
      <c r="AA8" s="691"/>
      <c r="AB8" s="691"/>
      <c r="AC8" s="691"/>
      <c r="AD8" s="692">
        <v>1307</v>
      </c>
      <c r="AE8" s="692"/>
      <c r="AF8" s="692"/>
      <c r="AG8" s="692"/>
      <c r="AH8" s="692"/>
      <c r="AI8" s="692"/>
      <c r="AJ8" s="692"/>
      <c r="AK8" s="692"/>
      <c r="AL8" s="667">
        <v>0</v>
      </c>
      <c r="AM8" s="668"/>
      <c r="AN8" s="668"/>
      <c r="AO8" s="693"/>
      <c r="AP8" s="661" t="s">
        <v>241</v>
      </c>
      <c r="AQ8" s="662"/>
      <c r="AR8" s="662"/>
      <c r="AS8" s="662"/>
      <c r="AT8" s="662"/>
      <c r="AU8" s="662"/>
      <c r="AV8" s="662"/>
      <c r="AW8" s="662"/>
      <c r="AX8" s="662"/>
      <c r="AY8" s="662"/>
      <c r="AZ8" s="662"/>
      <c r="BA8" s="662"/>
      <c r="BB8" s="662"/>
      <c r="BC8" s="662"/>
      <c r="BD8" s="662"/>
      <c r="BE8" s="662"/>
      <c r="BF8" s="663"/>
      <c r="BG8" s="664">
        <v>8272</v>
      </c>
      <c r="BH8" s="665"/>
      <c r="BI8" s="665"/>
      <c r="BJ8" s="665"/>
      <c r="BK8" s="665"/>
      <c r="BL8" s="665"/>
      <c r="BM8" s="665"/>
      <c r="BN8" s="666"/>
      <c r="BO8" s="691">
        <v>1.3</v>
      </c>
      <c r="BP8" s="691"/>
      <c r="BQ8" s="691"/>
      <c r="BR8" s="691"/>
      <c r="BS8" s="692" t="s">
        <v>242</v>
      </c>
      <c r="BT8" s="692"/>
      <c r="BU8" s="692"/>
      <c r="BV8" s="692"/>
      <c r="BW8" s="692"/>
      <c r="BX8" s="692"/>
      <c r="BY8" s="692"/>
      <c r="BZ8" s="692"/>
      <c r="CA8" s="692"/>
      <c r="CB8" s="750"/>
      <c r="CD8" s="706" t="s">
        <v>243</v>
      </c>
      <c r="CE8" s="703"/>
      <c r="CF8" s="703"/>
      <c r="CG8" s="703"/>
      <c r="CH8" s="703"/>
      <c r="CI8" s="703"/>
      <c r="CJ8" s="703"/>
      <c r="CK8" s="703"/>
      <c r="CL8" s="703"/>
      <c r="CM8" s="703"/>
      <c r="CN8" s="703"/>
      <c r="CO8" s="703"/>
      <c r="CP8" s="703"/>
      <c r="CQ8" s="704"/>
      <c r="CR8" s="664">
        <v>1206495</v>
      </c>
      <c r="CS8" s="665"/>
      <c r="CT8" s="665"/>
      <c r="CU8" s="665"/>
      <c r="CV8" s="665"/>
      <c r="CW8" s="665"/>
      <c r="CX8" s="665"/>
      <c r="CY8" s="666"/>
      <c r="CZ8" s="691">
        <v>19.100000000000001</v>
      </c>
      <c r="DA8" s="691"/>
      <c r="DB8" s="691"/>
      <c r="DC8" s="691"/>
      <c r="DD8" s="670" t="s">
        <v>140</v>
      </c>
      <c r="DE8" s="665"/>
      <c r="DF8" s="665"/>
      <c r="DG8" s="665"/>
      <c r="DH8" s="665"/>
      <c r="DI8" s="665"/>
      <c r="DJ8" s="665"/>
      <c r="DK8" s="665"/>
      <c r="DL8" s="665"/>
      <c r="DM8" s="665"/>
      <c r="DN8" s="665"/>
      <c r="DO8" s="665"/>
      <c r="DP8" s="666"/>
      <c r="DQ8" s="670">
        <v>685314</v>
      </c>
      <c r="DR8" s="665"/>
      <c r="DS8" s="665"/>
      <c r="DT8" s="665"/>
      <c r="DU8" s="665"/>
      <c r="DV8" s="665"/>
      <c r="DW8" s="665"/>
      <c r="DX8" s="665"/>
      <c r="DY8" s="665"/>
      <c r="DZ8" s="665"/>
      <c r="EA8" s="665"/>
      <c r="EB8" s="665"/>
      <c r="EC8" s="705"/>
    </row>
    <row r="9" spans="2:143" ht="11.25" customHeight="1" x14ac:dyDescent="0.15">
      <c r="B9" s="661" t="s">
        <v>244</v>
      </c>
      <c r="C9" s="662"/>
      <c r="D9" s="662"/>
      <c r="E9" s="662"/>
      <c r="F9" s="662"/>
      <c r="G9" s="662"/>
      <c r="H9" s="662"/>
      <c r="I9" s="662"/>
      <c r="J9" s="662"/>
      <c r="K9" s="662"/>
      <c r="L9" s="662"/>
      <c r="M9" s="662"/>
      <c r="N9" s="662"/>
      <c r="O9" s="662"/>
      <c r="P9" s="662"/>
      <c r="Q9" s="663"/>
      <c r="R9" s="664">
        <v>1204</v>
      </c>
      <c r="S9" s="665"/>
      <c r="T9" s="665"/>
      <c r="U9" s="665"/>
      <c r="V9" s="665"/>
      <c r="W9" s="665"/>
      <c r="X9" s="665"/>
      <c r="Y9" s="666"/>
      <c r="Z9" s="691">
        <v>0</v>
      </c>
      <c r="AA9" s="691"/>
      <c r="AB9" s="691"/>
      <c r="AC9" s="691"/>
      <c r="AD9" s="692">
        <v>1204</v>
      </c>
      <c r="AE9" s="692"/>
      <c r="AF9" s="692"/>
      <c r="AG9" s="692"/>
      <c r="AH9" s="692"/>
      <c r="AI9" s="692"/>
      <c r="AJ9" s="692"/>
      <c r="AK9" s="692"/>
      <c r="AL9" s="667">
        <v>0</v>
      </c>
      <c r="AM9" s="668"/>
      <c r="AN9" s="668"/>
      <c r="AO9" s="693"/>
      <c r="AP9" s="661" t="s">
        <v>245</v>
      </c>
      <c r="AQ9" s="662"/>
      <c r="AR9" s="662"/>
      <c r="AS9" s="662"/>
      <c r="AT9" s="662"/>
      <c r="AU9" s="662"/>
      <c r="AV9" s="662"/>
      <c r="AW9" s="662"/>
      <c r="AX9" s="662"/>
      <c r="AY9" s="662"/>
      <c r="AZ9" s="662"/>
      <c r="BA9" s="662"/>
      <c r="BB9" s="662"/>
      <c r="BC9" s="662"/>
      <c r="BD9" s="662"/>
      <c r="BE9" s="662"/>
      <c r="BF9" s="663"/>
      <c r="BG9" s="664">
        <v>149034</v>
      </c>
      <c r="BH9" s="665"/>
      <c r="BI9" s="665"/>
      <c r="BJ9" s="665"/>
      <c r="BK9" s="665"/>
      <c r="BL9" s="665"/>
      <c r="BM9" s="665"/>
      <c r="BN9" s="666"/>
      <c r="BO9" s="691">
        <v>23.3</v>
      </c>
      <c r="BP9" s="691"/>
      <c r="BQ9" s="691"/>
      <c r="BR9" s="691"/>
      <c r="BS9" s="692" t="s">
        <v>236</v>
      </c>
      <c r="BT9" s="692"/>
      <c r="BU9" s="692"/>
      <c r="BV9" s="692"/>
      <c r="BW9" s="692"/>
      <c r="BX9" s="692"/>
      <c r="BY9" s="692"/>
      <c r="BZ9" s="692"/>
      <c r="CA9" s="692"/>
      <c r="CB9" s="750"/>
      <c r="CD9" s="706" t="s">
        <v>246</v>
      </c>
      <c r="CE9" s="703"/>
      <c r="CF9" s="703"/>
      <c r="CG9" s="703"/>
      <c r="CH9" s="703"/>
      <c r="CI9" s="703"/>
      <c r="CJ9" s="703"/>
      <c r="CK9" s="703"/>
      <c r="CL9" s="703"/>
      <c r="CM9" s="703"/>
      <c r="CN9" s="703"/>
      <c r="CO9" s="703"/>
      <c r="CP9" s="703"/>
      <c r="CQ9" s="704"/>
      <c r="CR9" s="664">
        <v>1003947</v>
      </c>
      <c r="CS9" s="665"/>
      <c r="CT9" s="665"/>
      <c r="CU9" s="665"/>
      <c r="CV9" s="665"/>
      <c r="CW9" s="665"/>
      <c r="CX9" s="665"/>
      <c r="CY9" s="666"/>
      <c r="CZ9" s="691">
        <v>15.9</v>
      </c>
      <c r="DA9" s="691"/>
      <c r="DB9" s="691"/>
      <c r="DC9" s="691"/>
      <c r="DD9" s="670" t="s">
        <v>242</v>
      </c>
      <c r="DE9" s="665"/>
      <c r="DF9" s="665"/>
      <c r="DG9" s="665"/>
      <c r="DH9" s="665"/>
      <c r="DI9" s="665"/>
      <c r="DJ9" s="665"/>
      <c r="DK9" s="665"/>
      <c r="DL9" s="665"/>
      <c r="DM9" s="665"/>
      <c r="DN9" s="665"/>
      <c r="DO9" s="665"/>
      <c r="DP9" s="666"/>
      <c r="DQ9" s="670">
        <v>924066</v>
      </c>
      <c r="DR9" s="665"/>
      <c r="DS9" s="665"/>
      <c r="DT9" s="665"/>
      <c r="DU9" s="665"/>
      <c r="DV9" s="665"/>
      <c r="DW9" s="665"/>
      <c r="DX9" s="665"/>
      <c r="DY9" s="665"/>
      <c r="DZ9" s="665"/>
      <c r="EA9" s="665"/>
      <c r="EB9" s="665"/>
      <c r="EC9" s="705"/>
    </row>
    <row r="10" spans="2:143" ht="11.25" customHeight="1" x14ac:dyDescent="0.15">
      <c r="B10" s="661" t="s">
        <v>247</v>
      </c>
      <c r="C10" s="662"/>
      <c r="D10" s="662"/>
      <c r="E10" s="662"/>
      <c r="F10" s="662"/>
      <c r="G10" s="662"/>
      <c r="H10" s="662"/>
      <c r="I10" s="662"/>
      <c r="J10" s="662"/>
      <c r="K10" s="662"/>
      <c r="L10" s="662"/>
      <c r="M10" s="662"/>
      <c r="N10" s="662"/>
      <c r="O10" s="662"/>
      <c r="P10" s="662"/>
      <c r="Q10" s="663"/>
      <c r="R10" s="664" t="s">
        <v>242</v>
      </c>
      <c r="S10" s="665"/>
      <c r="T10" s="665"/>
      <c r="U10" s="665"/>
      <c r="V10" s="665"/>
      <c r="W10" s="665"/>
      <c r="X10" s="665"/>
      <c r="Y10" s="666"/>
      <c r="Z10" s="691" t="s">
        <v>236</v>
      </c>
      <c r="AA10" s="691"/>
      <c r="AB10" s="691"/>
      <c r="AC10" s="691"/>
      <c r="AD10" s="692" t="s">
        <v>242</v>
      </c>
      <c r="AE10" s="692"/>
      <c r="AF10" s="692"/>
      <c r="AG10" s="692"/>
      <c r="AH10" s="692"/>
      <c r="AI10" s="692"/>
      <c r="AJ10" s="692"/>
      <c r="AK10" s="692"/>
      <c r="AL10" s="667" t="s">
        <v>236</v>
      </c>
      <c r="AM10" s="668"/>
      <c r="AN10" s="668"/>
      <c r="AO10" s="693"/>
      <c r="AP10" s="661" t="s">
        <v>248</v>
      </c>
      <c r="AQ10" s="662"/>
      <c r="AR10" s="662"/>
      <c r="AS10" s="662"/>
      <c r="AT10" s="662"/>
      <c r="AU10" s="662"/>
      <c r="AV10" s="662"/>
      <c r="AW10" s="662"/>
      <c r="AX10" s="662"/>
      <c r="AY10" s="662"/>
      <c r="AZ10" s="662"/>
      <c r="BA10" s="662"/>
      <c r="BB10" s="662"/>
      <c r="BC10" s="662"/>
      <c r="BD10" s="662"/>
      <c r="BE10" s="662"/>
      <c r="BF10" s="663"/>
      <c r="BG10" s="664">
        <v>12028</v>
      </c>
      <c r="BH10" s="665"/>
      <c r="BI10" s="665"/>
      <c r="BJ10" s="665"/>
      <c r="BK10" s="665"/>
      <c r="BL10" s="665"/>
      <c r="BM10" s="665"/>
      <c r="BN10" s="666"/>
      <c r="BO10" s="691">
        <v>1.9</v>
      </c>
      <c r="BP10" s="691"/>
      <c r="BQ10" s="691"/>
      <c r="BR10" s="691"/>
      <c r="BS10" s="692">
        <v>1974</v>
      </c>
      <c r="BT10" s="692"/>
      <c r="BU10" s="692"/>
      <c r="BV10" s="692"/>
      <c r="BW10" s="692"/>
      <c r="BX10" s="692"/>
      <c r="BY10" s="692"/>
      <c r="BZ10" s="692"/>
      <c r="CA10" s="692"/>
      <c r="CB10" s="750"/>
      <c r="CD10" s="706" t="s">
        <v>249</v>
      </c>
      <c r="CE10" s="703"/>
      <c r="CF10" s="703"/>
      <c r="CG10" s="703"/>
      <c r="CH10" s="703"/>
      <c r="CI10" s="703"/>
      <c r="CJ10" s="703"/>
      <c r="CK10" s="703"/>
      <c r="CL10" s="703"/>
      <c r="CM10" s="703"/>
      <c r="CN10" s="703"/>
      <c r="CO10" s="703"/>
      <c r="CP10" s="703"/>
      <c r="CQ10" s="704"/>
      <c r="CR10" s="664" t="s">
        <v>236</v>
      </c>
      <c r="CS10" s="665"/>
      <c r="CT10" s="665"/>
      <c r="CU10" s="665"/>
      <c r="CV10" s="665"/>
      <c r="CW10" s="665"/>
      <c r="CX10" s="665"/>
      <c r="CY10" s="666"/>
      <c r="CZ10" s="691" t="s">
        <v>242</v>
      </c>
      <c r="DA10" s="691"/>
      <c r="DB10" s="691"/>
      <c r="DC10" s="691"/>
      <c r="DD10" s="670" t="s">
        <v>236</v>
      </c>
      <c r="DE10" s="665"/>
      <c r="DF10" s="665"/>
      <c r="DG10" s="665"/>
      <c r="DH10" s="665"/>
      <c r="DI10" s="665"/>
      <c r="DJ10" s="665"/>
      <c r="DK10" s="665"/>
      <c r="DL10" s="665"/>
      <c r="DM10" s="665"/>
      <c r="DN10" s="665"/>
      <c r="DO10" s="665"/>
      <c r="DP10" s="666"/>
      <c r="DQ10" s="670" t="s">
        <v>250</v>
      </c>
      <c r="DR10" s="665"/>
      <c r="DS10" s="665"/>
      <c r="DT10" s="665"/>
      <c r="DU10" s="665"/>
      <c r="DV10" s="665"/>
      <c r="DW10" s="665"/>
      <c r="DX10" s="665"/>
      <c r="DY10" s="665"/>
      <c r="DZ10" s="665"/>
      <c r="EA10" s="665"/>
      <c r="EB10" s="665"/>
      <c r="EC10" s="705"/>
    </row>
    <row r="11" spans="2:143" ht="11.25" customHeight="1" x14ac:dyDescent="0.15">
      <c r="B11" s="661" t="s">
        <v>251</v>
      </c>
      <c r="C11" s="662"/>
      <c r="D11" s="662"/>
      <c r="E11" s="662"/>
      <c r="F11" s="662"/>
      <c r="G11" s="662"/>
      <c r="H11" s="662"/>
      <c r="I11" s="662"/>
      <c r="J11" s="662"/>
      <c r="K11" s="662"/>
      <c r="L11" s="662"/>
      <c r="M11" s="662"/>
      <c r="N11" s="662"/>
      <c r="O11" s="662"/>
      <c r="P11" s="662"/>
      <c r="Q11" s="663"/>
      <c r="R11" s="664">
        <v>136354</v>
      </c>
      <c r="S11" s="665"/>
      <c r="T11" s="665"/>
      <c r="U11" s="665"/>
      <c r="V11" s="665"/>
      <c r="W11" s="665"/>
      <c r="X11" s="665"/>
      <c r="Y11" s="666"/>
      <c r="Z11" s="667">
        <v>2.1</v>
      </c>
      <c r="AA11" s="668"/>
      <c r="AB11" s="668"/>
      <c r="AC11" s="669"/>
      <c r="AD11" s="670">
        <v>136354</v>
      </c>
      <c r="AE11" s="665"/>
      <c r="AF11" s="665"/>
      <c r="AG11" s="665"/>
      <c r="AH11" s="665"/>
      <c r="AI11" s="665"/>
      <c r="AJ11" s="665"/>
      <c r="AK11" s="666"/>
      <c r="AL11" s="667">
        <v>3.4</v>
      </c>
      <c r="AM11" s="668"/>
      <c r="AN11" s="668"/>
      <c r="AO11" s="693"/>
      <c r="AP11" s="661" t="s">
        <v>252</v>
      </c>
      <c r="AQ11" s="662"/>
      <c r="AR11" s="662"/>
      <c r="AS11" s="662"/>
      <c r="AT11" s="662"/>
      <c r="AU11" s="662"/>
      <c r="AV11" s="662"/>
      <c r="AW11" s="662"/>
      <c r="AX11" s="662"/>
      <c r="AY11" s="662"/>
      <c r="AZ11" s="662"/>
      <c r="BA11" s="662"/>
      <c r="BB11" s="662"/>
      <c r="BC11" s="662"/>
      <c r="BD11" s="662"/>
      <c r="BE11" s="662"/>
      <c r="BF11" s="663"/>
      <c r="BG11" s="664">
        <v>11845</v>
      </c>
      <c r="BH11" s="665"/>
      <c r="BI11" s="665"/>
      <c r="BJ11" s="665"/>
      <c r="BK11" s="665"/>
      <c r="BL11" s="665"/>
      <c r="BM11" s="665"/>
      <c r="BN11" s="666"/>
      <c r="BO11" s="691">
        <v>1.9</v>
      </c>
      <c r="BP11" s="691"/>
      <c r="BQ11" s="691"/>
      <c r="BR11" s="691"/>
      <c r="BS11" s="692">
        <v>3283</v>
      </c>
      <c r="BT11" s="692"/>
      <c r="BU11" s="692"/>
      <c r="BV11" s="692"/>
      <c r="BW11" s="692"/>
      <c r="BX11" s="692"/>
      <c r="BY11" s="692"/>
      <c r="BZ11" s="692"/>
      <c r="CA11" s="692"/>
      <c r="CB11" s="750"/>
      <c r="CD11" s="706" t="s">
        <v>253</v>
      </c>
      <c r="CE11" s="703"/>
      <c r="CF11" s="703"/>
      <c r="CG11" s="703"/>
      <c r="CH11" s="703"/>
      <c r="CI11" s="703"/>
      <c r="CJ11" s="703"/>
      <c r="CK11" s="703"/>
      <c r="CL11" s="703"/>
      <c r="CM11" s="703"/>
      <c r="CN11" s="703"/>
      <c r="CO11" s="703"/>
      <c r="CP11" s="703"/>
      <c r="CQ11" s="704"/>
      <c r="CR11" s="664">
        <v>184505</v>
      </c>
      <c r="CS11" s="665"/>
      <c r="CT11" s="665"/>
      <c r="CU11" s="665"/>
      <c r="CV11" s="665"/>
      <c r="CW11" s="665"/>
      <c r="CX11" s="665"/>
      <c r="CY11" s="666"/>
      <c r="CZ11" s="691">
        <v>2.9</v>
      </c>
      <c r="DA11" s="691"/>
      <c r="DB11" s="691"/>
      <c r="DC11" s="691"/>
      <c r="DD11" s="670">
        <v>40054</v>
      </c>
      <c r="DE11" s="665"/>
      <c r="DF11" s="665"/>
      <c r="DG11" s="665"/>
      <c r="DH11" s="665"/>
      <c r="DI11" s="665"/>
      <c r="DJ11" s="665"/>
      <c r="DK11" s="665"/>
      <c r="DL11" s="665"/>
      <c r="DM11" s="665"/>
      <c r="DN11" s="665"/>
      <c r="DO11" s="665"/>
      <c r="DP11" s="666"/>
      <c r="DQ11" s="670">
        <v>98240</v>
      </c>
      <c r="DR11" s="665"/>
      <c r="DS11" s="665"/>
      <c r="DT11" s="665"/>
      <c r="DU11" s="665"/>
      <c r="DV11" s="665"/>
      <c r="DW11" s="665"/>
      <c r="DX11" s="665"/>
      <c r="DY11" s="665"/>
      <c r="DZ11" s="665"/>
      <c r="EA11" s="665"/>
      <c r="EB11" s="665"/>
      <c r="EC11" s="705"/>
    </row>
    <row r="12" spans="2:143" ht="11.25" customHeight="1" x14ac:dyDescent="0.15">
      <c r="B12" s="661" t="s">
        <v>254</v>
      </c>
      <c r="C12" s="662"/>
      <c r="D12" s="662"/>
      <c r="E12" s="662"/>
      <c r="F12" s="662"/>
      <c r="G12" s="662"/>
      <c r="H12" s="662"/>
      <c r="I12" s="662"/>
      <c r="J12" s="662"/>
      <c r="K12" s="662"/>
      <c r="L12" s="662"/>
      <c r="M12" s="662"/>
      <c r="N12" s="662"/>
      <c r="O12" s="662"/>
      <c r="P12" s="662"/>
      <c r="Q12" s="663"/>
      <c r="R12" s="664" t="s">
        <v>242</v>
      </c>
      <c r="S12" s="665"/>
      <c r="T12" s="665"/>
      <c r="U12" s="665"/>
      <c r="V12" s="665"/>
      <c r="W12" s="665"/>
      <c r="X12" s="665"/>
      <c r="Y12" s="666"/>
      <c r="Z12" s="691" t="s">
        <v>242</v>
      </c>
      <c r="AA12" s="691"/>
      <c r="AB12" s="691"/>
      <c r="AC12" s="691"/>
      <c r="AD12" s="692" t="s">
        <v>140</v>
      </c>
      <c r="AE12" s="692"/>
      <c r="AF12" s="692"/>
      <c r="AG12" s="692"/>
      <c r="AH12" s="692"/>
      <c r="AI12" s="692"/>
      <c r="AJ12" s="692"/>
      <c r="AK12" s="692"/>
      <c r="AL12" s="667" t="s">
        <v>140</v>
      </c>
      <c r="AM12" s="668"/>
      <c r="AN12" s="668"/>
      <c r="AO12" s="693"/>
      <c r="AP12" s="661" t="s">
        <v>255</v>
      </c>
      <c r="AQ12" s="662"/>
      <c r="AR12" s="662"/>
      <c r="AS12" s="662"/>
      <c r="AT12" s="662"/>
      <c r="AU12" s="662"/>
      <c r="AV12" s="662"/>
      <c r="AW12" s="662"/>
      <c r="AX12" s="662"/>
      <c r="AY12" s="662"/>
      <c r="AZ12" s="662"/>
      <c r="BA12" s="662"/>
      <c r="BB12" s="662"/>
      <c r="BC12" s="662"/>
      <c r="BD12" s="662"/>
      <c r="BE12" s="662"/>
      <c r="BF12" s="663"/>
      <c r="BG12" s="664">
        <v>401741</v>
      </c>
      <c r="BH12" s="665"/>
      <c r="BI12" s="665"/>
      <c r="BJ12" s="665"/>
      <c r="BK12" s="665"/>
      <c r="BL12" s="665"/>
      <c r="BM12" s="665"/>
      <c r="BN12" s="666"/>
      <c r="BO12" s="691">
        <v>62.9</v>
      </c>
      <c r="BP12" s="691"/>
      <c r="BQ12" s="691"/>
      <c r="BR12" s="691"/>
      <c r="BS12" s="692" t="s">
        <v>236</v>
      </c>
      <c r="BT12" s="692"/>
      <c r="BU12" s="692"/>
      <c r="BV12" s="692"/>
      <c r="BW12" s="692"/>
      <c r="BX12" s="692"/>
      <c r="BY12" s="692"/>
      <c r="BZ12" s="692"/>
      <c r="CA12" s="692"/>
      <c r="CB12" s="750"/>
      <c r="CD12" s="706" t="s">
        <v>256</v>
      </c>
      <c r="CE12" s="703"/>
      <c r="CF12" s="703"/>
      <c r="CG12" s="703"/>
      <c r="CH12" s="703"/>
      <c r="CI12" s="703"/>
      <c r="CJ12" s="703"/>
      <c r="CK12" s="703"/>
      <c r="CL12" s="703"/>
      <c r="CM12" s="703"/>
      <c r="CN12" s="703"/>
      <c r="CO12" s="703"/>
      <c r="CP12" s="703"/>
      <c r="CQ12" s="704"/>
      <c r="CR12" s="664">
        <v>122832</v>
      </c>
      <c r="CS12" s="665"/>
      <c r="CT12" s="665"/>
      <c r="CU12" s="665"/>
      <c r="CV12" s="665"/>
      <c r="CW12" s="665"/>
      <c r="CX12" s="665"/>
      <c r="CY12" s="666"/>
      <c r="CZ12" s="691">
        <v>1.9</v>
      </c>
      <c r="DA12" s="691"/>
      <c r="DB12" s="691"/>
      <c r="DC12" s="691"/>
      <c r="DD12" s="670">
        <v>1697</v>
      </c>
      <c r="DE12" s="665"/>
      <c r="DF12" s="665"/>
      <c r="DG12" s="665"/>
      <c r="DH12" s="665"/>
      <c r="DI12" s="665"/>
      <c r="DJ12" s="665"/>
      <c r="DK12" s="665"/>
      <c r="DL12" s="665"/>
      <c r="DM12" s="665"/>
      <c r="DN12" s="665"/>
      <c r="DO12" s="665"/>
      <c r="DP12" s="666"/>
      <c r="DQ12" s="670">
        <v>105708</v>
      </c>
      <c r="DR12" s="665"/>
      <c r="DS12" s="665"/>
      <c r="DT12" s="665"/>
      <c r="DU12" s="665"/>
      <c r="DV12" s="665"/>
      <c r="DW12" s="665"/>
      <c r="DX12" s="665"/>
      <c r="DY12" s="665"/>
      <c r="DZ12" s="665"/>
      <c r="EA12" s="665"/>
      <c r="EB12" s="665"/>
      <c r="EC12" s="705"/>
    </row>
    <row r="13" spans="2:143" ht="11.25" customHeight="1" x14ac:dyDescent="0.15">
      <c r="B13" s="661" t="s">
        <v>257</v>
      </c>
      <c r="C13" s="662"/>
      <c r="D13" s="662"/>
      <c r="E13" s="662"/>
      <c r="F13" s="662"/>
      <c r="G13" s="662"/>
      <c r="H13" s="662"/>
      <c r="I13" s="662"/>
      <c r="J13" s="662"/>
      <c r="K13" s="662"/>
      <c r="L13" s="662"/>
      <c r="M13" s="662"/>
      <c r="N13" s="662"/>
      <c r="O13" s="662"/>
      <c r="P13" s="662"/>
      <c r="Q13" s="663"/>
      <c r="R13" s="664" t="s">
        <v>140</v>
      </c>
      <c r="S13" s="665"/>
      <c r="T13" s="665"/>
      <c r="U13" s="665"/>
      <c r="V13" s="665"/>
      <c r="W13" s="665"/>
      <c r="X13" s="665"/>
      <c r="Y13" s="666"/>
      <c r="Z13" s="691" t="s">
        <v>242</v>
      </c>
      <c r="AA13" s="691"/>
      <c r="AB13" s="691"/>
      <c r="AC13" s="691"/>
      <c r="AD13" s="692" t="s">
        <v>236</v>
      </c>
      <c r="AE13" s="692"/>
      <c r="AF13" s="692"/>
      <c r="AG13" s="692"/>
      <c r="AH13" s="692"/>
      <c r="AI13" s="692"/>
      <c r="AJ13" s="692"/>
      <c r="AK13" s="692"/>
      <c r="AL13" s="667" t="s">
        <v>250</v>
      </c>
      <c r="AM13" s="668"/>
      <c r="AN13" s="668"/>
      <c r="AO13" s="693"/>
      <c r="AP13" s="661" t="s">
        <v>258</v>
      </c>
      <c r="AQ13" s="662"/>
      <c r="AR13" s="662"/>
      <c r="AS13" s="662"/>
      <c r="AT13" s="662"/>
      <c r="AU13" s="662"/>
      <c r="AV13" s="662"/>
      <c r="AW13" s="662"/>
      <c r="AX13" s="662"/>
      <c r="AY13" s="662"/>
      <c r="AZ13" s="662"/>
      <c r="BA13" s="662"/>
      <c r="BB13" s="662"/>
      <c r="BC13" s="662"/>
      <c r="BD13" s="662"/>
      <c r="BE13" s="662"/>
      <c r="BF13" s="663"/>
      <c r="BG13" s="664">
        <v>386385</v>
      </c>
      <c r="BH13" s="665"/>
      <c r="BI13" s="665"/>
      <c r="BJ13" s="665"/>
      <c r="BK13" s="665"/>
      <c r="BL13" s="665"/>
      <c r="BM13" s="665"/>
      <c r="BN13" s="666"/>
      <c r="BO13" s="691">
        <v>60.5</v>
      </c>
      <c r="BP13" s="691"/>
      <c r="BQ13" s="691"/>
      <c r="BR13" s="691"/>
      <c r="BS13" s="692" t="s">
        <v>242</v>
      </c>
      <c r="BT13" s="692"/>
      <c r="BU13" s="692"/>
      <c r="BV13" s="692"/>
      <c r="BW13" s="692"/>
      <c r="BX13" s="692"/>
      <c r="BY13" s="692"/>
      <c r="BZ13" s="692"/>
      <c r="CA13" s="692"/>
      <c r="CB13" s="750"/>
      <c r="CD13" s="706" t="s">
        <v>259</v>
      </c>
      <c r="CE13" s="703"/>
      <c r="CF13" s="703"/>
      <c r="CG13" s="703"/>
      <c r="CH13" s="703"/>
      <c r="CI13" s="703"/>
      <c r="CJ13" s="703"/>
      <c r="CK13" s="703"/>
      <c r="CL13" s="703"/>
      <c r="CM13" s="703"/>
      <c r="CN13" s="703"/>
      <c r="CO13" s="703"/>
      <c r="CP13" s="703"/>
      <c r="CQ13" s="704"/>
      <c r="CR13" s="664">
        <v>677791</v>
      </c>
      <c r="CS13" s="665"/>
      <c r="CT13" s="665"/>
      <c r="CU13" s="665"/>
      <c r="CV13" s="665"/>
      <c r="CW13" s="665"/>
      <c r="CX13" s="665"/>
      <c r="CY13" s="666"/>
      <c r="CZ13" s="691">
        <v>10.7</v>
      </c>
      <c r="DA13" s="691"/>
      <c r="DB13" s="691"/>
      <c r="DC13" s="691"/>
      <c r="DD13" s="670">
        <v>136276</v>
      </c>
      <c r="DE13" s="665"/>
      <c r="DF13" s="665"/>
      <c r="DG13" s="665"/>
      <c r="DH13" s="665"/>
      <c r="DI13" s="665"/>
      <c r="DJ13" s="665"/>
      <c r="DK13" s="665"/>
      <c r="DL13" s="665"/>
      <c r="DM13" s="665"/>
      <c r="DN13" s="665"/>
      <c r="DO13" s="665"/>
      <c r="DP13" s="666"/>
      <c r="DQ13" s="670">
        <v>506774</v>
      </c>
      <c r="DR13" s="665"/>
      <c r="DS13" s="665"/>
      <c r="DT13" s="665"/>
      <c r="DU13" s="665"/>
      <c r="DV13" s="665"/>
      <c r="DW13" s="665"/>
      <c r="DX13" s="665"/>
      <c r="DY13" s="665"/>
      <c r="DZ13" s="665"/>
      <c r="EA13" s="665"/>
      <c r="EB13" s="665"/>
      <c r="EC13" s="705"/>
    </row>
    <row r="14" spans="2:143" ht="11.25" customHeight="1" x14ac:dyDescent="0.15">
      <c r="B14" s="661" t="s">
        <v>260</v>
      </c>
      <c r="C14" s="662"/>
      <c r="D14" s="662"/>
      <c r="E14" s="662"/>
      <c r="F14" s="662"/>
      <c r="G14" s="662"/>
      <c r="H14" s="662"/>
      <c r="I14" s="662"/>
      <c r="J14" s="662"/>
      <c r="K14" s="662"/>
      <c r="L14" s="662"/>
      <c r="M14" s="662"/>
      <c r="N14" s="662"/>
      <c r="O14" s="662"/>
      <c r="P14" s="662"/>
      <c r="Q14" s="663"/>
      <c r="R14" s="664" t="s">
        <v>236</v>
      </c>
      <c r="S14" s="665"/>
      <c r="T14" s="665"/>
      <c r="U14" s="665"/>
      <c r="V14" s="665"/>
      <c r="W14" s="665"/>
      <c r="X14" s="665"/>
      <c r="Y14" s="666"/>
      <c r="Z14" s="691" t="s">
        <v>242</v>
      </c>
      <c r="AA14" s="691"/>
      <c r="AB14" s="691"/>
      <c r="AC14" s="691"/>
      <c r="AD14" s="692" t="s">
        <v>236</v>
      </c>
      <c r="AE14" s="692"/>
      <c r="AF14" s="692"/>
      <c r="AG14" s="692"/>
      <c r="AH14" s="692"/>
      <c r="AI14" s="692"/>
      <c r="AJ14" s="692"/>
      <c r="AK14" s="692"/>
      <c r="AL14" s="667" t="s">
        <v>242</v>
      </c>
      <c r="AM14" s="668"/>
      <c r="AN14" s="668"/>
      <c r="AO14" s="693"/>
      <c r="AP14" s="661" t="s">
        <v>261</v>
      </c>
      <c r="AQ14" s="662"/>
      <c r="AR14" s="662"/>
      <c r="AS14" s="662"/>
      <c r="AT14" s="662"/>
      <c r="AU14" s="662"/>
      <c r="AV14" s="662"/>
      <c r="AW14" s="662"/>
      <c r="AX14" s="662"/>
      <c r="AY14" s="662"/>
      <c r="AZ14" s="662"/>
      <c r="BA14" s="662"/>
      <c r="BB14" s="662"/>
      <c r="BC14" s="662"/>
      <c r="BD14" s="662"/>
      <c r="BE14" s="662"/>
      <c r="BF14" s="663"/>
      <c r="BG14" s="664">
        <v>17447</v>
      </c>
      <c r="BH14" s="665"/>
      <c r="BI14" s="665"/>
      <c r="BJ14" s="665"/>
      <c r="BK14" s="665"/>
      <c r="BL14" s="665"/>
      <c r="BM14" s="665"/>
      <c r="BN14" s="666"/>
      <c r="BO14" s="691">
        <v>2.7</v>
      </c>
      <c r="BP14" s="691"/>
      <c r="BQ14" s="691"/>
      <c r="BR14" s="691"/>
      <c r="BS14" s="692" t="s">
        <v>242</v>
      </c>
      <c r="BT14" s="692"/>
      <c r="BU14" s="692"/>
      <c r="BV14" s="692"/>
      <c r="BW14" s="692"/>
      <c r="BX14" s="692"/>
      <c r="BY14" s="692"/>
      <c r="BZ14" s="692"/>
      <c r="CA14" s="692"/>
      <c r="CB14" s="750"/>
      <c r="CD14" s="706" t="s">
        <v>262</v>
      </c>
      <c r="CE14" s="703"/>
      <c r="CF14" s="703"/>
      <c r="CG14" s="703"/>
      <c r="CH14" s="703"/>
      <c r="CI14" s="703"/>
      <c r="CJ14" s="703"/>
      <c r="CK14" s="703"/>
      <c r="CL14" s="703"/>
      <c r="CM14" s="703"/>
      <c r="CN14" s="703"/>
      <c r="CO14" s="703"/>
      <c r="CP14" s="703"/>
      <c r="CQ14" s="704"/>
      <c r="CR14" s="664">
        <v>300328</v>
      </c>
      <c r="CS14" s="665"/>
      <c r="CT14" s="665"/>
      <c r="CU14" s="665"/>
      <c r="CV14" s="665"/>
      <c r="CW14" s="665"/>
      <c r="CX14" s="665"/>
      <c r="CY14" s="666"/>
      <c r="CZ14" s="691">
        <v>4.8</v>
      </c>
      <c r="DA14" s="691"/>
      <c r="DB14" s="691"/>
      <c r="DC14" s="691"/>
      <c r="DD14" s="670">
        <v>14731</v>
      </c>
      <c r="DE14" s="665"/>
      <c r="DF14" s="665"/>
      <c r="DG14" s="665"/>
      <c r="DH14" s="665"/>
      <c r="DI14" s="665"/>
      <c r="DJ14" s="665"/>
      <c r="DK14" s="665"/>
      <c r="DL14" s="665"/>
      <c r="DM14" s="665"/>
      <c r="DN14" s="665"/>
      <c r="DO14" s="665"/>
      <c r="DP14" s="666"/>
      <c r="DQ14" s="670">
        <v>275128</v>
      </c>
      <c r="DR14" s="665"/>
      <c r="DS14" s="665"/>
      <c r="DT14" s="665"/>
      <c r="DU14" s="665"/>
      <c r="DV14" s="665"/>
      <c r="DW14" s="665"/>
      <c r="DX14" s="665"/>
      <c r="DY14" s="665"/>
      <c r="DZ14" s="665"/>
      <c r="EA14" s="665"/>
      <c r="EB14" s="665"/>
      <c r="EC14" s="705"/>
    </row>
    <row r="15" spans="2:143" ht="11.25" customHeight="1" x14ac:dyDescent="0.15">
      <c r="B15" s="661" t="s">
        <v>263</v>
      </c>
      <c r="C15" s="662"/>
      <c r="D15" s="662"/>
      <c r="E15" s="662"/>
      <c r="F15" s="662"/>
      <c r="G15" s="662"/>
      <c r="H15" s="662"/>
      <c r="I15" s="662"/>
      <c r="J15" s="662"/>
      <c r="K15" s="662"/>
      <c r="L15" s="662"/>
      <c r="M15" s="662"/>
      <c r="N15" s="662"/>
      <c r="O15" s="662"/>
      <c r="P15" s="662"/>
      <c r="Q15" s="663"/>
      <c r="R15" s="664" t="s">
        <v>236</v>
      </c>
      <c r="S15" s="665"/>
      <c r="T15" s="665"/>
      <c r="U15" s="665"/>
      <c r="V15" s="665"/>
      <c r="W15" s="665"/>
      <c r="X15" s="665"/>
      <c r="Y15" s="666"/>
      <c r="Z15" s="691" t="s">
        <v>242</v>
      </c>
      <c r="AA15" s="691"/>
      <c r="AB15" s="691"/>
      <c r="AC15" s="691"/>
      <c r="AD15" s="692" t="s">
        <v>236</v>
      </c>
      <c r="AE15" s="692"/>
      <c r="AF15" s="692"/>
      <c r="AG15" s="692"/>
      <c r="AH15" s="692"/>
      <c r="AI15" s="692"/>
      <c r="AJ15" s="692"/>
      <c r="AK15" s="692"/>
      <c r="AL15" s="667" t="s">
        <v>242</v>
      </c>
      <c r="AM15" s="668"/>
      <c r="AN15" s="668"/>
      <c r="AO15" s="693"/>
      <c r="AP15" s="661" t="s">
        <v>264</v>
      </c>
      <c r="AQ15" s="662"/>
      <c r="AR15" s="662"/>
      <c r="AS15" s="662"/>
      <c r="AT15" s="662"/>
      <c r="AU15" s="662"/>
      <c r="AV15" s="662"/>
      <c r="AW15" s="662"/>
      <c r="AX15" s="662"/>
      <c r="AY15" s="662"/>
      <c r="AZ15" s="662"/>
      <c r="BA15" s="662"/>
      <c r="BB15" s="662"/>
      <c r="BC15" s="662"/>
      <c r="BD15" s="662"/>
      <c r="BE15" s="662"/>
      <c r="BF15" s="663"/>
      <c r="BG15" s="664">
        <v>38403</v>
      </c>
      <c r="BH15" s="665"/>
      <c r="BI15" s="665"/>
      <c r="BJ15" s="665"/>
      <c r="BK15" s="665"/>
      <c r="BL15" s="665"/>
      <c r="BM15" s="665"/>
      <c r="BN15" s="666"/>
      <c r="BO15" s="691">
        <v>6</v>
      </c>
      <c r="BP15" s="691"/>
      <c r="BQ15" s="691"/>
      <c r="BR15" s="691"/>
      <c r="BS15" s="692" t="s">
        <v>242</v>
      </c>
      <c r="BT15" s="692"/>
      <c r="BU15" s="692"/>
      <c r="BV15" s="692"/>
      <c r="BW15" s="692"/>
      <c r="BX15" s="692"/>
      <c r="BY15" s="692"/>
      <c r="BZ15" s="692"/>
      <c r="CA15" s="692"/>
      <c r="CB15" s="750"/>
      <c r="CD15" s="706" t="s">
        <v>265</v>
      </c>
      <c r="CE15" s="703"/>
      <c r="CF15" s="703"/>
      <c r="CG15" s="703"/>
      <c r="CH15" s="703"/>
      <c r="CI15" s="703"/>
      <c r="CJ15" s="703"/>
      <c r="CK15" s="703"/>
      <c r="CL15" s="703"/>
      <c r="CM15" s="703"/>
      <c r="CN15" s="703"/>
      <c r="CO15" s="703"/>
      <c r="CP15" s="703"/>
      <c r="CQ15" s="704"/>
      <c r="CR15" s="664">
        <v>424982</v>
      </c>
      <c r="CS15" s="665"/>
      <c r="CT15" s="665"/>
      <c r="CU15" s="665"/>
      <c r="CV15" s="665"/>
      <c r="CW15" s="665"/>
      <c r="CX15" s="665"/>
      <c r="CY15" s="666"/>
      <c r="CZ15" s="691">
        <v>6.7</v>
      </c>
      <c r="DA15" s="691"/>
      <c r="DB15" s="691"/>
      <c r="DC15" s="691"/>
      <c r="DD15" s="670">
        <v>85558</v>
      </c>
      <c r="DE15" s="665"/>
      <c r="DF15" s="665"/>
      <c r="DG15" s="665"/>
      <c r="DH15" s="665"/>
      <c r="DI15" s="665"/>
      <c r="DJ15" s="665"/>
      <c r="DK15" s="665"/>
      <c r="DL15" s="665"/>
      <c r="DM15" s="665"/>
      <c r="DN15" s="665"/>
      <c r="DO15" s="665"/>
      <c r="DP15" s="666"/>
      <c r="DQ15" s="670">
        <v>374726</v>
      </c>
      <c r="DR15" s="665"/>
      <c r="DS15" s="665"/>
      <c r="DT15" s="665"/>
      <c r="DU15" s="665"/>
      <c r="DV15" s="665"/>
      <c r="DW15" s="665"/>
      <c r="DX15" s="665"/>
      <c r="DY15" s="665"/>
      <c r="DZ15" s="665"/>
      <c r="EA15" s="665"/>
      <c r="EB15" s="665"/>
      <c r="EC15" s="705"/>
    </row>
    <row r="16" spans="2:143" ht="11.25" customHeight="1" x14ac:dyDescent="0.15">
      <c r="B16" s="661" t="s">
        <v>266</v>
      </c>
      <c r="C16" s="662"/>
      <c r="D16" s="662"/>
      <c r="E16" s="662"/>
      <c r="F16" s="662"/>
      <c r="G16" s="662"/>
      <c r="H16" s="662"/>
      <c r="I16" s="662"/>
      <c r="J16" s="662"/>
      <c r="K16" s="662"/>
      <c r="L16" s="662"/>
      <c r="M16" s="662"/>
      <c r="N16" s="662"/>
      <c r="O16" s="662"/>
      <c r="P16" s="662"/>
      <c r="Q16" s="663"/>
      <c r="R16" s="664">
        <v>2588</v>
      </c>
      <c r="S16" s="665"/>
      <c r="T16" s="665"/>
      <c r="U16" s="665"/>
      <c r="V16" s="665"/>
      <c r="W16" s="665"/>
      <c r="X16" s="665"/>
      <c r="Y16" s="666"/>
      <c r="Z16" s="691">
        <v>0</v>
      </c>
      <c r="AA16" s="691"/>
      <c r="AB16" s="691"/>
      <c r="AC16" s="691"/>
      <c r="AD16" s="692">
        <v>2588</v>
      </c>
      <c r="AE16" s="692"/>
      <c r="AF16" s="692"/>
      <c r="AG16" s="692"/>
      <c r="AH16" s="692"/>
      <c r="AI16" s="692"/>
      <c r="AJ16" s="692"/>
      <c r="AK16" s="692"/>
      <c r="AL16" s="667">
        <v>0.1</v>
      </c>
      <c r="AM16" s="668"/>
      <c r="AN16" s="668"/>
      <c r="AO16" s="693"/>
      <c r="AP16" s="661" t="s">
        <v>267</v>
      </c>
      <c r="AQ16" s="662"/>
      <c r="AR16" s="662"/>
      <c r="AS16" s="662"/>
      <c r="AT16" s="662"/>
      <c r="AU16" s="662"/>
      <c r="AV16" s="662"/>
      <c r="AW16" s="662"/>
      <c r="AX16" s="662"/>
      <c r="AY16" s="662"/>
      <c r="AZ16" s="662"/>
      <c r="BA16" s="662"/>
      <c r="BB16" s="662"/>
      <c r="BC16" s="662"/>
      <c r="BD16" s="662"/>
      <c r="BE16" s="662"/>
      <c r="BF16" s="663"/>
      <c r="BG16" s="664" t="s">
        <v>236</v>
      </c>
      <c r="BH16" s="665"/>
      <c r="BI16" s="665"/>
      <c r="BJ16" s="665"/>
      <c r="BK16" s="665"/>
      <c r="BL16" s="665"/>
      <c r="BM16" s="665"/>
      <c r="BN16" s="666"/>
      <c r="BO16" s="691" t="s">
        <v>242</v>
      </c>
      <c r="BP16" s="691"/>
      <c r="BQ16" s="691"/>
      <c r="BR16" s="691"/>
      <c r="BS16" s="692" t="s">
        <v>236</v>
      </c>
      <c r="BT16" s="692"/>
      <c r="BU16" s="692"/>
      <c r="BV16" s="692"/>
      <c r="BW16" s="692"/>
      <c r="BX16" s="692"/>
      <c r="BY16" s="692"/>
      <c r="BZ16" s="692"/>
      <c r="CA16" s="692"/>
      <c r="CB16" s="750"/>
      <c r="CD16" s="706" t="s">
        <v>268</v>
      </c>
      <c r="CE16" s="703"/>
      <c r="CF16" s="703"/>
      <c r="CG16" s="703"/>
      <c r="CH16" s="703"/>
      <c r="CI16" s="703"/>
      <c r="CJ16" s="703"/>
      <c r="CK16" s="703"/>
      <c r="CL16" s="703"/>
      <c r="CM16" s="703"/>
      <c r="CN16" s="703"/>
      <c r="CO16" s="703"/>
      <c r="CP16" s="703"/>
      <c r="CQ16" s="704"/>
      <c r="CR16" s="664">
        <v>5</v>
      </c>
      <c r="CS16" s="665"/>
      <c r="CT16" s="665"/>
      <c r="CU16" s="665"/>
      <c r="CV16" s="665"/>
      <c r="CW16" s="665"/>
      <c r="CX16" s="665"/>
      <c r="CY16" s="666"/>
      <c r="CZ16" s="691">
        <v>0</v>
      </c>
      <c r="DA16" s="691"/>
      <c r="DB16" s="691"/>
      <c r="DC16" s="691"/>
      <c r="DD16" s="670" t="s">
        <v>236</v>
      </c>
      <c r="DE16" s="665"/>
      <c r="DF16" s="665"/>
      <c r="DG16" s="665"/>
      <c r="DH16" s="665"/>
      <c r="DI16" s="665"/>
      <c r="DJ16" s="665"/>
      <c r="DK16" s="665"/>
      <c r="DL16" s="665"/>
      <c r="DM16" s="665"/>
      <c r="DN16" s="665"/>
      <c r="DO16" s="665"/>
      <c r="DP16" s="666"/>
      <c r="DQ16" s="670">
        <v>5</v>
      </c>
      <c r="DR16" s="665"/>
      <c r="DS16" s="665"/>
      <c r="DT16" s="665"/>
      <c r="DU16" s="665"/>
      <c r="DV16" s="665"/>
      <c r="DW16" s="665"/>
      <c r="DX16" s="665"/>
      <c r="DY16" s="665"/>
      <c r="DZ16" s="665"/>
      <c r="EA16" s="665"/>
      <c r="EB16" s="665"/>
      <c r="EC16" s="705"/>
    </row>
    <row r="17" spans="2:133" ht="11.25" customHeight="1" x14ac:dyDescent="0.15">
      <c r="B17" s="661" t="s">
        <v>269</v>
      </c>
      <c r="C17" s="662"/>
      <c r="D17" s="662"/>
      <c r="E17" s="662"/>
      <c r="F17" s="662"/>
      <c r="G17" s="662"/>
      <c r="H17" s="662"/>
      <c r="I17" s="662"/>
      <c r="J17" s="662"/>
      <c r="K17" s="662"/>
      <c r="L17" s="662"/>
      <c r="M17" s="662"/>
      <c r="N17" s="662"/>
      <c r="O17" s="662"/>
      <c r="P17" s="662"/>
      <c r="Q17" s="663"/>
      <c r="R17" s="664">
        <v>5791</v>
      </c>
      <c r="S17" s="665"/>
      <c r="T17" s="665"/>
      <c r="U17" s="665"/>
      <c r="V17" s="665"/>
      <c r="W17" s="665"/>
      <c r="X17" s="665"/>
      <c r="Y17" s="666"/>
      <c r="Z17" s="691">
        <v>0.1</v>
      </c>
      <c r="AA17" s="691"/>
      <c r="AB17" s="691"/>
      <c r="AC17" s="691"/>
      <c r="AD17" s="692">
        <v>5791</v>
      </c>
      <c r="AE17" s="692"/>
      <c r="AF17" s="692"/>
      <c r="AG17" s="692"/>
      <c r="AH17" s="692"/>
      <c r="AI17" s="692"/>
      <c r="AJ17" s="692"/>
      <c r="AK17" s="692"/>
      <c r="AL17" s="667">
        <v>0.1</v>
      </c>
      <c r="AM17" s="668"/>
      <c r="AN17" s="668"/>
      <c r="AO17" s="693"/>
      <c r="AP17" s="661" t="s">
        <v>270</v>
      </c>
      <c r="AQ17" s="662"/>
      <c r="AR17" s="662"/>
      <c r="AS17" s="662"/>
      <c r="AT17" s="662"/>
      <c r="AU17" s="662"/>
      <c r="AV17" s="662"/>
      <c r="AW17" s="662"/>
      <c r="AX17" s="662"/>
      <c r="AY17" s="662"/>
      <c r="AZ17" s="662"/>
      <c r="BA17" s="662"/>
      <c r="BB17" s="662"/>
      <c r="BC17" s="662"/>
      <c r="BD17" s="662"/>
      <c r="BE17" s="662"/>
      <c r="BF17" s="663"/>
      <c r="BG17" s="664" t="s">
        <v>242</v>
      </c>
      <c r="BH17" s="665"/>
      <c r="BI17" s="665"/>
      <c r="BJ17" s="665"/>
      <c r="BK17" s="665"/>
      <c r="BL17" s="665"/>
      <c r="BM17" s="665"/>
      <c r="BN17" s="666"/>
      <c r="BO17" s="691" t="s">
        <v>236</v>
      </c>
      <c r="BP17" s="691"/>
      <c r="BQ17" s="691"/>
      <c r="BR17" s="691"/>
      <c r="BS17" s="692" t="s">
        <v>236</v>
      </c>
      <c r="BT17" s="692"/>
      <c r="BU17" s="692"/>
      <c r="BV17" s="692"/>
      <c r="BW17" s="692"/>
      <c r="BX17" s="692"/>
      <c r="BY17" s="692"/>
      <c r="BZ17" s="692"/>
      <c r="CA17" s="692"/>
      <c r="CB17" s="750"/>
      <c r="CD17" s="706" t="s">
        <v>271</v>
      </c>
      <c r="CE17" s="703"/>
      <c r="CF17" s="703"/>
      <c r="CG17" s="703"/>
      <c r="CH17" s="703"/>
      <c r="CI17" s="703"/>
      <c r="CJ17" s="703"/>
      <c r="CK17" s="703"/>
      <c r="CL17" s="703"/>
      <c r="CM17" s="703"/>
      <c r="CN17" s="703"/>
      <c r="CO17" s="703"/>
      <c r="CP17" s="703"/>
      <c r="CQ17" s="704"/>
      <c r="CR17" s="664">
        <v>901497</v>
      </c>
      <c r="CS17" s="665"/>
      <c r="CT17" s="665"/>
      <c r="CU17" s="665"/>
      <c r="CV17" s="665"/>
      <c r="CW17" s="665"/>
      <c r="CX17" s="665"/>
      <c r="CY17" s="666"/>
      <c r="CZ17" s="691">
        <v>14.3</v>
      </c>
      <c r="DA17" s="691"/>
      <c r="DB17" s="691"/>
      <c r="DC17" s="691"/>
      <c r="DD17" s="670" t="s">
        <v>242</v>
      </c>
      <c r="DE17" s="665"/>
      <c r="DF17" s="665"/>
      <c r="DG17" s="665"/>
      <c r="DH17" s="665"/>
      <c r="DI17" s="665"/>
      <c r="DJ17" s="665"/>
      <c r="DK17" s="665"/>
      <c r="DL17" s="665"/>
      <c r="DM17" s="665"/>
      <c r="DN17" s="665"/>
      <c r="DO17" s="665"/>
      <c r="DP17" s="666"/>
      <c r="DQ17" s="670">
        <v>859261</v>
      </c>
      <c r="DR17" s="665"/>
      <c r="DS17" s="665"/>
      <c r="DT17" s="665"/>
      <c r="DU17" s="665"/>
      <c r="DV17" s="665"/>
      <c r="DW17" s="665"/>
      <c r="DX17" s="665"/>
      <c r="DY17" s="665"/>
      <c r="DZ17" s="665"/>
      <c r="EA17" s="665"/>
      <c r="EB17" s="665"/>
      <c r="EC17" s="705"/>
    </row>
    <row r="18" spans="2:133" ht="11.25" customHeight="1" x14ac:dyDescent="0.15">
      <c r="B18" s="661" t="s">
        <v>272</v>
      </c>
      <c r="C18" s="662"/>
      <c r="D18" s="662"/>
      <c r="E18" s="662"/>
      <c r="F18" s="662"/>
      <c r="G18" s="662"/>
      <c r="H18" s="662"/>
      <c r="I18" s="662"/>
      <c r="J18" s="662"/>
      <c r="K18" s="662"/>
      <c r="L18" s="662"/>
      <c r="M18" s="662"/>
      <c r="N18" s="662"/>
      <c r="O18" s="662"/>
      <c r="P18" s="662"/>
      <c r="Q18" s="663"/>
      <c r="R18" s="664">
        <v>16196</v>
      </c>
      <c r="S18" s="665"/>
      <c r="T18" s="665"/>
      <c r="U18" s="665"/>
      <c r="V18" s="665"/>
      <c r="W18" s="665"/>
      <c r="X18" s="665"/>
      <c r="Y18" s="666"/>
      <c r="Z18" s="691">
        <v>0.3</v>
      </c>
      <c r="AA18" s="691"/>
      <c r="AB18" s="691"/>
      <c r="AC18" s="691"/>
      <c r="AD18" s="692">
        <v>16196</v>
      </c>
      <c r="AE18" s="692"/>
      <c r="AF18" s="692"/>
      <c r="AG18" s="692"/>
      <c r="AH18" s="692"/>
      <c r="AI18" s="692"/>
      <c r="AJ18" s="692"/>
      <c r="AK18" s="692"/>
      <c r="AL18" s="667">
        <v>0.40000000596046448</v>
      </c>
      <c r="AM18" s="668"/>
      <c r="AN18" s="668"/>
      <c r="AO18" s="693"/>
      <c r="AP18" s="661" t="s">
        <v>273</v>
      </c>
      <c r="AQ18" s="662"/>
      <c r="AR18" s="662"/>
      <c r="AS18" s="662"/>
      <c r="AT18" s="662"/>
      <c r="AU18" s="662"/>
      <c r="AV18" s="662"/>
      <c r="AW18" s="662"/>
      <c r="AX18" s="662"/>
      <c r="AY18" s="662"/>
      <c r="AZ18" s="662"/>
      <c r="BA18" s="662"/>
      <c r="BB18" s="662"/>
      <c r="BC18" s="662"/>
      <c r="BD18" s="662"/>
      <c r="BE18" s="662"/>
      <c r="BF18" s="663"/>
      <c r="BG18" s="664" t="s">
        <v>242</v>
      </c>
      <c r="BH18" s="665"/>
      <c r="BI18" s="665"/>
      <c r="BJ18" s="665"/>
      <c r="BK18" s="665"/>
      <c r="BL18" s="665"/>
      <c r="BM18" s="665"/>
      <c r="BN18" s="666"/>
      <c r="BO18" s="691" t="s">
        <v>140</v>
      </c>
      <c r="BP18" s="691"/>
      <c r="BQ18" s="691"/>
      <c r="BR18" s="691"/>
      <c r="BS18" s="692" t="s">
        <v>236</v>
      </c>
      <c r="BT18" s="692"/>
      <c r="BU18" s="692"/>
      <c r="BV18" s="692"/>
      <c r="BW18" s="692"/>
      <c r="BX18" s="692"/>
      <c r="BY18" s="692"/>
      <c r="BZ18" s="692"/>
      <c r="CA18" s="692"/>
      <c r="CB18" s="750"/>
      <c r="CD18" s="706" t="s">
        <v>274</v>
      </c>
      <c r="CE18" s="703"/>
      <c r="CF18" s="703"/>
      <c r="CG18" s="703"/>
      <c r="CH18" s="703"/>
      <c r="CI18" s="703"/>
      <c r="CJ18" s="703"/>
      <c r="CK18" s="703"/>
      <c r="CL18" s="703"/>
      <c r="CM18" s="703"/>
      <c r="CN18" s="703"/>
      <c r="CO18" s="703"/>
      <c r="CP18" s="703"/>
      <c r="CQ18" s="704"/>
      <c r="CR18" s="664" t="s">
        <v>236</v>
      </c>
      <c r="CS18" s="665"/>
      <c r="CT18" s="665"/>
      <c r="CU18" s="665"/>
      <c r="CV18" s="665"/>
      <c r="CW18" s="665"/>
      <c r="CX18" s="665"/>
      <c r="CY18" s="666"/>
      <c r="CZ18" s="691" t="s">
        <v>236</v>
      </c>
      <c r="DA18" s="691"/>
      <c r="DB18" s="691"/>
      <c r="DC18" s="691"/>
      <c r="DD18" s="670" t="s">
        <v>242</v>
      </c>
      <c r="DE18" s="665"/>
      <c r="DF18" s="665"/>
      <c r="DG18" s="665"/>
      <c r="DH18" s="665"/>
      <c r="DI18" s="665"/>
      <c r="DJ18" s="665"/>
      <c r="DK18" s="665"/>
      <c r="DL18" s="665"/>
      <c r="DM18" s="665"/>
      <c r="DN18" s="665"/>
      <c r="DO18" s="665"/>
      <c r="DP18" s="666"/>
      <c r="DQ18" s="670" t="s">
        <v>236</v>
      </c>
      <c r="DR18" s="665"/>
      <c r="DS18" s="665"/>
      <c r="DT18" s="665"/>
      <c r="DU18" s="665"/>
      <c r="DV18" s="665"/>
      <c r="DW18" s="665"/>
      <c r="DX18" s="665"/>
      <c r="DY18" s="665"/>
      <c r="DZ18" s="665"/>
      <c r="EA18" s="665"/>
      <c r="EB18" s="665"/>
      <c r="EC18" s="705"/>
    </row>
    <row r="19" spans="2:133" ht="11.25" customHeight="1" x14ac:dyDescent="0.15">
      <c r="B19" s="661" t="s">
        <v>275</v>
      </c>
      <c r="C19" s="662"/>
      <c r="D19" s="662"/>
      <c r="E19" s="662"/>
      <c r="F19" s="662"/>
      <c r="G19" s="662"/>
      <c r="H19" s="662"/>
      <c r="I19" s="662"/>
      <c r="J19" s="662"/>
      <c r="K19" s="662"/>
      <c r="L19" s="662"/>
      <c r="M19" s="662"/>
      <c r="N19" s="662"/>
      <c r="O19" s="662"/>
      <c r="P19" s="662"/>
      <c r="Q19" s="663"/>
      <c r="R19" s="664">
        <v>575</v>
      </c>
      <c r="S19" s="665"/>
      <c r="T19" s="665"/>
      <c r="U19" s="665"/>
      <c r="V19" s="665"/>
      <c r="W19" s="665"/>
      <c r="X19" s="665"/>
      <c r="Y19" s="666"/>
      <c r="Z19" s="691">
        <v>0</v>
      </c>
      <c r="AA19" s="691"/>
      <c r="AB19" s="691"/>
      <c r="AC19" s="691"/>
      <c r="AD19" s="692">
        <v>575</v>
      </c>
      <c r="AE19" s="692"/>
      <c r="AF19" s="692"/>
      <c r="AG19" s="692"/>
      <c r="AH19" s="692"/>
      <c r="AI19" s="692"/>
      <c r="AJ19" s="692"/>
      <c r="AK19" s="692"/>
      <c r="AL19" s="667">
        <v>0</v>
      </c>
      <c r="AM19" s="668"/>
      <c r="AN19" s="668"/>
      <c r="AO19" s="693"/>
      <c r="AP19" s="661" t="s">
        <v>276</v>
      </c>
      <c r="AQ19" s="662"/>
      <c r="AR19" s="662"/>
      <c r="AS19" s="662"/>
      <c r="AT19" s="662"/>
      <c r="AU19" s="662"/>
      <c r="AV19" s="662"/>
      <c r="AW19" s="662"/>
      <c r="AX19" s="662"/>
      <c r="AY19" s="662"/>
      <c r="AZ19" s="662"/>
      <c r="BA19" s="662"/>
      <c r="BB19" s="662"/>
      <c r="BC19" s="662"/>
      <c r="BD19" s="662"/>
      <c r="BE19" s="662"/>
      <c r="BF19" s="663"/>
      <c r="BG19" s="664">
        <v>314</v>
      </c>
      <c r="BH19" s="665"/>
      <c r="BI19" s="665"/>
      <c r="BJ19" s="665"/>
      <c r="BK19" s="665"/>
      <c r="BL19" s="665"/>
      <c r="BM19" s="665"/>
      <c r="BN19" s="666"/>
      <c r="BO19" s="691">
        <v>0</v>
      </c>
      <c r="BP19" s="691"/>
      <c r="BQ19" s="691"/>
      <c r="BR19" s="691"/>
      <c r="BS19" s="692" t="s">
        <v>236</v>
      </c>
      <c r="BT19" s="692"/>
      <c r="BU19" s="692"/>
      <c r="BV19" s="692"/>
      <c r="BW19" s="692"/>
      <c r="BX19" s="692"/>
      <c r="BY19" s="692"/>
      <c r="BZ19" s="692"/>
      <c r="CA19" s="692"/>
      <c r="CB19" s="750"/>
      <c r="CD19" s="706" t="s">
        <v>277</v>
      </c>
      <c r="CE19" s="703"/>
      <c r="CF19" s="703"/>
      <c r="CG19" s="703"/>
      <c r="CH19" s="703"/>
      <c r="CI19" s="703"/>
      <c r="CJ19" s="703"/>
      <c r="CK19" s="703"/>
      <c r="CL19" s="703"/>
      <c r="CM19" s="703"/>
      <c r="CN19" s="703"/>
      <c r="CO19" s="703"/>
      <c r="CP19" s="703"/>
      <c r="CQ19" s="704"/>
      <c r="CR19" s="664" t="s">
        <v>236</v>
      </c>
      <c r="CS19" s="665"/>
      <c r="CT19" s="665"/>
      <c r="CU19" s="665"/>
      <c r="CV19" s="665"/>
      <c r="CW19" s="665"/>
      <c r="CX19" s="665"/>
      <c r="CY19" s="666"/>
      <c r="CZ19" s="691" t="s">
        <v>236</v>
      </c>
      <c r="DA19" s="691"/>
      <c r="DB19" s="691"/>
      <c r="DC19" s="691"/>
      <c r="DD19" s="670" t="s">
        <v>140</v>
      </c>
      <c r="DE19" s="665"/>
      <c r="DF19" s="665"/>
      <c r="DG19" s="665"/>
      <c r="DH19" s="665"/>
      <c r="DI19" s="665"/>
      <c r="DJ19" s="665"/>
      <c r="DK19" s="665"/>
      <c r="DL19" s="665"/>
      <c r="DM19" s="665"/>
      <c r="DN19" s="665"/>
      <c r="DO19" s="665"/>
      <c r="DP19" s="666"/>
      <c r="DQ19" s="670" t="s">
        <v>140</v>
      </c>
      <c r="DR19" s="665"/>
      <c r="DS19" s="665"/>
      <c r="DT19" s="665"/>
      <c r="DU19" s="665"/>
      <c r="DV19" s="665"/>
      <c r="DW19" s="665"/>
      <c r="DX19" s="665"/>
      <c r="DY19" s="665"/>
      <c r="DZ19" s="665"/>
      <c r="EA19" s="665"/>
      <c r="EB19" s="665"/>
      <c r="EC19" s="705"/>
    </row>
    <row r="20" spans="2:133" ht="11.25" customHeight="1" x14ac:dyDescent="0.15">
      <c r="B20" s="661" t="s">
        <v>278</v>
      </c>
      <c r="C20" s="662"/>
      <c r="D20" s="662"/>
      <c r="E20" s="662"/>
      <c r="F20" s="662"/>
      <c r="G20" s="662"/>
      <c r="H20" s="662"/>
      <c r="I20" s="662"/>
      <c r="J20" s="662"/>
      <c r="K20" s="662"/>
      <c r="L20" s="662"/>
      <c r="M20" s="662"/>
      <c r="N20" s="662"/>
      <c r="O20" s="662"/>
      <c r="P20" s="662"/>
      <c r="Q20" s="663"/>
      <c r="R20" s="664">
        <v>770</v>
      </c>
      <c r="S20" s="665"/>
      <c r="T20" s="665"/>
      <c r="U20" s="665"/>
      <c r="V20" s="665"/>
      <c r="W20" s="665"/>
      <c r="X20" s="665"/>
      <c r="Y20" s="666"/>
      <c r="Z20" s="691">
        <v>0</v>
      </c>
      <c r="AA20" s="691"/>
      <c r="AB20" s="691"/>
      <c r="AC20" s="691"/>
      <c r="AD20" s="692">
        <v>770</v>
      </c>
      <c r="AE20" s="692"/>
      <c r="AF20" s="692"/>
      <c r="AG20" s="692"/>
      <c r="AH20" s="692"/>
      <c r="AI20" s="692"/>
      <c r="AJ20" s="692"/>
      <c r="AK20" s="692"/>
      <c r="AL20" s="667">
        <v>0</v>
      </c>
      <c r="AM20" s="668"/>
      <c r="AN20" s="668"/>
      <c r="AO20" s="693"/>
      <c r="AP20" s="661" t="s">
        <v>279</v>
      </c>
      <c r="AQ20" s="662"/>
      <c r="AR20" s="662"/>
      <c r="AS20" s="662"/>
      <c r="AT20" s="662"/>
      <c r="AU20" s="662"/>
      <c r="AV20" s="662"/>
      <c r="AW20" s="662"/>
      <c r="AX20" s="662"/>
      <c r="AY20" s="662"/>
      <c r="AZ20" s="662"/>
      <c r="BA20" s="662"/>
      <c r="BB20" s="662"/>
      <c r="BC20" s="662"/>
      <c r="BD20" s="662"/>
      <c r="BE20" s="662"/>
      <c r="BF20" s="663"/>
      <c r="BG20" s="664">
        <v>314</v>
      </c>
      <c r="BH20" s="665"/>
      <c r="BI20" s="665"/>
      <c r="BJ20" s="665"/>
      <c r="BK20" s="665"/>
      <c r="BL20" s="665"/>
      <c r="BM20" s="665"/>
      <c r="BN20" s="666"/>
      <c r="BO20" s="691">
        <v>0</v>
      </c>
      <c r="BP20" s="691"/>
      <c r="BQ20" s="691"/>
      <c r="BR20" s="691"/>
      <c r="BS20" s="692" t="s">
        <v>140</v>
      </c>
      <c r="BT20" s="692"/>
      <c r="BU20" s="692"/>
      <c r="BV20" s="692"/>
      <c r="BW20" s="692"/>
      <c r="BX20" s="692"/>
      <c r="BY20" s="692"/>
      <c r="BZ20" s="692"/>
      <c r="CA20" s="692"/>
      <c r="CB20" s="750"/>
      <c r="CD20" s="706" t="s">
        <v>280</v>
      </c>
      <c r="CE20" s="703"/>
      <c r="CF20" s="703"/>
      <c r="CG20" s="703"/>
      <c r="CH20" s="703"/>
      <c r="CI20" s="703"/>
      <c r="CJ20" s="703"/>
      <c r="CK20" s="703"/>
      <c r="CL20" s="703"/>
      <c r="CM20" s="703"/>
      <c r="CN20" s="703"/>
      <c r="CO20" s="703"/>
      <c r="CP20" s="703"/>
      <c r="CQ20" s="704"/>
      <c r="CR20" s="664">
        <v>6320870</v>
      </c>
      <c r="CS20" s="665"/>
      <c r="CT20" s="665"/>
      <c r="CU20" s="665"/>
      <c r="CV20" s="665"/>
      <c r="CW20" s="665"/>
      <c r="CX20" s="665"/>
      <c r="CY20" s="666"/>
      <c r="CZ20" s="691">
        <v>100</v>
      </c>
      <c r="DA20" s="691"/>
      <c r="DB20" s="691"/>
      <c r="DC20" s="691"/>
      <c r="DD20" s="670">
        <v>298713</v>
      </c>
      <c r="DE20" s="665"/>
      <c r="DF20" s="665"/>
      <c r="DG20" s="665"/>
      <c r="DH20" s="665"/>
      <c r="DI20" s="665"/>
      <c r="DJ20" s="665"/>
      <c r="DK20" s="665"/>
      <c r="DL20" s="665"/>
      <c r="DM20" s="665"/>
      <c r="DN20" s="665"/>
      <c r="DO20" s="665"/>
      <c r="DP20" s="666"/>
      <c r="DQ20" s="670">
        <v>5096631</v>
      </c>
      <c r="DR20" s="665"/>
      <c r="DS20" s="665"/>
      <c r="DT20" s="665"/>
      <c r="DU20" s="665"/>
      <c r="DV20" s="665"/>
      <c r="DW20" s="665"/>
      <c r="DX20" s="665"/>
      <c r="DY20" s="665"/>
      <c r="DZ20" s="665"/>
      <c r="EA20" s="665"/>
      <c r="EB20" s="665"/>
      <c r="EC20" s="705"/>
    </row>
    <row r="21" spans="2:133" ht="11.25" customHeight="1" x14ac:dyDescent="0.15">
      <c r="B21" s="661" t="s">
        <v>281</v>
      </c>
      <c r="C21" s="662"/>
      <c r="D21" s="662"/>
      <c r="E21" s="662"/>
      <c r="F21" s="662"/>
      <c r="G21" s="662"/>
      <c r="H21" s="662"/>
      <c r="I21" s="662"/>
      <c r="J21" s="662"/>
      <c r="K21" s="662"/>
      <c r="L21" s="662"/>
      <c r="M21" s="662"/>
      <c r="N21" s="662"/>
      <c r="O21" s="662"/>
      <c r="P21" s="662"/>
      <c r="Q21" s="663"/>
      <c r="R21" s="664">
        <v>421</v>
      </c>
      <c r="S21" s="665"/>
      <c r="T21" s="665"/>
      <c r="U21" s="665"/>
      <c r="V21" s="665"/>
      <c r="W21" s="665"/>
      <c r="X21" s="665"/>
      <c r="Y21" s="666"/>
      <c r="Z21" s="691">
        <v>0</v>
      </c>
      <c r="AA21" s="691"/>
      <c r="AB21" s="691"/>
      <c r="AC21" s="691"/>
      <c r="AD21" s="692">
        <v>421</v>
      </c>
      <c r="AE21" s="692"/>
      <c r="AF21" s="692"/>
      <c r="AG21" s="692"/>
      <c r="AH21" s="692"/>
      <c r="AI21" s="692"/>
      <c r="AJ21" s="692"/>
      <c r="AK21" s="692"/>
      <c r="AL21" s="667">
        <v>0</v>
      </c>
      <c r="AM21" s="668"/>
      <c r="AN21" s="668"/>
      <c r="AO21" s="693"/>
      <c r="AP21" s="757" t="s">
        <v>282</v>
      </c>
      <c r="AQ21" s="764"/>
      <c r="AR21" s="764"/>
      <c r="AS21" s="764"/>
      <c r="AT21" s="764"/>
      <c r="AU21" s="764"/>
      <c r="AV21" s="764"/>
      <c r="AW21" s="764"/>
      <c r="AX21" s="764"/>
      <c r="AY21" s="764"/>
      <c r="AZ21" s="764"/>
      <c r="BA21" s="764"/>
      <c r="BB21" s="764"/>
      <c r="BC21" s="764"/>
      <c r="BD21" s="764"/>
      <c r="BE21" s="764"/>
      <c r="BF21" s="759"/>
      <c r="BG21" s="664">
        <v>314</v>
      </c>
      <c r="BH21" s="665"/>
      <c r="BI21" s="665"/>
      <c r="BJ21" s="665"/>
      <c r="BK21" s="665"/>
      <c r="BL21" s="665"/>
      <c r="BM21" s="665"/>
      <c r="BN21" s="666"/>
      <c r="BO21" s="691">
        <v>0</v>
      </c>
      <c r="BP21" s="691"/>
      <c r="BQ21" s="691"/>
      <c r="BR21" s="691"/>
      <c r="BS21" s="692" t="s">
        <v>242</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283</v>
      </c>
      <c r="C22" s="728"/>
      <c r="D22" s="728"/>
      <c r="E22" s="728"/>
      <c r="F22" s="728"/>
      <c r="G22" s="728"/>
      <c r="H22" s="728"/>
      <c r="I22" s="728"/>
      <c r="J22" s="728"/>
      <c r="K22" s="728"/>
      <c r="L22" s="728"/>
      <c r="M22" s="728"/>
      <c r="N22" s="728"/>
      <c r="O22" s="728"/>
      <c r="P22" s="728"/>
      <c r="Q22" s="729"/>
      <c r="R22" s="664">
        <v>14430</v>
      </c>
      <c r="S22" s="665"/>
      <c r="T22" s="665"/>
      <c r="U22" s="665"/>
      <c r="V22" s="665"/>
      <c r="W22" s="665"/>
      <c r="X22" s="665"/>
      <c r="Y22" s="666"/>
      <c r="Z22" s="691">
        <v>0.2</v>
      </c>
      <c r="AA22" s="691"/>
      <c r="AB22" s="691"/>
      <c r="AC22" s="691"/>
      <c r="AD22" s="692">
        <v>14430</v>
      </c>
      <c r="AE22" s="692"/>
      <c r="AF22" s="692"/>
      <c r="AG22" s="692"/>
      <c r="AH22" s="692"/>
      <c r="AI22" s="692"/>
      <c r="AJ22" s="692"/>
      <c r="AK22" s="692"/>
      <c r="AL22" s="667">
        <v>0.40000000596046448</v>
      </c>
      <c r="AM22" s="668"/>
      <c r="AN22" s="668"/>
      <c r="AO22" s="693"/>
      <c r="AP22" s="757" t="s">
        <v>284</v>
      </c>
      <c r="AQ22" s="764"/>
      <c r="AR22" s="764"/>
      <c r="AS22" s="764"/>
      <c r="AT22" s="764"/>
      <c r="AU22" s="764"/>
      <c r="AV22" s="764"/>
      <c r="AW22" s="764"/>
      <c r="AX22" s="764"/>
      <c r="AY22" s="764"/>
      <c r="AZ22" s="764"/>
      <c r="BA22" s="764"/>
      <c r="BB22" s="764"/>
      <c r="BC22" s="764"/>
      <c r="BD22" s="764"/>
      <c r="BE22" s="764"/>
      <c r="BF22" s="759"/>
      <c r="BG22" s="664" t="s">
        <v>140</v>
      </c>
      <c r="BH22" s="665"/>
      <c r="BI22" s="665"/>
      <c r="BJ22" s="665"/>
      <c r="BK22" s="665"/>
      <c r="BL22" s="665"/>
      <c r="BM22" s="665"/>
      <c r="BN22" s="666"/>
      <c r="BO22" s="691" t="s">
        <v>236</v>
      </c>
      <c r="BP22" s="691"/>
      <c r="BQ22" s="691"/>
      <c r="BR22" s="691"/>
      <c r="BS22" s="692" t="s">
        <v>242</v>
      </c>
      <c r="BT22" s="692"/>
      <c r="BU22" s="692"/>
      <c r="BV22" s="692"/>
      <c r="BW22" s="692"/>
      <c r="BX22" s="692"/>
      <c r="BY22" s="692"/>
      <c r="BZ22" s="692"/>
      <c r="CA22" s="692"/>
      <c r="CB22" s="750"/>
      <c r="CD22" s="766" t="s">
        <v>285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286</v>
      </c>
      <c r="C23" s="662"/>
      <c r="D23" s="662"/>
      <c r="E23" s="662"/>
      <c r="F23" s="662"/>
      <c r="G23" s="662"/>
      <c r="H23" s="662"/>
      <c r="I23" s="662"/>
      <c r="J23" s="662"/>
      <c r="K23" s="662"/>
      <c r="L23" s="662"/>
      <c r="M23" s="662"/>
      <c r="N23" s="662"/>
      <c r="O23" s="662"/>
      <c r="P23" s="662"/>
      <c r="Q23" s="663"/>
      <c r="R23" s="664">
        <v>3685309</v>
      </c>
      <c r="S23" s="665"/>
      <c r="T23" s="665"/>
      <c r="U23" s="665"/>
      <c r="V23" s="665"/>
      <c r="W23" s="665"/>
      <c r="X23" s="665"/>
      <c r="Y23" s="666"/>
      <c r="Z23" s="691">
        <v>57.1</v>
      </c>
      <c r="AA23" s="691"/>
      <c r="AB23" s="691"/>
      <c r="AC23" s="691"/>
      <c r="AD23" s="692">
        <v>3123481</v>
      </c>
      <c r="AE23" s="692"/>
      <c r="AF23" s="692"/>
      <c r="AG23" s="692"/>
      <c r="AH23" s="692"/>
      <c r="AI23" s="692"/>
      <c r="AJ23" s="692"/>
      <c r="AK23" s="692"/>
      <c r="AL23" s="667">
        <v>78.599999999999994</v>
      </c>
      <c r="AM23" s="668"/>
      <c r="AN23" s="668"/>
      <c r="AO23" s="693"/>
      <c r="AP23" s="757" t="s">
        <v>287</v>
      </c>
      <c r="AQ23" s="764"/>
      <c r="AR23" s="764"/>
      <c r="AS23" s="764"/>
      <c r="AT23" s="764"/>
      <c r="AU23" s="764"/>
      <c r="AV23" s="764"/>
      <c r="AW23" s="764"/>
      <c r="AX23" s="764"/>
      <c r="AY23" s="764"/>
      <c r="AZ23" s="764"/>
      <c r="BA23" s="764"/>
      <c r="BB23" s="764"/>
      <c r="BC23" s="764"/>
      <c r="BD23" s="764"/>
      <c r="BE23" s="764"/>
      <c r="BF23" s="759"/>
      <c r="BG23" s="664" t="s">
        <v>236</v>
      </c>
      <c r="BH23" s="665"/>
      <c r="BI23" s="665"/>
      <c r="BJ23" s="665"/>
      <c r="BK23" s="665"/>
      <c r="BL23" s="665"/>
      <c r="BM23" s="665"/>
      <c r="BN23" s="666"/>
      <c r="BO23" s="691" t="s">
        <v>236</v>
      </c>
      <c r="BP23" s="691"/>
      <c r="BQ23" s="691"/>
      <c r="BR23" s="691"/>
      <c r="BS23" s="692" t="s">
        <v>242</v>
      </c>
      <c r="BT23" s="692"/>
      <c r="BU23" s="692"/>
      <c r="BV23" s="692"/>
      <c r="BW23" s="692"/>
      <c r="BX23" s="692"/>
      <c r="BY23" s="692"/>
      <c r="BZ23" s="692"/>
      <c r="CA23" s="692"/>
      <c r="CB23" s="750"/>
      <c r="CD23" s="766" t="s">
        <v>224</v>
      </c>
      <c r="CE23" s="767"/>
      <c r="CF23" s="767"/>
      <c r="CG23" s="767"/>
      <c r="CH23" s="767"/>
      <c r="CI23" s="767"/>
      <c r="CJ23" s="767"/>
      <c r="CK23" s="767"/>
      <c r="CL23" s="767"/>
      <c r="CM23" s="767"/>
      <c r="CN23" s="767"/>
      <c r="CO23" s="767"/>
      <c r="CP23" s="767"/>
      <c r="CQ23" s="768"/>
      <c r="CR23" s="766" t="s">
        <v>288</v>
      </c>
      <c r="CS23" s="767"/>
      <c r="CT23" s="767"/>
      <c r="CU23" s="767"/>
      <c r="CV23" s="767"/>
      <c r="CW23" s="767"/>
      <c r="CX23" s="767"/>
      <c r="CY23" s="768"/>
      <c r="CZ23" s="766" t="s">
        <v>289</v>
      </c>
      <c r="DA23" s="767"/>
      <c r="DB23" s="767"/>
      <c r="DC23" s="768"/>
      <c r="DD23" s="766" t="s">
        <v>290</v>
      </c>
      <c r="DE23" s="767"/>
      <c r="DF23" s="767"/>
      <c r="DG23" s="767"/>
      <c r="DH23" s="767"/>
      <c r="DI23" s="767"/>
      <c r="DJ23" s="767"/>
      <c r="DK23" s="768"/>
      <c r="DL23" s="775" t="s">
        <v>291</v>
      </c>
      <c r="DM23" s="776"/>
      <c r="DN23" s="776"/>
      <c r="DO23" s="776"/>
      <c r="DP23" s="776"/>
      <c r="DQ23" s="776"/>
      <c r="DR23" s="776"/>
      <c r="DS23" s="776"/>
      <c r="DT23" s="776"/>
      <c r="DU23" s="776"/>
      <c r="DV23" s="777"/>
      <c r="DW23" s="766" t="s">
        <v>292</v>
      </c>
      <c r="DX23" s="767"/>
      <c r="DY23" s="767"/>
      <c r="DZ23" s="767"/>
      <c r="EA23" s="767"/>
      <c r="EB23" s="767"/>
      <c r="EC23" s="768"/>
    </row>
    <row r="24" spans="2:133" ht="11.25" customHeight="1" x14ac:dyDescent="0.15">
      <c r="B24" s="661" t="s">
        <v>293</v>
      </c>
      <c r="C24" s="662"/>
      <c r="D24" s="662"/>
      <c r="E24" s="662"/>
      <c r="F24" s="662"/>
      <c r="G24" s="662"/>
      <c r="H24" s="662"/>
      <c r="I24" s="662"/>
      <c r="J24" s="662"/>
      <c r="K24" s="662"/>
      <c r="L24" s="662"/>
      <c r="M24" s="662"/>
      <c r="N24" s="662"/>
      <c r="O24" s="662"/>
      <c r="P24" s="662"/>
      <c r="Q24" s="663"/>
      <c r="R24" s="664">
        <v>3123481</v>
      </c>
      <c r="S24" s="665"/>
      <c r="T24" s="665"/>
      <c r="U24" s="665"/>
      <c r="V24" s="665"/>
      <c r="W24" s="665"/>
      <c r="X24" s="665"/>
      <c r="Y24" s="666"/>
      <c r="Z24" s="691">
        <v>48.4</v>
      </c>
      <c r="AA24" s="691"/>
      <c r="AB24" s="691"/>
      <c r="AC24" s="691"/>
      <c r="AD24" s="692">
        <v>3123481</v>
      </c>
      <c r="AE24" s="692"/>
      <c r="AF24" s="692"/>
      <c r="AG24" s="692"/>
      <c r="AH24" s="692"/>
      <c r="AI24" s="692"/>
      <c r="AJ24" s="692"/>
      <c r="AK24" s="692"/>
      <c r="AL24" s="667">
        <v>78.599999999999994</v>
      </c>
      <c r="AM24" s="668"/>
      <c r="AN24" s="668"/>
      <c r="AO24" s="693"/>
      <c r="AP24" s="757" t="s">
        <v>294</v>
      </c>
      <c r="AQ24" s="764"/>
      <c r="AR24" s="764"/>
      <c r="AS24" s="764"/>
      <c r="AT24" s="764"/>
      <c r="AU24" s="764"/>
      <c r="AV24" s="764"/>
      <c r="AW24" s="764"/>
      <c r="AX24" s="764"/>
      <c r="AY24" s="764"/>
      <c r="AZ24" s="764"/>
      <c r="BA24" s="764"/>
      <c r="BB24" s="764"/>
      <c r="BC24" s="764"/>
      <c r="BD24" s="764"/>
      <c r="BE24" s="764"/>
      <c r="BF24" s="759"/>
      <c r="BG24" s="664" t="s">
        <v>242</v>
      </c>
      <c r="BH24" s="665"/>
      <c r="BI24" s="665"/>
      <c r="BJ24" s="665"/>
      <c r="BK24" s="665"/>
      <c r="BL24" s="665"/>
      <c r="BM24" s="665"/>
      <c r="BN24" s="666"/>
      <c r="BO24" s="691" t="s">
        <v>242</v>
      </c>
      <c r="BP24" s="691"/>
      <c r="BQ24" s="691"/>
      <c r="BR24" s="691"/>
      <c r="BS24" s="692" t="s">
        <v>236</v>
      </c>
      <c r="BT24" s="692"/>
      <c r="BU24" s="692"/>
      <c r="BV24" s="692"/>
      <c r="BW24" s="692"/>
      <c r="BX24" s="692"/>
      <c r="BY24" s="692"/>
      <c r="BZ24" s="692"/>
      <c r="CA24" s="692"/>
      <c r="CB24" s="750"/>
      <c r="CD24" s="720" t="s">
        <v>295</v>
      </c>
      <c r="CE24" s="721"/>
      <c r="CF24" s="721"/>
      <c r="CG24" s="721"/>
      <c r="CH24" s="721"/>
      <c r="CI24" s="721"/>
      <c r="CJ24" s="721"/>
      <c r="CK24" s="721"/>
      <c r="CL24" s="721"/>
      <c r="CM24" s="721"/>
      <c r="CN24" s="721"/>
      <c r="CO24" s="721"/>
      <c r="CP24" s="721"/>
      <c r="CQ24" s="722"/>
      <c r="CR24" s="717">
        <v>2161668</v>
      </c>
      <c r="CS24" s="718"/>
      <c r="CT24" s="718"/>
      <c r="CU24" s="718"/>
      <c r="CV24" s="718"/>
      <c r="CW24" s="718"/>
      <c r="CX24" s="718"/>
      <c r="CY24" s="761"/>
      <c r="CZ24" s="762">
        <v>34.200000000000003</v>
      </c>
      <c r="DA24" s="735"/>
      <c r="DB24" s="735"/>
      <c r="DC24" s="765"/>
      <c r="DD24" s="760">
        <v>1747151</v>
      </c>
      <c r="DE24" s="718"/>
      <c r="DF24" s="718"/>
      <c r="DG24" s="718"/>
      <c r="DH24" s="718"/>
      <c r="DI24" s="718"/>
      <c r="DJ24" s="718"/>
      <c r="DK24" s="761"/>
      <c r="DL24" s="760">
        <v>1736390</v>
      </c>
      <c r="DM24" s="718"/>
      <c r="DN24" s="718"/>
      <c r="DO24" s="718"/>
      <c r="DP24" s="718"/>
      <c r="DQ24" s="718"/>
      <c r="DR24" s="718"/>
      <c r="DS24" s="718"/>
      <c r="DT24" s="718"/>
      <c r="DU24" s="718"/>
      <c r="DV24" s="761"/>
      <c r="DW24" s="762">
        <v>43.7</v>
      </c>
      <c r="DX24" s="735"/>
      <c r="DY24" s="735"/>
      <c r="DZ24" s="735"/>
      <c r="EA24" s="735"/>
      <c r="EB24" s="735"/>
      <c r="EC24" s="763"/>
    </row>
    <row r="25" spans="2:133" ht="11.25" customHeight="1" x14ac:dyDescent="0.15">
      <c r="B25" s="661" t="s">
        <v>296</v>
      </c>
      <c r="C25" s="662"/>
      <c r="D25" s="662"/>
      <c r="E25" s="662"/>
      <c r="F25" s="662"/>
      <c r="G25" s="662"/>
      <c r="H25" s="662"/>
      <c r="I25" s="662"/>
      <c r="J25" s="662"/>
      <c r="K25" s="662"/>
      <c r="L25" s="662"/>
      <c r="M25" s="662"/>
      <c r="N25" s="662"/>
      <c r="O25" s="662"/>
      <c r="P25" s="662"/>
      <c r="Q25" s="663"/>
      <c r="R25" s="664">
        <v>561806</v>
      </c>
      <c r="S25" s="665"/>
      <c r="T25" s="665"/>
      <c r="U25" s="665"/>
      <c r="V25" s="665"/>
      <c r="W25" s="665"/>
      <c r="X25" s="665"/>
      <c r="Y25" s="666"/>
      <c r="Z25" s="691">
        <v>8.6999999999999993</v>
      </c>
      <c r="AA25" s="691"/>
      <c r="AB25" s="691"/>
      <c r="AC25" s="691"/>
      <c r="AD25" s="692" t="s">
        <v>242</v>
      </c>
      <c r="AE25" s="692"/>
      <c r="AF25" s="692"/>
      <c r="AG25" s="692"/>
      <c r="AH25" s="692"/>
      <c r="AI25" s="692"/>
      <c r="AJ25" s="692"/>
      <c r="AK25" s="692"/>
      <c r="AL25" s="667" t="s">
        <v>236</v>
      </c>
      <c r="AM25" s="668"/>
      <c r="AN25" s="668"/>
      <c r="AO25" s="693"/>
      <c r="AP25" s="757" t="s">
        <v>297</v>
      </c>
      <c r="AQ25" s="764"/>
      <c r="AR25" s="764"/>
      <c r="AS25" s="764"/>
      <c r="AT25" s="764"/>
      <c r="AU25" s="764"/>
      <c r="AV25" s="764"/>
      <c r="AW25" s="764"/>
      <c r="AX25" s="764"/>
      <c r="AY25" s="764"/>
      <c r="AZ25" s="764"/>
      <c r="BA25" s="764"/>
      <c r="BB25" s="764"/>
      <c r="BC25" s="764"/>
      <c r="BD25" s="764"/>
      <c r="BE25" s="764"/>
      <c r="BF25" s="759"/>
      <c r="BG25" s="664" t="s">
        <v>242</v>
      </c>
      <c r="BH25" s="665"/>
      <c r="BI25" s="665"/>
      <c r="BJ25" s="665"/>
      <c r="BK25" s="665"/>
      <c r="BL25" s="665"/>
      <c r="BM25" s="665"/>
      <c r="BN25" s="666"/>
      <c r="BO25" s="691" t="s">
        <v>242</v>
      </c>
      <c r="BP25" s="691"/>
      <c r="BQ25" s="691"/>
      <c r="BR25" s="691"/>
      <c r="BS25" s="692" t="s">
        <v>236</v>
      </c>
      <c r="BT25" s="692"/>
      <c r="BU25" s="692"/>
      <c r="BV25" s="692"/>
      <c r="BW25" s="692"/>
      <c r="BX25" s="692"/>
      <c r="BY25" s="692"/>
      <c r="BZ25" s="692"/>
      <c r="CA25" s="692"/>
      <c r="CB25" s="750"/>
      <c r="CD25" s="706" t="s">
        <v>298</v>
      </c>
      <c r="CE25" s="703"/>
      <c r="CF25" s="703"/>
      <c r="CG25" s="703"/>
      <c r="CH25" s="703"/>
      <c r="CI25" s="703"/>
      <c r="CJ25" s="703"/>
      <c r="CK25" s="703"/>
      <c r="CL25" s="703"/>
      <c r="CM25" s="703"/>
      <c r="CN25" s="703"/>
      <c r="CO25" s="703"/>
      <c r="CP25" s="703"/>
      <c r="CQ25" s="704"/>
      <c r="CR25" s="664">
        <v>837192</v>
      </c>
      <c r="CS25" s="675"/>
      <c r="CT25" s="675"/>
      <c r="CU25" s="675"/>
      <c r="CV25" s="675"/>
      <c r="CW25" s="675"/>
      <c r="CX25" s="675"/>
      <c r="CY25" s="676"/>
      <c r="CZ25" s="667">
        <v>13.2</v>
      </c>
      <c r="DA25" s="677"/>
      <c r="DB25" s="677"/>
      <c r="DC25" s="678"/>
      <c r="DD25" s="670">
        <v>814137</v>
      </c>
      <c r="DE25" s="675"/>
      <c r="DF25" s="675"/>
      <c r="DG25" s="675"/>
      <c r="DH25" s="675"/>
      <c r="DI25" s="675"/>
      <c r="DJ25" s="675"/>
      <c r="DK25" s="676"/>
      <c r="DL25" s="670">
        <v>808722</v>
      </c>
      <c r="DM25" s="675"/>
      <c r="DN25" s="675"/>
      <c r="DO25" s="675"/>
      <c r="DP25" s="675"/>
      <c r="DQ25" s="675"/>
      <c r="DR25" s="675"/>
      <c r="DS25" s="675"/>
      <c r="DT25" s="675"/>
      <c r="DU25" s="675"/>
      <c r="DV25" s="676"/>
      <c r="DW25" s="667">
        <v>20.399999999999999</v>
      </c>
      <c r="DX25" s="677"/>
      <c r="DY25" s="677"/>
      <c r="DZ25" s="677"/>
      <c r="EA25" s="677"/>
      <c r="EB25" s="677"/>
      <c r="EC25" s="698"/>
    </row>
    <row r="26" spans="2:133" ht="11.25" customHeight="1" x14ac:dyDescent="0.15">
      <c r="B26" s="661" t="s">
        <v>299</v>
      </c>
      <c r="C26" s="662"/>
      <c r="D26" s="662"/>
      <c r="E26" s="662"/>
      <c r="F26" s="662"/>
      <c r="G26" s="662"/>
      <c r="H26" s="662"/>
      <c r="I26" s="662"/>
      <c r="J26" s="662"/>
      <c r="K26" s="662"/>
      <c r="L26" s="662"/>
      <c r="M26" s="662"/>
      <c r="N26" s="662"/>
      <c r="O26" s="662"/>
      <c r="P26" s="662"/>
      <c r="Q26" s="663"/>
      <c r="R26" s="664">
        <v>22</v>
      </c>
      <c r="S26" s="665"/>
      <c r="T26" s="665"/>
      <c r="U26" s="665"/>
      <c r="V26" s="665"/>
      <c r="W26" s="665"/>
      <c r="X26" s="665"/>
      <c r="Y26" s="666"/>
      <c r="Z26" s="691">
        <v>0</v>
      </c>
      <c r="AA26" s="691"/>
      <c r="AB26" s="691"/>
      <c r="AC26" s="691"/>
      <c r="AD26" s="692" t="s">
        <v>242</v>
      </c>
      <c r="AE26" s="692"/>
      <c r="AF26" s="692"/>
      <c r="AG26" s="692"/>
      <c r="AH26" s="692"/>
      <c r="AI26" s="692"/>
      <c r="AJ26" s="692"/>
      <c r="AK26" s="692"/>
      <c r="AL26" s="667" t="s">
        <v>140</v>
      </c>
      <c r="AM26" s="668"/>
      <c r="AN26" s="668"/>
      <c r="AO26" s="693"/>
      <c r="AP26" s="757" t="s">
        <v>300</v>
      </c>
      <c r="AQ26" s="758"/>
      <c r="AR26" s="758"/>
      <c r="AS26" s="758"/>
      <c r="AT26" s="758"/>
      <c r="AU26" s="758"/>
      <c r="AV26" s="758"/>
      <c r="AW26" s="758"/>
      <c r="AX26" s="758"/>
      <c r="AY26" s="758"/>
      <c r="AZ26" s="758"/>
      <c r="BA26" s="758"/>
      <c r="BB26" s="758"/>
      <c r="BC26" s="758"/>
      <c r="BD26" s="758"/>
      <c r="BE26" s="758"/>
      <c r="BF26" s="759"/>
      <c r="BG26" s="664" t="s">
        <v>242</v>
      </c>
      <c r="BH26" s="665"/>
      <c r="BI26" s="665"/>
      <c r="BJ26" s="665"/>
      <c r="BK26" s="665"/>
      <c r="BL26" s="665"/>
      <c r="BM26" s="665"/>
      <c r="BN26" s="666"/>
      <c r="BO26" s="691" t="s">
        <v>242</v>
      </c>
      <c r="BP26" s="691"/>
      <c r="BQ26" s="691"/>
      <c r="BR26" s="691"/>
      <c r="BS26" s="692" t="s">
        <v>140</v>
      </c>
      <c r="BT26" s="692"/>
      <c r="BU26" s="692"/>
      <c r="BV26" s="692"/>
      <c r="BW26" s="692"/>
      <c r="BX26" s="692"/>
      <c r="BY26" s="692"/>
      <c r="BZ26" s="692"/>
      <c r="CA26" s="692"/>
      <c r="CB26" s="750"/>
      <c r="CD26" s="706" t="s">
        <v>301</v>
      </c>
      <c r="CE26" s="703"/>
      <c r="CF26" s="703"/>
      <c r="CG26" s="703"/>
      <c r="CH26" s="703"/>
      <c r="CI26" s="703"/>
      <c r="CJ26" s="703"/>
      <c r="CK26" s="703"/>
      <c r="CL26" s="703"/>
      <c r="CM26" s="703"/>
      <c r="CN26" s="703"/>
      <c r="CO26" s="703"/>
      <c r="CP26" s="703"/>
      <c r="CQ26" s="704"/>
      <c r="CR26" s="664">
        <v>485711</v>
      </c>
      <c r="CS26" s="665"/>
      <c r="CT26" s="665"/>
      <c r="CU26" s="665"/>
      <c r="CV26" s="665"/>
      <c r="CW26" s="665"/>
      <c r="CX26" s="665"/>
      <c r="CY26" s="666"/>
      <c r="CZ26" s="667">
        <v>7.7</v>
      </c>
      <c r="DA26" s="677"/>
      <c r="DB26" s="677"/>
      <c r="DC26" s="678"/>
      <c r="DD26" s="670">
        <v>462656</v>
      </c>
      <c r="DE26" s="665"/>
      <c r="DF26" s="665"/>
      <c r="DG26" s="665"/>
      <c r="DH26" s="665"/>
      <c r="DI26" s="665"/>
      <c r="DJ26" s="665"/>
      <c r="DK26" s="666"/>
      <c r="DL26" s="670" t="s">
        <v>140</v>
      </c>
      <c r="DM26" s="665"/>
      <c r="DN26" s="665"/>
      <c r="DO26" s="665"/>
      <c r="DP26" s="665"/>
      <c r="DQ26" s="665"/>
      <c r="DR26" s="665"/>
      <c r="DS26" s="665"/>
      <c r="DT26" s="665"/>
      <c r="DU26" s="665"/>
      <c r="DV26" s="666"/>
      <c r="DW26" s="667" t="s">
        <v>236</v>
      </c>
      <c r="DX26" s="677"/>
      <c r="DY26" s="677"/>
      <c r="DZ26" s="677"/>
      <c r="EA26" s="677"/>
      <c r="EB26" s="677"/>
      <c r="EC26" s="698"/>
    </row>
    <row r="27" spans="2:133" ht="11.25" customHeight="1" x14ac:dyDescent="0.15">
      <c r="B27" s="661" t="s">
        <v>302</v>
      </c>
      <c r="C27" s="662"/>
      <c r="D27" s="662"/>
      <c r="E27" s="662"/>
      <c r="F27" s="662"/>
      <c r="G27" s="662"/>
      <c r="H27" s="662"/>
      <c r="I27" s="662"/>
      <c r="J27" s="662"/>
      <c r="K27" s="662"/>
      <c r="L27" s="662"/>
      <c r="M27" s="662"/>
      <c r="N27" s="662"/>
      <c r="O27" s="662"/>
      <c r="P27" s="662"/>
      <c r="Q27" s="663"/>
      <c r="R27" s="664">
        <v>4533571</v>
      </c>
      <c r="S27" s="665"/>
      <c r="T27" s="665"/>
      <c r="U27" s="665"/>
      <c r="V27" s="665"/>
      <c r="W27" s="665"/>
      <c r="X27" s="665"/>
      <c r="Y27" s="666"/>
      <c r="Z27" s="691">
        <v>70.3</v>
      </c>
      <c r="AA27" s="691"/>
      <c r="AB27" s="691"/>
      <c r="AC27" s="691"/>
      <c r="AD27" s="692">
        <v>3971743</v>
      </c>
      <c r="AE27" s="692"/>
      <c r="AF27" s="692"/>
      <c r="AG27" s="692"/>
      <c r="AH27" s="692"/>
      <c r="AI27" s="692"/>
      <c r="AJ27" s="692"/>
      <c r="AK27" s="692"/>
      <c r="AL27" s="667">
        <v>100</v>
      </c>
      <c r="AM27" s="668"/>
      <c r="AN27" s="668"/>
      <c r="AO27" s="693"/>
      <c r="AP27" s="661" t="s">
        <v>303</v>
      </c>
      <c r="AQ27" s="662"/>
      <c r="AR27" s="662"/>
      <c r="AS27" s="662"/>
      <c r="AT27" s="662"/>
      <c r="AU27" s="662"/>
      <c r="AV27" s="662"/>
      <c r="AW27" s="662"/>
      <c r="AX27" s="662"/>
      <c r="AY27" s="662"/>
      <c r="AZ27" s="662"/>
      <c r="BA27" s="662"/>
      <c r="BB27" s="662"/>
      <c r="BC27" s="662"/>
      <c r="BD27" s="662"/>
      <c r="BE27" s="662"/>
      <c r="BF27" s="663"/>
      <c r="BG27" s="664">
        <v>639084</v>
      </c>
      <c r="BH27" s="665"/>
      <c r="BI27" s="665"/>
      <c r="BJ27" s="665"/>
      <c r="BK27" s="665"/>
      <c r="BL27" s="665"/>
      <c r="BM27" s="665"/>
      <c r="BN27" s="666"/>
      <c r="BO27" s="691">
        <v>100</v>
      </c>
      <c r="BP27" s="691"/>
      <c r="BQ27" s="691"/>
      <c r="BR27" s="691"/>
      <c r="BS27" s="692">
        <v>5257</v>
      </c>
      <c r="BT27" s="692"/>
      <c r="BU27" s="692"/>
      <c r="BV27" s="692"/>
      <c r="BW27" s="692"/>
      <c r="BX27" s="692"/>
      <c r="BY27" s="692"/>
      <c r="BZ27" s="692"/>
      <c r="CA27" s="692"/>
      <c r="CB27" s="750"/>
      <c r="CD27" s="706" t="s">
        <v>304</v>
      </c>
      <c r="CE27" s="703"/>
      <c r="CF27" s="703"/>
      <c r="CG27" s="703"/>
      <c r="CH27" s="703"/>
      <c r="CI27" s="703"/>
      <c r="CJ27" s="703"/>
      <c r="CK27" s="703"/>
      <c r="CL27" s="703"/>
      <c r="CM27" s="703"/>
      <c r="CN27" s="703"/>
      <c r="CO27" s="703"/>
      <c r="CP27" s="703"/>
      <c r="CQ27" s="704"/>
      <c r="CR27" s="664">
        <v>422979</v>
      </c>
      <c r="CS27" s="675"/>
      <c r="CT27" s="675"/>
      <c r="CU27" s="675"/>
      <c r="CV27" s="675"/>
      <c r="CW27" s="675"/>
      <c r="CX27" s="675"/>
      <c r="CY27" s="676"/>
      <c r="CZ27" s="667">
        <v>6.7</v>
      </c>
      <c r="DA27" s="677"/>
      <c r="DB27" s="677"/>
      <c r="DC27" s="678"/>
      <c r="DD27" s="670">
        <v>73753</v>
      </c>
      <c r="DE27" s="675"/>
      <c r="DF27" s="675"/>
      <c r="DG27" s="675"/>
      <c r="DH27" s="675"/>
      <c r="DI27" s="675"/>
      <c r="DJ27" s="675"/>
      <c r="DK27" s="676"/>
      <c r="DL27" s="670">
        <v>68407</v>
      </c>
      <c r="DM27" s="675"/>
      <c r="DN27" s="675"/>
      <c r="DO27" s="675"/>
      <c r="DP27" s="675"/>
      <c r="DQ27" s="675"/>
      <c r="DR27" s="675"/>
      <c r="DS27" s="675"/>
      <c r="DT27" s="675"/>
      <c r="DU27" s="675"/>
      <c r="DV27" s="676"/>
      <c r="DW27" s="667">
        <v>1.7</v>
      </c>
      <c r="DX27" s="677"/>
      <c r="DY27" s="677"/>
      <c r="DZ27" s="677"/>
      <c r="EA27" s="677"/>
      <c r="EB27" s="677"/>
      <c r="EC27" s="698"/>
    </row>
    <row r="28" spans="2:133" ht="11.25" customHeight="1" x14ac:dyDescent="0.15">
      <c r="B28" s="661" t="s">
        <v>305</v>
      </c>
      <c r="C28" s="662"/>
      <c r="D28" s="662"/>
      <c r="E28" s="662"/>
      <c r="F28" s="662"/>
      <c r="G28" s="662"/>
      <c r="H28" s="662"/>
      <c r="I28" s="662"/>
      <c r="J28" s="662"/>
      <c r="K28" s="662"/>
      <c r="L28" s="662"/>
      <c r="M28" s="662"/>
      <c r="N28" s="662"/>
      <c r="O28" s="662"/>
      <c r="P28" s="662"/>
      <c r="Q28" s="663"/>
      <c r="R28" s="664" t="s">
        <v>140</v>
      </c>
      <c r="S28" s="665"/>
      <c r="T28" s="665"/>
      <c r="U28" s="665"/>
      <c r="V28" s="665"/>
      <c r="W28" s="665"/>
      <c r="X28" s="665"/>
      <c r="Y28" s="666"/>
      <c r="Z28" s="691" t="s">
        <v>242</v>
      </c>
      <c r="AA28" s="691"/>
      <c r="AB28" s="691"/>
      <c r="AC28" s="691"/>
      <c r="AD28" s="692" t="s">
        <v>140</v>
      </c>
      <c r="AE28" s="692"/>
      <c r="AF28" s="692"/>
      <c r="AG28" s="692"/>
      <c r="AH28" s="692"/>
      <c r="AI28" s="692"/>
      <c r="AJ28" s="692"/>
      <c r="AK28" s="692"/>
      <c r="AL28" s="667" t="s">
        <v>242</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306</v>
      </c>
      <c r="CE28" s="703"/>
      <c r="CF28" s="703"/>
      <c r="CG28" s="703"/>
      <c r="CH28" s="703"/>
      <c r="CI28" s="703"/>
      <c r="CJ28" s="703"/>
      <c r="CK28" s="703"/>
      <c r="CL28" s="703"/>
      <c r="CM28" s="703"/>
      <c r="CN28" s="703"/>
      <c r="CO28" s="703"/>
      <c r="CP28" s="703"/>
      <c r="CQ28" s="704"/>
      <c r="CR28" s="664">
        <v>901497</v>
      </c>
      <c r="CS28" s="665"/>
      <c r="CT28" s="665"/>
      <c r="CU28" s="665"/>
      <c r="CV28" s="665"/>
      <c r="CW28" s="665"/>
      <c r="CX28" s="665"/>
      <c r="CY28" s="666"/>
      <c r="CZ28" s="667">
        <v>14.3</v>
      </c>
      <c r="DA28" s="677"/>
      <c r="DB28" s="677"/>
      <c r="DC28" s="678"/>
      <c r="DD28" s="670">
        <v>859261</v>
      </c>
      <c r="DE28" s="665"/>
      <c r="DF28" s="665"/>
      <c r="DG28" s="665"/>
      <c r="DH28" s="665"/>
      <c r="DI28" s="665"/>
      <c r="DJ28" s="665"/>
      <c r="DK28" s="666"/>
      <c r="DL28" s="670">
        <v>859261</v>
      </c>
      <c r="DM28" s="665"/>
      <c r="DN28" s="665"/>
      <c r="DO28" s="665"/>
      <c r="DP28" s="665"/>
      <c r="DQ28" s="665"/>
      <c r="DR28" s="665"/>
      <c r="DS28" s="665"/>
      <c r="DT28" s="665"/>
      <c r="DU28" s="665"/>
      <c r="DV28" s="666"/>
      <c r="DW28" s="667">
        <v>21.6</v>
      </c>
      <c r="DX28" s="677"/>
      <c r="DY28" s="677"/>
      <c r="DZ28" s="677"/>
      <c r="EA28" s="677"/>
      <c r="EB28" s="677"/>
      <c r="EC28" s="698"/>
    </row>
    <row r="29" spans="2:133" ht="11.25" customHeight="1" x14ac:dyDescent="0.15">
      <c r="B29" s="661" t="s">
        <v>307</v>
      </c>
      <c r="C29" s="662"/>
      <c r="D29" s="662"/>
      <c r="E29" s="662"/>
      <c r="F29" s="662"/>
      <c r="G29" s="662"/>
      <c r="H29" s="662"/>
      <c r="I29" s="662"/>
      <c r="J29" s="662"/>
      <c r="K29" s="662"/>
      <c r="L29" s="662"/>
      <c r="M29" s="662"/>
      <c r="N29" s="662"/>
      <c r="O29" s="662"/>
      <c r="P29" s="662"/>
      <c r="Q29" s="663"/>
      <c r="R29" s="664">
        <v>16972</v>
      </c>
      <c r="S29" s="665"/>
      <c r="T29" s="665"/>
      <c r="U29" s="665"/>
      <c r="V29" s="665"/>
      <c r="W29" s="665"/>
      <c r="X29" s="665"/>
      <c r="Y29" s="666"/>
      <c r="Z29" s="691">
        <v>0.3</v>
      </c>
      <c r="AA29" s="691"/>
      <c r="AB29" s="691"/>
      <c r="AC29" s="691"/>
      <c r="AD29" s="692" t="s">
        <v>236</v>
      </c>
      <c r="AE29" s="692"/>
      <c r="AF29" s="692"/>
      <c r="AG29" s="692"/>
      <c r="AH29" s="692"/>
      <c r="AI29" s="692"/>
      <c r="AJ29" s="692"/>
      <c r="AK29" s="692"/>
      <c r="AL29" s="667" t="s">
        <v>242</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308</v>
      </c>
      <c r="CE29" s="752"/>
      <c r="CF29" s="706" t="s">
        <v>309</v>
      </c>
      <c r="CG29" s="703"/>
      <c r="CH29" s="703"/>
      <c r="CI29" s="703"/>
      <c r="CJ29" s="703"/>
      <c r="CK29" s="703"/>
      <c r="CL29" s="703"/>
      <c r="CM29" s="703"/>
      <c r="CN29" s="703"/>
      <c r="CO29" s="703"/>
      <c r="CP29" s="703"/>
      <c r="CQ29" s="704"/>
      <c r="CR29" s="664">
        <v>901497</v>
      </c>
      <c r="CS29" s="675"/>
      <c r="CT29" s="675"/>
      <c r="CU29" s="675"/>
      <c r="CV29" s="675"/>
      <c r="CW29" s="675"/>
      <c r="CX29" s="675"/>
      <c r="CY29" s="676"/>
      <c r="CZ29" s="667">
        <v>14.3</v>
      </c>
      <c r="DA29" s="677"/>
      <c r="DB29" s="677"/>
      <c r="DC29" s="678"/>
      <c r="DD29" s="670">
        <v>859261</v>
      </c>
      <c r="DE29" s="675"/>
      <c r="DF29" s="675"/>
      <c r="DG29" s="675"/>
      <c r="DH29" s="675"/>
      <c r="DI29" s="675"/>
      <c r="DJ29" s="675"/>
      <c r="DK29" s="676"/>
      <c r="DL29" s="670">
        <v>859261</v>
      </c>
      <c r="DM29" s="675"/>
      <c r="DN29" s="675"/>
      <c r="DO29" s="675"/>
      <c r="DP29" s="675"/>
      <c r="DQ29" s="675"/>
      <c r="DR29" s="675"/>
      <c r="DS29" s="675"/>
      <c r="DT29" s="675"/>
      <c r="DU29" s="675"/>
      <c r="DV29" s="676"/>
      <c r="DW29" s="667">
        <v>21.6</v>
      </c>
      <c r="DX29" s="677"/>
      <c r="DY29" s="677"/>
      <c r="DZ29" s="677"/>
      <c r="EA29" s="677"/>
      <c r="EB29" s="677"/>
      <c r="EC29" s="698"/>
    </row>
    <row r="30" spans="2:133" ht="11.25" customHeight="1" x14ac:dyDescent="0.15">
      <c r="B30" s="661" t="s">
        <v>310</v>
      </c>
      <c r="C30" s="662"/>
      <c r="D30" s="662"/>
      <c r="E30" s="662"/>
      <c r="F30" s="662"/>
      <c r="G30" s="662"/>
      <c r="H30" s="662"/>
      <c r="I30" s="662"/>
      <c r="J30" s="662"/>
      <c r="K30" s="662"/>
      <c r="L30" s="662"/>
      <c r="M30" s="662"/>
      <c r="N30" s="662"/>
      <c r="O30" s="662"/>
      <c r="P30" s="662"/>
      <c r="Q30" s="663"/>
      <c r="R30" s="664">
        <v>54435</v>
      </c>
      <c r="S30" s="665"/>
      <c r="T30" s="665"/>
      <c r="U30" s="665"/>
      <c r="V30" s="665"/>
      <c r="W30" s="665"/>
      <c r="X30" s="665"/>
      <c r="Y30" s="666"/>
      <c r="Z30" s="691">
        <v>0.8</v>
      </c>
      <c r="AA30" s="691"/>
      <c r="AB30" s="691"/>
      <c r="AC30" s="691"/>
      <c r="AD30" s="692" t="s">
        <v>242</v>
      </c>
      <c r="AE30" s="692"/>
      <c r="AF30" s="692"/>
      <c r="AG30" s="692"/>
      <c r="AH30" s="692"/>
      <c r="AI30" s="692"/>
      <c r="AJ30" s="692"/>
      <c r="AK30" s="692"/>
      <c r="AL30" s="667" t="s">
        <v>242</v>
      </c>
      <c r="AM30" s="668"/>
      <c r="AN30" s="668"/>
      <c r="AO30" s="693"/>
      <c r="AP30" s="723" t="s">
        <v>224</v>
      </c>
      <c r="AQ30" s="724"/>
      <c r="AR30" s="724"/>
      <c r="AS30" s="724"/>
      <c r="AT30" s="724"/>
      <c r="AU30" s="724"/>
      <c r="AV30" s="724"/>
      <c r="AW30" s="724"/>
      <c r="AX30" s="724"/>
      <c r="AY30" s="724"/>
      <c r="AZ30" s="724"/>
      <c r="BA30" s="724"/>
      <c r="BB30" s="724"/>
      <c r="BC30" s="724"/>
      <c r="BD30" s="724"/>
      <c r="BE30" s="724"/>
      <c r="BF30" s="725"/>
      <c r="BG30" s="723" t="s">
        <v>311</v>
      </c>
      <c r="BH30" s="748"/>
      <c r="BI30" s="748"/>
      <c r="BJ30" s="748"/>
      <c r="BK30" s="748"/>
      <c r="BL30" s="748"/>
      <c r="BM30" s="748"/>
      <c r="BN30" s="748"/>
      <c r="BO30" s="748"/>
      <c r="BP30" s="748"/>
      <c r="BQ30" s="749"/>
      <c r="BR30" s="723" t="s">
        <v>312</v>
      </c>
      <c r="BS30" s="748"/>
      <c r="BT30" s="748"/>
      <c r="BU30" s="748"/>
      <c r="BV30" s="748"/>
      <c r="BW30" s="748"/>
      <c r="BX30" s="748"/>
      <c r="BY30" s="748"/>
      <c r="BZ30" s="748"/>
      <c r="CA30" s="748"/>
      <c r="CB30" s="749"/>
      <c r="CD30" s="753"/>
      <c r="CE30" s="754"/>
      <c r="CF30" s="706" t="s">
        <v>313</v>
      </c>
      <c r="CG30" s="703"/>
      <c r="CH30" s="703"/>
      <c r="CI30" s="703"/>
      <c r="CJ30" s="703"/>
      <c r="CK30" s="703"/>
      <c r="CL30" s="703"/>
      <c r="CM30" s="703"/>
      <c r="CN30" s="703"/>
      <c r="CO30" s="703"/>
      <c r="CP30" s="703"/>
      <c r="CQ30" s="704"/>
      <c r="CR30" s="664">
        <v>871042</v>
      </c>
      <c r="CS30" s="665"/>
      <c r="CT30" s="665"/>
      <c r="CU30" s="665"/>
      <c r="CV30" s="665"/>
      <c r="CW30" s="665"/>
      <c r="CX30" s="665"/>
      <c r="CY30" s="666"/>
      <c r="CZ30" s="667">
        <v>13.8</v>
      </c>
      <c r="DA30" s="677"/>
      <c r="DB30" s="677"/>
      <c r="DC30" s="678"/>
      <c r="DD30" s="670">
        <v>828806</v>
      </c>
      <c r="DE30" s="665"/>
      <c r="DF30" s="665"/>
      <c r="DG30" s="665"/>
      <c r="DH30" s="665"/>
      <c r="DI30" s="665"/>
      <c r="DJ30" s="665"/>
      <c r="DK30" s="666"/>
      <c r="DL30" s="670">
        <v>828806</v>
      </c>
      <c r="DM30" s="665"/>
      <c r="DN30" s="665"/>
      <c r="DO30" s="665"/>
      <c r="DP30" s="665"/>
      <c r="DQ30" s="665"/>
      <c r="DR30" s="665"/>
      <c r="DS30" s="665"/>
      <c r="DT30" s="665"/>
      <c r="DU30" s="665"/>
      <c r="DV30" s="666"/>
      <c r="DW30" s="667">
        <v>20.9</v>
      </c>
      <c r="DX30" s="677"/>
      <c r="DY30" s="677"/>
      <c r="DZ30" s="677"/>
      <c r="EA30" s="677"/>
      <c r="EB30" s="677"/>
      <c r="EC30" s="698"/>
    </row>
    <row r="31" spans="2:133" ht="11.25" customHeight="1" x14ac:dyDescent="0.15">
      <c r="B31" s="661" t="s">
        <v>314</v>
      </c>
      <c r="C31" s="662"/>
      <c r="D31" s="662"/>
      <c r="E31" s="662"/>
      <c r="F31" s="662"/>
      <c r="G31" s="662"/>
      <c r="H31" s="662"/>
      <c r="I31" s="662"/>
      <c r="J31" s="662"/>
      <c r="K31" s="662"/>
      <c r="L31" s="662"/>
      <c r="M31" s="662"/>
      <c r="N31" s="662"/>
      <c r="O31" s="662"/>
      <c r="P31" s="662"/>
      <c r="Q31" s="663"/>
      <c r="R31" s="664">
        <v>23351</v>
      </c>
      <c r="S31" s="665"/>
      <c r="T31" s="665"/>
      <c r="U31" s="665"/>
      <c r="V31" s="665"/>
      <c r="W31" s="665"/>
      <c r="X31" s="665"/>
      <c r="Y31" s="666"/>
      <c r="Z31" s="691">
        <v>0.4</v>
      </c>
      <c r="AA31" s="691"/>
      <c r="AB31" s="691"/>
      <c r="AC31" s="691"/>
      <c r="AD31" s="692" t="s">
        <v>140</v>
      </c>
      <c r="AE31" s="692"/>
      <c r="AF31" s="692"/>
      <c r="AG31" s="692"/>
      <c r="AH31" s="692"/>
      <c r="AI31" s="692"/>
      <c r="AJ31" s="692"/>
      <c r="AK31" s="692"/>
      <c r="AL31" s="667" t="s">
        <v>242</v>
      </c>
      <c r="AM31" s="668"/>
      <c r="AN31" s="668"/>
      <c r="AO31" s="693"/>
      <c r="AP31" s="737" t="s">
        <v>315</v>
      </c>
      <c r="AQ31" s="738"/>
      <c r="AR31" s="738"/>
      <c r="AS31" s="738"/>
      <c r="AT31" s="743" t="s">
        <v>316</v>
      </c>
      <c r="AU31" s="217"/>
      <c r="AV31" s="217"/>
      <c r="AW31" s="217"/>
      <c r="AX31" s="730" t="s">
        <v>191</v>
      </c>
      <c r="AY31" s="731"/>
      <c r="AZ31" s="731"/>
      <c r="BA31" s="731"/>
      <c r="BB31" s="731"/>
      <c r="BC31" s="731"/>
      <c r="BD31" s="731"/>
      <c r="BE31" s="731"/>
      <c r="BF31" s="732"/>
      <c r="BG31" s="733">
        <v>99.7</v>
      </c>
      <c r="BH31" s="734"/>
      <c r="BI31" s="734"/>
      <c r="BJ31" s="734"/>
      <c r="BK31" s="734"/>
      <c r="BL31" s="734"/>
      <c r="BM31" s="735">
        <v>98.8</v>
      </c>
      <c r="BN31" s="734"/>
      <c r="BO31" s="734"/>
      <c r="BP31" s="734"/>
      <c r="BQ31" s="736"/>
      <c r="BR31" s="733">
        <v>99.7</v>
      </c>
      <c r="BS31" s="734"/>
      <c r="BT31" s="734"/>
      <c r="BU31" s="734"/>
      <c r="BV31" s="734"/>
      <c r="BW31" s="734"/>
      <c r="BX31" s="735">
        <v>98.6</v>
      </c>
      <c r="BY31" s="734"/>
      <c r="BZ31" s="734"/>
      <c r="CA31" s="734"/>
      <c r="CB31" s="736"/>
      <c r="CD31" s="753"/>
      <c r="CE31" s="754"/>
      <c r="CF31" s="706" t="s">
        <v>317</v>
      </c>
      <c r="CG31" s="703"/>
      <c r="CH31" s="703"/>
      <c r="CI31" s="703"/>
      <c r="CJ31" s="703"/>
      <c r="CK31" s="703"/>
      <c r="CL31" s="703"/>
      <c r="CM31" s="703"/>
      <c r="CN31" s="703"/>
      <c r="CO31" s="703"/>
      <c r="CP31" s="703"/>
      <c r="CQ31" s="704"/>
      <c r="CR31" s="664">
        <v>30455</v>
      </c>
      <c r="CS31" s="675"/>
      <c r="CT31" s="675"/>
      <c r="CU31" s="675"/>
      <c r="CV31" s="675"/>
      <c r="CW31" s="675"/>
      <c r="CX31" s="675"/>
      <c r="CY31" s="676"/>
      <c r="CZ31" s="667">
        <v>0.5</v>
      </c>
      <c r="DA31" s="677"/>
      <c r="DB31" s="677"/>
      <c r="DC31" s="678"/>
      <c r="DD31" s="670">
        <v>30455</v>
      </c>
      <c r="DE31" s="675"/>
      <c r="DF31" s="675"/>
      <c r="DG31" s="675"/>
      <c r="DH31" s="675"/>
      <c r="DI31" s="675"/>
      <c r="DJ31" s="675"/>
      <c r="DK31" s="676"/>
      <c r="DL31" s="670">
        <v>30455</v>
      </c>
      <c r="DM31" s="675"/>
      <c r="DN31" s="675"/>
      <c r="DO31" s="675"/>
      <c r="DP31" s="675"/>
      <c r="DQ31" s="675"/>
      <c r="DR31" s="675"/>
      <c r="DS31" s="675"/>
      <c r="DT31" s="675"/>
      <c r="DU31" s="675"/>
      <c r="DV31" s="676"/>
      <c r="DW31" s="667">
        <v>0.8</v>
      </c>
      <c r="DX31" s="677"/>
      <c r="DY31" s="677"/>
      <c r="DZ31" s="677"/>
      <c r="EA31" s="677"/>
      <c r="EB31" s="677"/>
      <c r="EC31" s="698"/>
    </row>
    <row r="32" spans="2:133" ht="11.25" customHeight="1" x14ac:dyDescent="0.15">
      <c r="B32" s="661" t="s">
        <v>318</v>
      </c>
      <c r="C32" s="662"/>
      <c r="D32" s="662"/>
      <c r="E32" s="662"/>
      <c r="F32" s="662"/>
      <c r="G32" s="662"/>
      <c r="H32" s="662"/>
      <c r="I32" s="662"/>
      <c r="J32" s="662"/>
      <c r="K32" s="662"/>
      <c r="L32" s="662"/>
      <c r="M32" s="662"/>
      <c r="N32" s="662"/>
      <c r="O32" s="662"/>
      <c r="P32" s="662"/>
      <c r="Q32" s="663"/>
      <c r="R32" s="664">
        <v>672769</v>
      </c>
      <c r="S32" s="665"/>
      <c r="T32" s="665"/>
      <c r="U32" s="665"/>
      <c r="V32" s="665"/>
      <c r="W32" s="665"/>
      <c r="X32" s="665"/>
      <c r="Y32" s="666"/>
      <c r="Z32" s="691">
        <v>10.4</v>
      </c>
      <c r="AA32" s="691"/>
      <c r="AB32" s="691"/>
      <c r="AC32" s="691"/>
      <c r="AD32" s="692" t="s">
        <v>242</v>
      </c>
      <c r="AE32" s="692"/>
      <c r="AF32" s="692"/>
      <c r="AG32" s="692"/>
      <c r="AH32" s="692"/>
      <c r="AI32" s="692"/>
      <c r="AJ32" s="692"/>
      <c r="AK32" s="692"/>
      <c r="AL32" s="667" t="s">
        <v>242</v>
      </c>
      <c r="AM32" s="668"/>
      <c r="AN32" s="668"/>
      <c r="AO32" s="693"/>
      <c r="AP32" s="739"/>
      <c r="AQ32" s="740"/>
      <c r="AR32" s="740"/>
      <c r="AS32" s="740"/>
      <c r="AT32" s="744"/>
      <c r="AU32" s="216" t="s">
        <v>319</v>
      </c>
      <c r="AV32" s="216"/>
      <c r="AW32" s="216"/>
      <c r="AX32" s="661" t="s">
        <v>320</v>
      </c>
      <c r="AY32" s="662"/>
      <c r="AZ32" s="662"/>
      <c r="BA32" s="662"/>
      <c r="BB32" s="662"/>
      <c r="BC32" s="662"/>
      <c r="BD32" s="662"/>
      <c r="BE32" s="662"/>
      <c r="BF32" s="663"/>
      <c r="BG32" s="746">
        <v>99.5</v>
      </c>
      <c r="BH32" s="675"/>
      <c r="BI32" s="675"/>
      <c r="BJ32" s="675"/>
      <c r="BK32" s="675"/>
      <c r="BL32" s="675"/>
      <c r="BM32" s="668">
        <v>97.5</v>
      </c>
      <c r="BN32" s="747"/>
      <c r="BO32" s="747"/>
      <c r="BP32" s="747"/>
      <c r="BQ32" s="702"/>
      <c r="BR32" s="746">
        <v>99.4</v>
      </c>
      <c r="BS32" s="675"/>
      <c r="BT32" s="675"/>
      <c r="BU32" s="675"/>
      <c r="BV32" s="675"/>
      <c r="BW32" s="675"/>
      <c r="BX32" s="668">
        <v>97</v>
      </c>
      <c r="BY32" s="747"/>
      <c r="BZ32" s="747"/>
      <c r="CA32" s="747"/>
      <c r="CB32" s="702"/>
      <c r="CD32" s="755"/>
      <c r="CE32" s="756"/>
      <c r="CF32" s="706" t="s">
        <v>321</v>
      </c>
      <c r="CG32" s="703"/>
      <c r="CH32" s="703"/>
      <c r="CI32" s="703"/>
      <c r="CJ32" s="703"/>
      <c r="CK32" s="703"/>
      <c r="CL32" s="703"/>
      <c r="CM32" s="703"/>
      <c r="CN32" s="703"/>
      <c r="CO32" s="703"/>
      <c r="CP32" s="703"/>
      <c r="CQ32" s="704"/>
      <c r="CR32" s="664" t="s">
        <v>236</v>
      </c>
      <c r="CS32" s="665"/>
      <c r="CT32" s="665"/>
      <c r="CU32" s="665"/>
      <c r="CV32" s="665"/>
      <c r="CW32" s="665"/>
      <c r="CX32" s="665"/>
      <c r="CY32" s="666"/>
      <c r="CZ32" s="667" t="s">
        <v>236</v>
      </c>
      <c r="DA32" s="677"/>
      <c r="DB32" s="677"/>
      <c r="DC32" s="678"/>
      <c r="DD32" s="670" t="s">
        <v>236</v>
      </c>
      <c r="DE32" s="665"/>
      <c r="DF32" s="665"/>
      <c r="DG32" s="665"/>
      <c r="DH32" s="665"/>
      <c r="DI32" s="665"/>
      <c r="DJ32" s="665"/>
      <c r="DK32" s="666"/>
      <c r="DL32" s="670" t="s">
        <v>236</v>
      </c>
      <c r="DM32" s="665"/>
      <c r="DN32" s="665"/>
      <c r="DO32" s="665"/>
      <c r="DP32" s="665"/>
      <c r="DQ32" s="665"/>
      <c r="DR32" s="665"/>
      <c r="DS32" s="665"/>
      <c r="DT32" s="665"/>
      <c r="DU32" s="665"/>
      <c r="DV32" s="666"/>
      <c r="DW32" s="667" t="s">
        <v>242</v>
      </c>
      <c r="DX32" s="677"/>
      <c r="DY32" s="677"/>
      <c r="DZ32" s="677"/>
      <c r="EA32" s="677"/>
      <c r="EB32" s="677"/>
      <c r="EC32" s="698"/>
    </row>
    <row r="33" spans="2:133" ht="11.25" customHeight="1" x14ac:dyDescent="0.15">
      <c r="B33" s="727" t="s">
        <v>322</v>
      </c>
      <c r="C33" s="728"/>
      <c r="D33" s="728"/>
      <c r="E33" s="728"/>
      <c r="F33" s="728"/>
      <c r="G33" s="728"/>
      <c r="H33" s="728"/>
      <c r="I33" s="728"/>
      <c r="J33" s="728"/>
      <c r="K33" s="728"/>
      <c r="L33" s="728"/>
      <c r="M33" s="728"/>
      <c r="N33" s="728"/>
      <c r="O33" s="728"/>
      <c r="P33" s="728"/>
      <c r="Q33" s="729"/>
      <c r="R33" s="664" t="s">
        <v>236</v>
      </c>
      <c r="S33" s="665"/>
      <c r="T33" s="665"/>
      <c r="U33" s="665"/>
      <c r="V33" s="665"/>
      <c r="W33" s="665"/>
      <c r="X33" s="665"/>
      <c r="Y33" s="666"/>
      <c r="Z33" s="691" t="s">
        <v>242</v>
      </c>
      <c r="AA33" s="691"/>
      <c r="AB33" s="691"/>
      <c r="AC33" s="691"/>
      <c r="AD33" s="692" t="s">
        <v>236</v>
      </c>
      <c r="AE33" s="692"/>
      <c r="AF33" s="692"/>
      <c r="AG33" s="692"/>
      <c r="AH33" s="692"/>
      <c r="AI33" s="692"/>
      <c r="AJ33" s="692"/>
      <c r="AK33" s="692"/>
      <c r="AL33" s="667" t="s">
        <v>242</v>
      </c>
      <c r="AM33" s="668"/>
      <c r="AN33" s="668"/>
      <c r="AO33" s="693"/>
      <c r="AP33" s="741"/>
      <c r="AQ33" s="742"/>
      <c r="AR33" s="742"/>
      <c r="AS33" s="742"/>
      <c r="AT33" s="745"/>
      <c r="AU33" s="218"/>
      <c r="AV33" s="218"/>
      <c r="AW33" s="218"/>
      <c r="AX33" s="641" t="s">
        <v>323</v>
      </c>
      <c r="AY33" s="642"/>
      <c r="AZ33" s="642"/>
      <c r="BA33" s="642"/>
      <c r="BB33" s="642"/>
      <c r="BC33" s="642"/>
      <c r="BD33" s="642"/>
      <c r="BE33" s="642"/>
      <c r="BF33" s="643"/>
      <c r="BG33" s="726">
        <v>99.7</v>
      </c>
      <c r="BH33" s="645"/>
      <c r="BI33" s="645"/>
      <c r="BJ33" s="645"/>
      <c r="BK33" s="645"/>
      <c r="BL33" s="645"/>
      <c r="BM33" s="683">
        <v>99.2</v>
      </c>
      <c r="BN33" s="645"/>
      <c r="BO33" s="645"/>
      <c r="BP33" s="645"/>
      <c r="BQ33" s="694"/>
      <c r="BR33" s="726">
        <v>99.8</v>
      </c>
      <c r="BS33" s="645"/>
      <c r="BT33" s="645"/>
      <c r="BU33" s="645"/>
      <c r="BV33" s="645"/>
      <c r="BW33" s="645"/>
      <c r="BX33" s="683">
        <v>99.2</v>
      </c>
      <c r="BY33" s="645"/>
      <c r="BZ33" s="645"/>
      <c r="CA33" s="645"/>
      <c r="CB33" s="694"/>
      <c r="CD33" s="706" t="s">
        <v>324</v>
      </c>
      <c r="CE33" s="703"/>
      <c r="CF33" s="703"/>
      <c r="CG33" s="703"/>
      <c r="CH33" s="703"/>
      <c r="CI33" s="703"/>
      <c r="CJ33" s="703"/>
      <c r="CK33" s="703"/>
      <c r="CL33" s="703"/>
      <c r="CM33" s="703"/>
      <c r="CN33" s="703"/>
      <c r="CO33" s="703"/>
      <c r="CP33" s="703"/>
      <c r="CQ33" s="704"/>
      <c r="CR33" s="664">
        <v>3860484</v>
      </c>
      <c r="CS33" s="675"/>
      <c r="CT33" s="675"/>
      <c r="CU33" s="675"/>
      <c r="CV33" s="675"/>
      <c r="CW33" s="675"/>
      <c r="CX33" s="675"/>
      <c r="CY33" s="676"/>
      <c r="CZ33" s="667">
        <v>61.1</v>
      </c>
      <c r="DA33" s="677"/>
      <c r="DB33" s="677"/>
      <c r="DC33" s="678"/>
      <c r="DD33" s="670">
        <v>3238181</v>
      </c>
      <c r="DE33" s="675"/>
      <c r="DF33" s="675"/>
      <c r="DG33" s="675"/>
      <c r="DH33" s="675"/>
      <c r="DI33" s="675"/>
      <c r="DJ33" s="675"/>
      <c r="DK33" s="676"/>
      <c r="DL33" s="670">
        <v>2031574</v>
      </c>
      <c r="DM33" s="675"/>
      <c r="DN33" s="675"/>
      <c r="DO33" s="675"/>
      <c r="DP33" s="675"/>
      <c r="DQ33" s="675"/>
      <c r="DR33" s="675"/>
      <c r="DS33" s="675"/>
      <c r="DT33" s="675"/>
      <c r="DU33" s="675"/>
      <c r="DV33" s="676"/>
      <c r="DW33" s="667">
        <v>51.1</v>
      </c>
      <c r="DX33" s="677"/>
      <c r="DY33" s="677"/>
      <c r="DZ33" s="677"/>
      <c r="EA33" s="677"/>
      <c r="EB33" s="677"/>
      <c r="EC33" s="698"/>
    </row>
    <row r="34" spans="2:133" ht="11.25" customHeight="1" x14ac:dyDescent="0.15">
      <c r="B34" s="661" t="s">
        <v>325</v>
      </c>
      <c r="C34" s="662"/>
      <c r="D34" s="662"/>
      <c r="E34" s="662"/>
      <c r="F34" s="662"/>
      <c r="G34" s="662"/>
      <c r="H34" s="662"/>
      <c r="I34" s="662"/>
      <c r="J34" s="662"/>
      <c r="K34" s="662"/>
      <c r="L34" s="662"/>
      <c r="M34" s="662"/>
      <c r="N34" s="662"/>
      <c r="O34" s="662"/>
      <c r="P34" s="662"/>
      <c r="Q34" s="663"/>
      <c r="R34" s="664">
        <v>220062</v>
      </c>
      <c r="S34" s="665"/>
      <c r="T34" s="665"/>
      <c r="U34" s="665"/>
      <c r="V34" s="665"/>
      <c r="W34" s="665"/>
      <c r="X34" s="665"/>
      <c r="Y34" s="666"/>
      <c r="Z34" s="691">
        <v>3.4</v>
      </c>
      <c r="AA34" s="691"/>
      <c r="AB34" s="691"/>
      <c r="AC34" s="691"/>
      <c r="AD34" s="692" t="s">
        <v>236</v>
      </c>
      <c r="AE34" s="692"/>
      <c r="AF34" s="692"/>
      <c r="AG34" s="692"/>
      <c r="AH34" s="692"/>
      <c r="AI34" s="692"/>
      <c r="AJ34" s="692"/>
      <c r="AK34" s="692"/>
      <c r="AL34" s="667" t="s">
        <v>140</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326</v>
      </c>
      <c r="CE34" s="703"/>
      <c r="CF34" s="703"/>
      <c r="CG34" s="703"/>
      <c r="CH34" s="703"/>
      <c r="CI34" s="703"/>
      <c r="CJ34" s="703"/>
      <c r="CK34" s="703"/>
      <c r="CL34" s="703"/>
      <c r="CM34" s="703"/>
      <c r="CN34" s="703"/>
      <c r="CO34" s="703"/>
      <c r="CP34" s="703"/>
      <c r="CQ34" s="704"/>
      <c r="CR34" s="664">
        <v>980220</v>
      </c>
      <c r="CS34" s="665"/>
      <c r="CT34" s="665"/>
      <c r="CU34" s="665"/>
      <c r="CV34" s="665"/>
      <c r="CW34" s="665"/>
      <c r="CX34" s="665"/>
      <c r="CY34" s="666"/>
      <c r="CZ34" s="667">
        <v>15.5</v>
      </c>
      <c r="DA34" s="677"/>
      <c r="DB34" s="677"/>
      <c r="DC34" s="678"/>
      <c r="DD34" s="670">
        <v>804100</v>
      </c>
      <c r="DE34" s="665"/>
      <c r="DF34" s="665"/>
      <c r="DG34" s="665"/>
      <c r="DH34" s="665"/>
      <c r="DI34" s="665"/>
      <c r="DJ34" s="665"/>
      <c r="DK34" s="666"/>
      <c r="DL34" s="670">
        <v>704091</v>
      </c>
      <c r="DM34" s="665"/>
      <c r="DN34" s="665"/>
      <c r="DO34" s="665"/>
      <c r="DP34" s="665"/>
      <c r="DQ34" s="665"/>
      <c r="DR34" s="665"/>
      <c r="DS34" s="665"/>
      <c r="DT34" s="665"/>
      <c r="DU34" s="665"/>
      <c r="DV34" s="666"/>
      <c r="DW34" s="667">
        <v>17.7</v>
      </c>
      <c r="DX34" s="677"/>
      <c r="DY34" s="677"/>
      <c r="DZ34" s="677"/>
      <c r="EA34" s="677"/>
      <c r="EB34" s="677"/>
      <c r="EC34" s="698"/>
    </row>
    <row r="35" spans="2:133" ht="11.25" customHeight="1" x14ac:dyDescent="0.15">
      <c r="B35" s="661" t="s">
        <v>327</v>
      </c>
      <c r="C35" s="662"/>
      <c r="D35" s="662"/>
      <c r="E35" s="662"/>
      <c r="F35" s="662"/>
      <c r="G35" s="662"/>
      <c r="H35" s="662"/>
      <c r="I35" s="662"/>
      <c r="J35" s="662"/>
      <c r="K35" s="662"/>
      <c r="L35" s="662"/>
      <c r="M35" s="662"/>
      <c r="N35" s="662"/>
      <c r="O35" s="662"/>
      <c r="P35" s="662"/>
      <c r="Q35" s="663"/>
      <c r="R35" s="664">
        <v>53101</v>
      </c>
      <c r="S35" s="665"/>
      <c r="T35" s="665"/>
      <c r="U35" s="665"/>
      <c r="V35" s="665"/>
      <c r="W35" s="665"/>
      <c r="X35" s="665"/>
      <c r="Y35" s="666"/>
      <c r="Z35" s="691">
        <v>0.8</v>
      </c>
      <c r="AA35" s="691"/>
      <c r="AB35" s="691"/>
      <c r="AC35" s="691"/>
      <c r="AD35" s="692" t="s">
        <v>236</v>
      </c>
      <c r="AE35" s="692"/>
      <c r="AF35" s="692"/>
      <c r="AG35" s="692"/>
      <c r="AH35" s="692"/>
      <c r="AI35" s="692"/>
      <c r="AJ35" s="692"/>
      <c r="AK35" s="692"/>
      <c r="AL35" s="667" t="s">
        <v>236</v>
      </c>
      <c r="AM35" s="668"/>
      <c r="AN35" s="668"/>
      <c r="AO35" s="693"/>
      <c r="AP35" s="221"/>
      <c r="AQ35" s="723" t="s">
        <v>328</v>
      </c>
      <c r="AR35" s="724"/>
      <c r="AS35" s="724"/>
      <c r="AT35" s="724"/>
      <c r="AU35" s="724"/>
      <c r="AV35" s="724"/>
      <c r="AW35" s="724"/>
      <c r="AX35" s="724"/>
      <c r="AY35" s="724"/>
      <c r="AZ35" s="724"/>
      <c r="BA35" s="724"/>
      <c r="BB35" s="724"/>
      <c r="BC35" s="724"/>
      <c r="BD35" s="724"/>
      <c r="BE35" s="724"/>
      <c r="BF35" s="725"/>
      <c r="BG35" s="723" t="s">
        <v>329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330</v>
      </c>
      <c r="CE35" s="703"/>
      <c r="CF35" s="703"/>
      <c r="CG35" s="703"/>
      <c r="CH35" s="703"/>
      <c r="CI35" s="703"/>
      <c r="CJ35" s="703"/>
      <c r="CK35" s="703"/>
      <c r="CL35" s="703"/>
      <c r="CM35" s="703"/>
      <c r="CN35" s="703"/>
      <c r="CO35" s="703"/>
      <c r="CP35" s="703"/>
      <c r="CQ35" s="704"/>
      <c r="CR35" s="664">
        <v>346539</v>
      </c>
      <c r="CS35" s="675"/>
      <c r="CT35" s="675"/>
      <c r="CU35" s="675"/>
      <c r="CV35" s="675"/>
      <c r="CW35" s="675"/>
      <c r="CX35" s="675"/>
      <c r="CY35" s="676"/>
      <c r="CZ35" s="667">
        <v>5.5</v>
      </c>
      <c r="DA35" s="677"/>
      <c r="DB35" s="677"/>
      <c r="DC35" s="678"/>
      <c r="DD35" s="670">
        <v>308100</v>
      </c>
      <c r="DE35" s="675"/>
      <c r="DF35" s="675"/>
      <c r="DG35" s="675"/>
      <c r="DH35" s="675"/>
      <c r="DI35" s="675"/>
      <c r="DJ35" s="675"/>
      <c r="DK35" s="676"/>
      <c r="DL35" s="670">
        <v>185422</v>
      </c>
      <c r="DM35" s="675"/>
      <c r="DN35" s="675"/>
      <c r="DO35" s="675"/>
      <c r="DP35" s="675"/>
      <c r="DQ35" s="675"/>
      <c r="DR35" s="675"/>
      <c r="DS35" s="675"/>
      <c r="DT35" s="675"/>
      <c r="DU35" s="675"/>
      <c r="DV35" s="676"/>
      <c r="DW35" s="667">
        <v>4.7</v>
      </c>
      <c r="DX35" s="677"/>
      <c r="DY35" s="677"/>
      <c r="DZ35" s="677"/>
      <c r="EA35" s="677"/>
      <c r="EB35" s="677"/>
      <c r="EC35" s="698"/>
    </row>
    <row r="36" spans="2:133" ht="11.25" customHeight="1" x14ac:dyDescent="0.15">
      <c r="B36" s="661" t="s">
        <v>331</v>
      </c>
      <c r="C36" s="662"/>
      <c r="D36" s="662"/>
      <c r="E36" s="662"/>
      <c r="F36" s="662"/>
      <c r="G36" s="662"/>
      <c r="H36" s="662"/>
      <c r="I36" s="662"/>
      <c r="J36" s="662"/>
      <c r="K36" s="662"/>
      <c r="L36" s="662"/>
      <c r="M36" s="662"/>
      <c r="N36" s="662"/>
      <c r="O36" s="662"/>
      <c r="P36" s="662"/>
      <c r="Q36" s="663"/>
      <c r="R36" s="664">
        <v>29113</v>
      </c>
      <c r="S36" s="665"/>
      <c r="T36" s="665"/>
      <c r="U36" s="665"/>
      <c r="V36" s="665"/>
      <c r="W36" s="665"/>
      <c r="X36" s="665"/>
      <c r="Y36" s="666"/>
      <c r="Z36" s="691">
        <v>0.5</v>
      </c>
      <c r="AA36" s="691"/>
      <c r="AB36" s="691"/>
      <c r="AC36" s="691"/>
      <c r="AD36" s="692" t="s">
        <v>236</v>
      </c>
      <c r="AE36" s="692"/>
      <c r="AF36" s="692"/>
      <c r="AG36" s="692"/>
      <c r="AH36" s="692"/>
      <c r="AI36" s="692"/>
      <c r="AJ36" s="692"/>
      <c r="AK36" s="692"/>
      <c r="AL36" s="667" t="s">
        <v>236</v>
      </c>
      <c r="AM36" s="668"/>
      <c r="AN36" s="668"/>
      <c r="AO36" s="693"/>
      <c r="AP36" s="221"/>
      <c r="AQ36" s="714" t="s">
        <v>332</v>
      </c>
      <c r="AR36" s="715"/>
      <c r="AS36" s="715"/>
      <c r="AT36" s="715"/>
      <c r="AU36" s="715"/>
      <c r="AV36" s="715"/>
      <c r="AW36" s="715"/>
      <c r="AX36" s="715"/>
      <c r="AY36" s="716"/>
      <c r="AZ36" s="717">
        <v>1032411</v>
      </c>
      <c r="BA36" s="718"/>
      <c r="BB36" s="718"/>
      <c r="BC36" s="718"/>
      <c r="BD36" s="718"/>
      <c r="BE36" s="718"/>
      <c r="BF36" s="719"/>
      <c r="BG36" s="720" t="s">
        <v>333</v>
      </c>
      <c r="BH36" s="721"/>
      <c r="BI36" s="721"/>
      <c r="BJ36" s="721"/>
      <c r="BK36" s="721"/>
      <c r="BL36" s="721"/>
      <c r="BM36" s="721"/>
      <c r="BN36" s="721"/>
      <c r="BO36" s="721"/>
      <c r="BP36" s="721"/>
      <c r="BQ36" s="721"/>
      <c r="BR36" s="721"/>
      <c r="BS36" s="721"/>
      <c r="BT36" s="721"/>
      <c r="BU36" s="722"/>
      <c r="BV36" s="717">
        <v>1771</v>
      </c>
      <c r="BW36" s="718"/>
      <c r="BX36" s="718"/>
      <c r="BY36" s="718"/>
      <c r="BZ36" s="718"/>
      <c r="CA36" s="718"/>
      <c r="CB36" s="719"/>
      <c r="CD36" s="706" t="s">
        <v>334</v>
      </c>
      <c r="CE36" s="703"/>
      <c r="CF36" s="703"/>
      <c r="CG36" s="703"/>
      <c r="CH36" s="703"/>
      <c r="CI36" s="703"/>
      <c r="CJ36" s="703"/>
      <c r="CK36" s="703"/>
      <c r="CL36" s="703"/>
      <c r="CM36" s="703"/>
      <c r="CN36" s="703"/>
      <c r="CO36" s="703"/>
      <c r="CP36" s="703"/>
      <c r="CQ36" s="704"/>
      <c r="CR36" s="664">
        <v>1031040</v>
      </c>
      <c r="CS36" s="665"/>
      <c r="CT36" s="665"/>
      <c r="CU36" s="665"/>
      <c r="CV36" s="665"/>
      <c r="CW36" s="665"/>
      <c r="CX36" s="665"/>
      <c r="CY36" s="666"/>
      <c r="CZ36" s="667">
        <v>16.3</v>
      </c>
      <c r="DA36" s="677"/>
      <c r="DB36" s="677"/>
      <c r="DC36" s="678"/>
      <c r="DD36" s="670">
        <v>877026</v>
      </c>
      <c r="DE36" s="665"/>
      <c r="DF36" s="665"/>
      <c r="DG36" s="665"/>
      <c r="DH36" s="665"/>
      <c r="DI36" s="665"/>
      <c r="DJ36" s="665"/>
      <c r="DK36" s="666"/>
      <c r="DL36" s="670">
        <v>607655</v>
      </c>
      <c r="DM36" s="665"/>
      <c r="DN36" s="665"/>
      <c r="DO36" s="665"/>
      <c r="DP36" s="665"/>
      <c r="DQ36" s="665"/>
      <c r="DR36" s="665"/>
      <c r="DS36" s="665"/>
      <c r="DT36" s="665"/>
      <c r="DU36" s="665"/>
      <c r="DV36" s="666"/>
      <c r="DW36" s="667">
        <v>15.3</v>
      </c>
      <c r="DX36" s="677"/>
      <c r="DY36" s="677"/>
      <c r="DZ36" s="677"/>
      <c r="EA36" s="677"/>
      <c r="EB36" s="677"/>
      <c r="EC36" s="698"/>
    </row>
    <row r="37" spans="2:133" ht="11.25" customHeight="1" x14ac:dyDescent="0.15">
      <c r="B37" s="661" t="s">
        <v>335</v>
      </c>
      <c r="C37" s="662"/>
      <c r="D37" s="662"/>
      <c r="E37" s="662"/>
      <c r="F37" s="662"/>
      <c r="G37" s="662"/>
      <c r="H37" s="662"/>
      <c r="I37" s="662"/>
      <c r="J37" s="662"/>
      <c r="K37" s="662"/>
      <c r="L37" s="662"/>
      <c r="M37" s="662"/>
      <c r="N37" s="662"/>
      <c r="O37" s="662"/>
      <c r="P37" s="662"/>
      <c r="Q37" s="663"/>
      <c r="R37" s="664">
        <v>485182</v>
      </c>
      <c r="S37" s="665"/>
      <c r="T37" s="665"/>
      <c r="U37" s="665"/>
      <c r="V37" s="665"/>
      <c r="W37" s="665"/>
      <c r="X37" s="665"/>
      <c r="Y37" s="666"/>
      <c r="Z37" s="691">
        <v>7.5</v>
      </c>
      <c r="AA37" s="691"/>
      <c r="AB37" s="691"/>
      <c r="AC37" s="691"/>
      <c r="AD37" s="692" t="s">
        <v>242</v>
      </c>
      <c r="AE37" s="692"/>
      <c r="AF37" s="692"/>
      <c r="AG37" s="692"/>
      <c r="AH37" s="692"/>
      <c r="AI37" s="692"/>
      <c r="AJ37" s="692"/>
      <c r="AK37" s="692"/>
      <c r="AL37" s="667" t="s">
        <v>236</v>
      </c>
      <c r="AM37" s="668"/>
      <c r="AN37" s="668"/>
      <c r="AO37" s="693"/>
      <c r="AQ37" s="699" t="s">
        <v>336</v>
      </c>
      <c r="AR37" s="700"/>
      <c r="AS37" s="700"/>
      <c r="AT37" s="700"/>
      <c r="AU37" s="700"/>
      <c r="AV37" s="700"/>
      <c r="AW37" s="700"/>
      <c r="AX37" s="700"/>
      <c r="AY37" s="701"/>
      <c r="AZ37" s="664">
        <v>331653</v>
      </c>
      <c r="BA37" s="665"/>
      <c r="BB37" s="665"/>
      <c r="BC37" s="665"/>
      <c r="BD37" s="675"/>
      <c r="BE37" s="675"/>
      <c r="BF37" s="702"/>
      <c r="BG37" s="706" t="s">
        <v>337</v>
      </c>
      <c r="BH37" s="703"/>
      <c r="BI37" s="703"/>
      <c r="BJ37" s="703"/>
      <c r="BK37" s="703"/>
      <c r="BL37" s="703"/>
      <c r="BM37" s="703"/>
      <c r="BN37" s="703"/>
      <c r="BO37" s="703"/>
      <c r="BP37" s="703"/>
      <c r="BQ37" s="703"/>
      <c r="BR37" s="703"/>
      <c r="BS37" s="703"/>
      <c r="BT37" s="703"/>
      <c r="BU37" s="704"/>
      <c r="BV37" s="664">
        <v>-14177</v>
      </c>
      <c r="BW37" s="665"/>
      <c r="BX37" s="665"/>
      <c r="BY37" s="665"/>
      <c r="BZ37" s="665"/>
      <c r="CA37" s="665"/>
      <c r="CB37" s="705"/>
      <c r="CD37" s="706" t="s">
        <v>338</v>
      </c>
      <c r="CE37" s="703"/>
      <c r="CF37" s="703"/>
      <c r="CG37" s="703"/>
      <c r="CH37" s="703"/>
      <c r="CI37" s="703"/>
      <c r="CJ37" s="703"/>
      <c r="CK37" s="703"/>
      <c r="CL37" s="703"/>
      <c r="CM37" s="703"/>
      <c r="CN37" s="703"/>
      <c r="CO37" s="703"/>
      <c r="CP37" s="703"/>
      <c r="CQ37" s="704"/>
      <c r="CR37" s="664">
        <v>359658</v>
      </c>
      <c r="CS37" s="675"/>
      <c r="CT37" s="675"/>
      <c r="CU37" s="675"/>
      <c r="CV37" s="675"/>
      <c r="CW37" s="675"/>
      <c r="CX37" s="675"/>
      <c r="CY37" s="676"/>
      <c r="CZ37" s="667">
        <v>5.7</v>
      </c>
      <c r="DA37" s="677"/>
      <c r="DB37" s="677"/>
      <c r="DC37" s="678"/>
      <c r="DD37" s="670">
        <v>335958</v>
      </c>
      <c r="DE37" s="675"/>
      <c r="DF37" s="675"/>
      <c r="DG37" s="675"/>
      <c r="DH37" s="675"/>
      <c r="DI37" s="675"/>
      <c r="DJ37" s="675"/>
      <c r="DK37" s="676"/>
      <c r="DL37" s="670">
        <v>316622</v>
      </c>
      <c r="DM37" s="675"/>
      <c r="DN37" s="675"/>
      <c r="DO37" s="675"/>
      <c r="DP37" s="675"/>
      <c r="DQ37" s="675"/>
      <c r="DR37" s="675"/>
      <c r="DS37" s="675"/>
      <c r="DT37" s="675"/>
      <c r="DU37" s="675"/>
      <c r="DV37" s="676"/>
      <c r="DW37" s="667">
        <v>8</v>
      </c>
      <c r="DX37" s="677"/>
      <c r="DY37" s="677"/>
      <c r="DZ37" s="677"/>
      <c r="EA37" s="677"/>
      <c r="EB37" s="677"/>
      <c r="EC37" s="698"/>
    </row>
    <row r="38" spans="2:133" ht="11.25" customHeight="1" x14ac:dyDescent="0.15">
      <c r="B38" s="661" t="s">
        <v>339</v>
      </c>
      <c r="C38" s="662"/>
      <c r="D38" s="662"/>
      <c r="E38" s="662"/>
      <c r="F38" s="662"/>
      <c r="G38" s="662"/>
      <c r="H38" s="662"/>
      <c r="I38" s="662"/>
      <c r="J38" s="662"/>
      <c r="K38" s="662"/>
      <c r="L38" s="662"/>
      <c r="M38" s="662"/>
      <c r="N38" s="662"/>
      <c r="O38" s="662"/>
      <c r="P38" s="662"/>
      <c r="Q38" s="663"/>
      <c r="R38" s="664">
        <v>72784</v>
      </c>
      <c r="S38" s="665"/>
      <c r="T38" s="665"/>
      <c r="U38" s="665"/>
      <c r="V38" s="665"/>
      <c r="W38" s="665"/>
      <c r="X38" s="665"/>
      <c r="Y38" s="666"/>
      <c r="Z38" s="691">
        <v>1.1000000000000001</v>
      </c>
      <c r="AA38" s="691"/>
      <c r="AB38" s="691"/>
      <c r="AC38" s="691"/>
      <c r="AD38" s="692" t="s">
        <v>236</v>
      </c>
      <c r="AE38" s="692"/>
      <c r="AF38" s="692"/>
      <c r="AG38" s="692"/>
      <c r="AH38" s="692"/>
      <c r="AI38" s="692"/>
      <c r="AJ38" s="692"/>
      <c r="AK38" s="692"/>
      <c r="AL38" s="667" t="s">
        <v>236</v>
      </c>
      <c r="AM38" s="668"/>
      <c r="AN38" s="668"/>
      <c r="AO38" s="693"/>
      <c r="AQ38" s="699" t="s">
        <v>340</v>
      </c>
      <c r="AR38" s="700"/>
      <c r="AS38" s="700"/>
      <c r="AT38" s="700"/>
      <c r="AU38" s="700"/>
      <c r="AV38" s="700"/>
      <c r="AW38" s="700"/>
      <c r="AX38" s="700"/>
      <c r="AY38" s="701"/>
      <c r="AZ38" s="664">
        <v>152033</v>
      </c>
      <c r="BA38" s="665"/>
      <c r="BB38" s="665"/>
      <c r="BC38" s="665"/>
      <c r="BD38" s="675"/>
      <c r="BE38" s="675"/>
      <c r="BF38" s="702"/>
      <c r="BG38" s="706" t="s">
        <v>341</v>
      </c>
      <c r="BH38" s="703"/>
      <c r="BI38" s="703"/>
      <c r="BJ38" s="703"/>
      <c r="BK38" s="703"/>
      <c r="BL38" s="703"/>
      <c r="BM38" s="703"/>
      <c r="BN38" s="703"/>
      <c r="BO38" s="703"/>
      <c r="BP38" s="703"/>
      <c r="BQ38" s="703"/>
      <c r="BR38" s="703"/>
      <c r="BS38" s="703"/>
      <c r="BT38" s="703"/>
      <c r="BU38" s="704"/>
      <c r="BV38" s="664">
        <v>1053</v>
      </c>
      <c r="BW38" s="665"/>
      <c r="BX38" s="665"/>
      <c r="BY38" s="665"/>
      <c r="BZ38" s="665"/>
      <c r="CA38" s="665"/>
      <c r="CB38" s="705"/>
      <c r="CD38" s="706" t="s">
        <v>342</v>
      </c>
      <c r="CE38" s="703"/>
      <c r="CF38" s="703"/>
      <c r="CG38" s="703"/>
      <c r="CH38" s="703"/>
      <c r="CI38" s="703"/>
      <c r="CJ38" s="703"/>
      <c r="CK38" s="703"/>
      <c r="CL38" s="703"/>
      <c r="CM38" s="703"/>
      <c r="CN38" s="703"/>
      <c r="CO38" s="703"/>
      <c r="CP38" s="703"/>
      <c r="CQ38" s="704"/>
      <c r="CR38" s="664">
        <v>638016</v>
      </c>
      <c r="CS38" s="665"/>
      <c r="CT38" s="665"/>
      <c r="CU38" s="665"/>
      <c r="CV38" s="665"/>
      <c r="CW38" s="665"/>
      <c r="CX38" s="665"/>
      <c r="CY38" s="666"/>
      <c r="CZ38" s="667">
        <v>10.1</v>
      </c>
      <c r="DA38" s="677"/>
      <c r="DB38" s="677"/>
      <c r="DC38" s="678"/>
      <c r="DD38" s="670">
        <v>555604</v>
      </c>
      <c r="DE38" s="665"/>
      <c r="DF38" s="665"/>
      <c r="DG38" s="665"/>
      <c r="DH38" s="665"/>
      <c r="DI38" s="665"/>
      <c r="DJ38" s="665"/>
      <c r="DK38" s="666"/>
      <c r="DL38" s="670">
        <v>534406</v>
      </c>
      <c r="DM38" s="665"/>
      <c r="DN38" s="665"/>
      <c r="DO38" s="665"/>
      <c r="DP38" s="665"/>
      <c r="DQ38" s="665"/>
      <c r="DR38" s="665"/>
      <c r="DS38" s="665"/>
      <c r="DT38" s="665"/>
      <c r="DU38" s="665"/>
      <c r="DV38" s="666"/>
      <c r="DW38" s="667">
        <v>13.4</v>
      </c>
      <c r="DX38" s="677"/>
      <c r="DY38" s="677"/>
      <c r="DZ38" s="677"/>
      <c r="EA38" s="677"/>
      <c r="EB38" s="677"/>
      <c r="EC38" s="698"/>
    </row>
    <row r="39" spans="2:133" ht="11.25" customHeight="1" x14ac:dyDescent="0.15">
      <c r="B39" s="661" t="s">
        <v>343</v>
      </c>
      <c r="C39" s="662"/>
      <c r="D39" s="662"/>
      <c r="E39" s="662"/>
      <c r="F39" s="662"/>
      <c r="G39" s="662"/>
      <c r="H39" s="662"/>
      <c r="I39" s="662"/>
      <c r="J39" s="662"/>
      <c r="K39" s="662"/>
      <c r="L39" s="662"/>
      <c r="M39" s="662"/>
      <c r="N39" s="662"/>
      <c r="O39" s="662"/>
      <c r="P39" s="662"/>
      <c r="Q39" s="663"/>
      <c r="R39" s="664">
        <v>83039</v>
      </c>
      <c r="S39" s="665"/>
      <c r="T39" s="665"/>
      <c r="U39" s="665"/>
      <c r="V39" s="665"/>
      <c r="W39" s="665"/>
      <c r="X39" s="665"/>
      <c r="Y39" s="666"/>
      <c r="Z39" s="691">
        <v>1.3</v>
      </c>
      <c r="AA39" s="691"/>
      <c r="AB39" s="691"/>
      <c r="AC39" s="691"/>
      <c r="AD39" s="692">
        <v>1597</v>
      </c>
      <c r="AE39" s="692"/>
      <c r="AF39" s="692"/>
      <c r="AG39" s="692"/>
      <c r="AH39" s="692"/>
      <c r="AI39" s="692"/>
      <c r="AJ39" s="692"/>
      <c r="AK39" s="692"/>
      <c r="AL39" s="667">
        <v>0</v>
      </c>
      <c r="AM39" s="668"/>
      <c r="AN39" s="668"/>
      <c r="AO39" s="693"/>
      <c r="AQ39" s="699" t="s">
        <v>344</v>
      </c>
      <c r="AR39" s="700"/>
      <c r="AS39" s="700"/>
      <c r="AT39" s="700"/>
      <c r="AU39" s="700"/>
      <c r="AV39" s="700"/>
      <c r="AW39" s="700"/>
      <c r="AX39" s="700"/>
      <c r="AY39" s="701"/>
      <c r="AZ39" s="664">
        <v>62742</v>
      </c>
      <c r="BA39" s="665"/>
      <c r="BB39" s="665"/>
      <c r="BC39" s="665"/>
      <c r="BD39" s="675"/>
      <c r="BE39" s="675"/>
      <c r="BF39" s="702"/>
      <c r="BG39" s="706" t="s">
        <v>345</v>
      </c>
      <c r="BH39" s="703"/>
      <c r="BI39" s="703"/>
      <c r="BJ39" s="703"/>
      <c r="BK39" s="703"/>
      <c r="BL39" s="703"/>
      <c r="BM39" s="703"/>
      <c r="BN39" s="703"/>
      <c r="BO39" s="703"/>
      <c r="BP39" s="703"/>
      <c r="BQ39" s="703"/>
      <c r="BR39" s="703"/>
      <c r="BS39" s="703"/>
      <c r="BT39" s="703"/>
      <c r="BU39" s="704"/>
      <c r="BV39" s="664">
        <v>1677</v>
      </c>
      <c r="BW39" s="665"/>
      <c r="BX39" s="665"/>
      <c r="BY39" s="665"/>
      <c r="BZ39" s="665"/>
      <c r="CA39" s="665"/>
      <c r="CB39" s="705"/>
      <c r="CD39" s="706" t="s">
        <v>346</v>
      </c>
      <c r="CE39" s="703"/>
      <c r="CF39" s="703"/>
      <c r="CG39" s="703"/>
      <c r="CH39" s="703"/>
      <c r="CI39" s="703"/>
      <c r="CJ39" s="703"/>
      <c r="CK39" s="703"/>
      <c r="CL39" s="703"/>
      <c r="CM39" s="703"/>
      <c r="CN39" s="703"/>
      <c r="CO39" s="703"/>
      <c r="CP39" s="703"/>
      <c r="CQ39" s="704"/>
      <c r="CR39" s="664">
        <v>808354</v>
      </c>
      <c r="CS39" s="675"/>
      <c r="CT39" s="675"/>
      <c r="CU39" s="675"/>
      <c r="CV39" s="675"/>
      <c r="CW39" s="675"/>
      <c r="CX39" s="675"/>
      <c r="CY39" s="676"/>
      <c r="CZ39" s="667">
        <v>12.8</v>
      </c>
      <c r="DA39" s="677"/>
      <c r="DB39" s="677"/>
      <c r="DC39" s="678"/>
      <c r="DD39" s="670">
        <v>655086</v>
      </c>
      <c r="DE39" s="675"/>
      <c r="DF39" s="675"/>
      <c r="DG39" s="675"/>
      <c r="DH39" s="675"/>
      <c r="DI39" s="675"/>
      <c r="DJ39" s="675"/>
      <c r="DK39" s="676"/>
      <c r="DL39" s="670" t="s">
        <v>242</v>
      </c>
      <c r="DM39" s="675"/>
      <c r="DN39" s="675"/>
      <c r="DO39" s="675"/>
      <c r="DP39" s="675"/>
      <c r="DQ39" s="675"/>
      <c r="DR39" s="675"/>
      <c r="DS39" s="675"/>
      <c r="DT39" s="675"/>
      <c r="DU39" s="675"/>
      <c r="DV39" s="676"/>
      <c r="DW39" s="667" t="s">
        <v>236</v>
      </c>
      <c r="DX39" s="677"/>
      <c r="DY39" s="677"/>
      <c r="DZ39" s="677"/>
      <c r="EA39" s="677"/>
      <c r="EB39" s="677"/>
      <c r="EC39" s="698"/>
    </row>
    <row r="40" spans="2:133" ht="11.25" customHeight="1" x14ac:dyDescent="0.15">
      <c r="B40" s="661" t="s">
        <v>347</v>
      </c>
      <c r="C40" s="662"/>
      <c r="D40" s="662"/>
      <c r="E40" s="662"/>
      <c r="F40" s="662"/>
      <c r="G40" s="662"/>
      <c r="H40" s="662"/>
      <c r="I40" s="662"/>
      <c r="J40" s="662"/>
      <c r="K40" s="662"/>
      <c r="L40" s="662"/>
      <c r="M40" s="662"/>
      <c r="N40" s="662"/>
      <c r="O40" s="662"/>
      <c r="P40" s="662"/>
      <c r="Q40" s="663"/>
      <c r="R40" s="664">
        <v>204800</v>
      </c>
      <c r="S40" s="665"/>
      <c r="T40" s="665"/>
      <c r="U40" s="665"/>
      <c r="V40" s="665"/>
      <c r="W40" s="665"/>
      <c r="X40" s="665"/>
      <c r="Y40" s="666"/>
      <c r="Z40" s="691">
        <v>3.2</v>
      </c>
      <c r="AA40" s="691"/>
      <c r="AB40" s="691"/>
      <c r="AC40" s="691"/>
      <c r="AD40" s="692" t="s">
        <v>242</v>
      </c>
      <c r="AE40" s="692"/>
      <c r="AF40" s="692"/>
      <c r="AG40" s="692"/>
      <c r="AH40" s="692"/>
      <c r="AI40" s="692"/>
      <c r="AJ40" s="692"/>
      <c r="AK40" s="692"/>
      <c r="AL40" s="667" t="s">
        <v>242</v>
      </c>
      <c r="AM40" s="668"/>
      <c r="AN40" s="668"/>
      <c r="AO40" s="693"/>
      <c r="AQ40" s="699" t="s">
        <v>348</v>
      </c>
      <c r="AR40" s="700"/>
      <c r="AS40" s="700"/>
      <c r="AT40" s="700"/>
      <c r="AU40" s="700"/>
      <c r="AV40" s="700"/>
      <c r="AW40" s="700"/>
      <c r="AX40" s="700"/>
      <c r="AY40" s="701"/>
      <c r="AZ40" s="664" t="s">
        <v>242</v>
      </c>
      <c r="BA40" s="665"/>
      <c r="BB40" s="665"/>
      <c r="BC40" s="665"/>
      <c r="BD40" s="675"/>
      <c r="BE40" s="675"/>
      <c r="BF40" s="702"/>
      <c r="BG40" s="707" t="s">
        <v>349</v>
      </c>
      <c r="BH40" s="708"/>
      <c r="BI40" s="708"/>
      <c r="BJ40" s="708"/>
      <c r="BK40" s="708"/>
      <c r="BL40" s="222"/>
      <c r="BM40" s="703" t="s">
        <v>350</v>
      </c>
      <c r="BN40" s="703"/>
      <c r="BO40" s="703"/>
      <c r="BP40" s="703"/>
      <c r="BQ40" s="703"/>
      <c r="BR40" s="703"/>
      <c r="BS40" s="703"/>
      <c r="BT40" s="703"/>
      <c r="BU40" s="704"/>
      <c r="BV40" s="664">
        <v>109</v>
      </c>
      <c r="BW40" s="665"/>
      <c r="BX40" s="665"/>
      <c r="BY40" s="665"/>
      <c r="BZ40" s="665"/>
      <c r="CA40" s="665"/>
      <c r="CB40" s="705"/>
      <c r="CD40" s="706" t="s">
        <v>351</v>
      </c>
      <c r="CE40" s="703"/>
      <c r="CF40" s="703"/>
      <c r="CG40" s="703"/>
      <c r="CH40" s="703"/>
      <c r="CI40" s="703"/>
      <c r="CJ40" s="703"/>
      <c r="CK40" s="703"/>
      <c r="CL40" s="703"/>
      <c r="CM40" s="703"/>
      <c r="CN40" s="703"/>
      <c r="CO40" s="703"/>
      <c r="CP40" s="703"/>
      <c r="CQ40" s="704"/>
      <c r="CR40" s="664">
        <v>56315</v>
      </c>
      <c r="CS40" s="665"/>
      <c r="CT40" s="665"/>
      <c r="CU40" s="665"/>
      <c r="CV40" s="665"/>
      <c r="CW40" s="665"/>
      <c r="CX40" s="665"/>
      <c r="CY40" s="666"/>
      <c r="CZ40" s="667">
        <v>0.9</v>
      </c>
      <c r="DA40" s="677"/>
      <c r="DB40" s="677"/>
      <c r="DC40" s="678"/>
      <c r="DD40" s="670">
        <v>38265</v>
      </c>
      <c r="DE40" s="665"/>
      <c r="DF40" s="665"/>
      <c r="DG40" s="665"/>
      <c r="DH40" s="665"/>
      <c r="DI40" s="665"/>
      <c r="DJ40" s="665"/>
      <c r="DK40" s="666"/>
      <c r="DL40" s="670" t="s">
        <v>242</v>
      </c>
      <c r="DM40" s="665"/>
      <c r="DN40" s="665"/>
      <c r="DO40" s="665"/>
      <c r="DP40" s="665"/>
      <c r="DQ40" s="665"/>
      <c r="DR40" s="665"/>
      <c r="DS40" s="665"/>
      <c r="DT40" s="665"/>
      <c r="DU40" s="665"/>
      <c r="DV40" s="666"/>
      <c r="DW40" s="667" t="s">
        <v>242</v>
      </c>
      <c r="DX40" s="677"/>
      <c r="DY40" s="677"/>
      <c r="DZ40" s="677"/>
      <c r="EA40" s="677"/>
      <c r="EB40" s="677"/>
      <c r="EC40" s="698"/>
    </row>
    <row r="41" spans="2:133" ht="11.25" customHeight="1" x14ac:dyDescent="0.15">
      <c r="B41" s="661" t="s">
        <v>352</v>
      </c>
      <c r="C41" s="662"/>
      <c r="D41" s="662"/>
      <c r="E41" s="662"/>
      <c r="F41" s="662"/>
      <c r="G41" s="662"/>
      <c r="H41" s="662"/>
      <c r="I41" s="662"/>
      <c r="J41" s="662"/>
      <c r="K41" s="662"/>
      <c r="L41" s="662"/>
      <c r="M41" s="662"/>
      <c r="N41" s="662"/>
      <c r="O41" s="662"/>
      <c r="P41" s="662"/>
      <c r="Q41" s="663"/>
      <c r="R41" s="664" t="s">
        <v>236</v>
      </c>
      <c r="S41" s="665"/>
      <c r="T41" s="665"/>
      <c r="U41" s="665"/>
      <c r="V41" s="665"/>
      <c r="W41" s="665"/>
      <c r="X41" s="665"/>
      <c r="Y41" s="666"/>
      <c r="Z41" s="691" t="s">
        <v>242</v>
      </c>
      <c r="AA41" s="691"/>
      <c r="AB41" s="691"/>
      <c r="AC41" s="691"/>
      <c r="AD41" s="692" t="s">
        <v>242</v>
      </c>
      <c r="AE41" s="692"/>
      <c r="AF41" s="692"/>
      <c r="AG41" s="692"/>
      <c r="AH41" s="692"/>
      <c r="AI41" s="692"/>
      <c r="AJ41" s="692"/>
      <c r="AK41" s="692"/>
      <c r="AL41" s="667" t="s">
        <v>236</v>
      </c>
      <c r="AM41" s="668"/>
      <c r="AN41" s="668"/>
      <c r="AO41" s="693"/>
      <c r="AQ41" s="699" t="s">
        <v>353</v>
      </c>
      <c r="AR41" s="700"/>
      <c r="AS41" s="700"/>
      <c r="AT41" s="700"/>
      <c r="AU41" s="700"/>
      <c r="AV41" s="700"/>
      <c r="AW41" s="700"/>
      <c r="AX41" s="700"/>
      <c r="AY41" s="701"/>
      <c r="AZ41" s="664">
        <v>121391</v>
      </c>
      <c r="BA41" s="665"/>
      <c r="BB41" s="665"/>
      <c r="BC41" s="665"/>
      <c r="BD41" s="675"/>
      <c r="BE41" s="675"/>
      <c r="BF41" s="702"/>
      <c r="BG41" s="707"/>
      <c r="BH41" s="708"/>
      <c r="BI41" s="708"/>
      <c r="BJ41" s="708"/>
      <c r="BK41" s="708"/>
      <c r="BL41" s="222"/>
      <c r="BM41" s="703" t="s">
        <v>354</v>
      </c>
      <c r="BN41" s="703"/>
      <c r="BO41" s="703"/>
      <c r="BP41" s="703"/>
      <c r="BQ41" s="703"/>
      <c r="BR41" s="703"/>
      <c r="BS41" s="703"/>
      <c r="BT41" s="703"/>
      <c r="BU41" s="704"/>
      <c r="BV41" s="664" t="s">
        <v>236</v>
      </c>
      <c r="BW41" s="665"/>
      <c r="BX41" s="665"/>
      <c r="BY41" s="665"/>
      <c r="BZ41" s="665"/>
      <c r="CA41" s="665"/>
      <c r="CB41" s="705"/>
      <c r="CD41" s="706" t="s">
        <v>355</v>
      </c>
      <c r="CE41" s="703"/>
      <c r="CF41" s="703"/>
      <c r="CG41" s="703"/>
      <c r="CH41" s="703"/>
      <c r="CI41" s="703"/>
      <c r="CJ41" s="703"/>
      <c r="CK41" s="703"/>
      <c r="CL41" s="703"/>
      <c r="CM41" s="703"/>
      <c r="CN41" s="703"/>
      <c r="CO41" s="703"/>
      <c r="CP41" s="703"/>
      <c r="CQ41" s="704"/>
      <c r="CR41" s="664" t="s">
        <v>242</v>
      </c>
      <c r="CS41" s="675"/>
      <c r="CT41" s="675"/>
      <c r="CU41" s="675"/>
      <c r="CV41" s="675"/>
      <c r="CW41" s="675"/>
      <c r="CX41" s="675"/>
      <c r="CY41" s="676"/>
      <c r="CZ41" s="667" t="s">
        <v>236</v>
      </c>
      <c r="DA41" s="677"/>
      <c r="DB41" s="677"/>
      <c r="DC41" s="678"/>
      <c r="DD41" s="670" t="s">
        <v>242</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356</v>
      </c>
      <c r="C42" s="662"/>
      <c r="D42" s="662"/>
      <c r="E42" s="662"/>
      <c r="F42" s="662"/>
      <c r="G42" s="662"/>
      <c r="H42" s="662"/>
      <c r="I42" s="662"/>
      <c r="J42" s="662"/>
      <c r="K42" s="662"/>
      <c r="L42" s="662"/>
      <c r="M42" s="662"/>
      <c r="N42" s="662"/>
      <c r="O42" s="662"/>
      <c r="P42" s="662"/>
      <c r="Q42" s="663"/>
      <c r="R42" s="664" t="s">
        <v>242</v>
      </c>
      <c r="S42" s="665"/>
      <c r="T42" s="665"/>
      <c r="U42" s="665"/>
      <c r="V42" s="665"/>
      <c r="W42" s="665"/>
      <c r="X42" s="665"/>
      <c r="Y42" s="666"/>
      <c r="Z42" s="691" t="s">
        <v>236</v>
      </c>
      <c r="AA42" s="691"/>
      <c r="AB42" s="691"/>
      <c r="AC42" s="691"/>
      <c r="AD42" s="692" t="s">
        <v>242</v>
      </c>
      <c r="AE42" s="692"/>
      <c r="AF42" s="692"/>
      <c r="AG42" s="692"/>
      <c r="AH42" s="692"/>
      <c r="AI42" s="692"/>
      <c r="AJ42" s="692"/>
      <c r="AK42" s="692"/>
      <c r="AL42" s="667" t="s">
        <v>236</v>
      </c>
      <c r="AM42" s="668"/>
      <c r="AN42" s="668"/>
      <c r="AO42" s="693"/>
      <c r="AQ42" s="711" t="s">
        <v>357</v>
      </c>
      <c r="AR42" s="712"/>
      <c r="AS42" s="712"/>
      <c r="AT42" s="712"/>
      <c r="AU42" s="712"/>
      <c r="AV42" s="712"/>
      <c r="AW42" s="712"/>
      <c r="AX42" s="712"/>
      <c r="AY42" s="713"/>
      <c r="AZ42" s="644">
        <v>364592</v>
      </c>
      <c r="BA42" s="679"/>
      <c r="BB42" s="679"/>
      <c r="BC42" s="679"/>
      <c r="BD42" s="645"/>
      <c r="BE42" s="645"/>
      <c r="BF42" s="694"/>
      <c r="BG42" s="709"/>
      <c r="BH42" s="710"/>
      <c r="BI42" s="710"/>
      <c r="BJ42" s="710"/>
      <c r="BK42" s="710"/>
      <c r="BL42" s="223"/>
      <c r="BM42" s="695" t="s">
        <v>358</v>
      </c>
      <c r="BN42" s="695"/>
      <c r="BO42" s="695"/>
      <c r="BP42" s="695"/>
      <c r="BQ42" s="695"/>
      <c r="BR42" s="695"/>
      <c r="BS42" s="695"/>
      <c r="BT42" s="695"/>
      <c r="BU42" s="696"/>
      <c r="BV42" s="644">
        <v>397</v>
      </c>
      <c r="BW42" s="679"/>
      <c r="BX42" s="679"/>
      <c r="BY42" s="679"/>
      <c r="BZ42" s="679"/>
      <c r="CA42" s="679"/>
      <c r="CB42" s="697"/>
      <c r="CD42" s="661" t="s">
        <v>359</v>
      </c>
      <c r="CE42" s="662"/>
      <c r="CF42" s="662"/>
      <c r="CG42" s="662"/>
      <c r="CH42" s="662"/>
      <c r="CI42" s="662"/>
      <c r="CJ42" s="662"/>
      <c r="CK42" s="662"/>
      <c r="CL42" s="662"/>
      <c r="CM42" s="662"/>
      <c r="CN42" s="662"/>
      <c r="CO42" s="662"/>
      <c r="CP42" s="662"/>
      <c r="CQ42" s="663"/>
      <c r="CR42" s="664">
        <v>298718</v>
      </c>
      <c r="CS42" s="675"/>
      <c r="CT42" s="675"/>
      <c r="CU42" s="675"/>
      <c r="CV42" s="675"/>
      <c r="CW42" s="675"/>
      <c r="CX42" s="675"/>
      <c r="CY42" s="676"/>
      <c r="CZ42" s="667">
        <v>4.7</v>
      </c>
      <c r="DA42" s="677"/>
      <c r="DB42" s="677"/>
      <c r="DC42" s="678"/>
      <c r="DD42" s="670">
        <v>111299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360</v>
      </c>
      <c r="C43" s="662"/>
      <c r="D43" s="662"/>
      <c r="E43" s="662"/>
      <c r="F43" s="662"/>
      <c r="G43" s="662"/>
      <c r="H43" s="662"/>
      <c r="I43" s="662"/>
      <c r="J43" s="662"/>
      <c r="K43" s="662"/>
      <c r="L43" s="662"/>
      <c r="M43" s="662"/>
      <c r="N43" s="662"/>
      <c r="O43" s="662"/>
      <c r="P43" s="662"/>
      <c r="Q43" s="663"/>
      <c r="R43" s="664" t="s">
        <v>140</v>
      </c>
      <c r="S43" s="665"/>
      <c r="T43" s="665"/>
      <c r="U43" s="665"/>
      <c r="V43" s="665"/>
      <c r="W43" s="665"/>
      <c r="X43" s="665"/>
      <c r="Y43" s="666"/>
      <c r="Z43" s="691" t="s">
        <v>236</v>
      </c>
      <c r="AA43" s="691"/>
      <c r="AB43" s="691"/>
      <c r="AC43" s="691"/>
      <c r="AD43" s="692" t="s">
        <v>236</v>
      </c>
      <c r="AE43" s="692"/>
      <c r="AF43" s="692"/>
      <c r="AG43" s="692"/>
      <c r="AH43" s="692"/>
      <c r="AI43" s="692"/>
      <c r="AJ43" s="692"/>
      <c r="AK43" s="692"/>
      <c r="AL43" s="667" t="s">
        <v>242</v>
      </c>
      <c r="AM43" s="668"/>
      <c r="AN43" s="668"/>
      <c r="AO43" s="693"/>
      <c r="BV43" s="224"/>
      <c r="BW43" s="224"/>
      <c r="BX43" s="224"/>
      <c r="BY43" s="224"/>
      <c r="BZ43" s="224"/>
      <c r="CA43" s="224"/>
      <c r="CB43" s="224"/>
      <c r="CD43" s="661" t="s">
        <v>361</v>
      </c>
      <c r="CE43" s="662"/>
      <c r="CF43" s="662"/>
      <c r="CG43" s="662"/>
      <c r="CH43" s="662"/>
      <c r="CI43" s="662"/>
      <c r="CJ43" s="662"/>
      <c r="CK43" s="662"/>
      <c r="CL43" s="662"/>
      <c r="CM43" s="662"/>
      <c r="CN43" s="662"/>
      <c r="CO43" s="662"/>
      <c r="CP43" s="662"/>
      <c r="CQ43" s="663"/>
      <c r="CR43" s="664">
        <v>9189</v>
      </c>
      <c r="CS43" s="675"/>
      <c r="CT43" s="675"/>
      <c r="CU43" s="675"/>
      <c r="CV43" s="675"/>
      <c r="CW43" s="675"/>
      <c r="CX43" s="675"/>
      <c r="CY43" s="676"/>
      <c r="CZ43" s="667">
        <v>0.1</v>
      </c>
      <c r="DA43" s="677"/>
      <c r="DB43" s="677"/>
      <c r="DC43" s="678"/>
      <c r="DD43" s="670">
        <v>9189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362</v>
      </c>
      <c r="C44" s="642"/>
      <c r="D44" s="642"/>
      <c r="E44" s="642"/>
      <c r="F44" s="642"/>
      <c r="G44" s="642"/>
      <c r="H44" s="642"/>
      <c r="I44" s="642"/>
      <c r="J44" s="642"/>
      <c r="K44" s="642"/>
      <c r="L44" s="642"/>
      <c r="M44" s="642"/>
      <c r="N44" s="642"/>
      <c r="O44" s="642"/>
      <c r="P44" s="642"/>
      <c r="Q44" s="643"/>
      <c r="R44" s="644">
        <v>6449179</v>
      </c>
      <c r="S44" s="679"/>
      <c r="T44" s="679"/>
      <c r="U44" s="679"/>
      <c r="V44" s="679"/>
      <c r="W44" s="679"/>
      <c r="X44" s="679"/>
      <c r="Y44" s="680"/>
      <c r="Z44" s="681">
        <v>100</v>
      </c>
      <c r="AA44" s="681"/>
      <c r="AB44" s="681"/>
      <c r="AC44" s="681"/>
      <c r="AD44" s="682">
        <v>3973340</v>
      </c>
      <c r="AE44" s="682"/>
      <c r="AF44" s="682"/>
      <c r="AG44" s="682"/>
      <c r="AH44" s="682"/>
      <c r="AI44" s="682"/>
      <c r="AJ44" s="682"/>
      <c r="AK44" s="682"/>
      <c r="AL44" s="647">
        <v>100</v>
      </c>
      <c r="AM44" s="683"/>
      <c r="AN44" s="683"/>
      <c r="AO44" s="684"/>
      <c r="CD44" s="685" t="s">
        <v>308</v>
      </c>
      <c r="CE44" s="686"/>
      <c r="CF44" s="661" t="s">
        <v>363</v>
      </c>
      <c r="CG44" s="662"/>
      <c r="CH44" s="662"/>
      <c r="CI44" s="662"/>
      <c r="CJ44" s="662"/>
      <c r="CK44" s="662"/>
      <c r="CL44" s="662"/>
      <c r="CM44" s="662"/>
      <c r="CN44" s="662"/>
      <c r="CO44" s="662"/>
      <c r="CP44" s="662"/>
      <c r="CQ44" s="663"/>
      <c r="CR44" s="664">
        <v>298713</v>
      </c>
      <c r="CS44" s="665"/>
      <c r="CT44" s="665"/>
      <c r="CU44" s="665"/>
      <c r="CV44" s="665"/>
      <c r="CW44" s="665"/>
      <c r="CX44" s="665"/>
      <c r="CY44" s="666"/>
      <c r="CZ44" s="667">
        <v>4.7</v>
      </c>
      <c r="DA44" s="668"/>
      <c r="DB44" s="668"/>
      <c r="DC44" s="669"/>
      <c r="DD44" s="670">
        <v>111294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364</v>
      </c>
      <c r="CG45" s="662"/>
      <c r="CH45" s="662"/>
      <c r="CI45" s="662"/>
      <c r="CJ45" s="662"/>
      <c r="CK45" s="662"/>
      <c r="CL45" s="662"/>
      <c r="CM45" s="662"/>
      <c r="CN45" s="662"/>
      <c r="CO45" s="662"/>
      <c r="CP45" s="662"/>
      <c r="CQ45" s="663"/>
      <c r="CR45" s="664">
        <v>143715</v>
      </c>
      <c r="CS45" s="675"/>
      <c r="CT45" s="675"/>
      <c r="CU45" s="675"/>
      <c r="CV45" s="675"/>
      <c r="CW45" s="675"/>
      <c r="CX45" s="675"/>
      <c r="CY45" s="676"/>
      <c r="CZ45" s="667">
        <v>2.2999999999999998</v>
      </c>
      <c r="DA45" s="677"/>
      <c r="DB45" s="677"/>
      <c r="DC45" s="678"/>
      <c r="DD45" s="670">
        <v>16354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366</v>
      </c>
      <c r="CG46" s="662"/>
      <c r="CH46" s="662"/>
      <c r="CI46" s="662"/>
      <c r="CJ46" s="662"/>
      <c r="CK46" s="662"/>
      <c r="CL46" s="662"/>
      <c r="CM46" s="662"/>
      <c r="CN46" s="662"/>
      <c r="CO46" s="662"/>
      <c r="CP46" s="662"/>
      <c r="CQ46" s="663"/>
      <c r="CR46" s="664">
        <v>134360</v>
      </c>
      <c r="CS46" s="665"/>
      <c r="CT46" s="665"/>
      <c r="CU46" s="665"/>
      <c r="CV46" s="665"/>
      <c r="CW46" s="665"/>
      <c r="CX46" s="665"/>
      <c r="CY46" s="666"/>
      <c r="CZ46" s="667">
        <v>2.1</v>
      </c>
      <c r="DA46" s="668"/>
      <c r="DB46" s="668"/>
      <c r="DC46" s="669"/>
      <c r="DD46" s="670">
        <v>94352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368</v>
      </c>
      <c r="CG47" s="662"/>
      <c r="CH47" s="662"/>
      <c r="CI47" s="662"/>
      <c r="CJ47" s="662"/>
      <c r="CK47" s="662"/>
      <c r="CL47" s="662"/>
      <c r="CM47" s="662"/>
      <c r="CN47" s="662"/>
      <c r="CO47" s="662"/>
      <c r="CP47" s="662"/>
      <c r="CQ47" s="663"/>
      <c r="CR47" s="664">
        <v>5</v>
      </c>
      <c r="CS47" s="675"/>
      <c r="CT47" s="675"/>
      <c r="CU47" s="675"/>
      <c r="CV47" s="675"/>
      <c r="CW47" s="675"/>
      <c r="CX47" s="675"/>
      <c r="CY47" s="676"/>
      <c r="CZ47" s="667">
        <v>0</v>
      </c>
      <c r="DA47" s="677"/>
      <c r="DB47" s="677"/>
      <c r="DC47" s="678"/>
      <c r="DD47" s="670">
        <v>5</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370</v>
      </c>
      <c r="CG48" s="662"/>
      <c r="CH48" s="662"/>
      <c r="CI48" s="662"/>
      <c r="CJ48" s="662"/>
      <c r="CK48" s="662"/>
      <c r="CL48" s="662"/>
      <c r="CM48" s="662"/>
      <c r="CN48" s="662"/>
      <c r="CO48" s="662"/>
      <c r="CP48" s="662"/>
      <c r="CQ48" s="663"/>
      <c r="CR48" s="664" t="s">
        <v>140</v>
      </c>
      <c r="CS48" s="665"/>
      <c r="CT48" s="665"/>
      <c r="CU48" s="665"/>
      <c r="CV48" s="665"/>
      <c r="CW48" s="665"/>
      <c r="CX48" s="665"/>
      <c r="CY48" s="666"/>
      <c r="CZ48" s="667" t="s">
        <v>140</v>
      </c>
      <c r="DA48" s="668"/>
      <c r="DB48" s="668"/>
      <c r="DC48" s="669"/>
      <c r="DD48" s="670" t="s">
        <v>236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371</v>
      </c>
      <c r="CE49" s="642"/>
      <c r="CF49" s="642"/>
      <c r="CG49" s="642"/>
      <c r="CH49" s="642"/>
      <c r="CI49" s="642"/>
      <c r="CJ49" s="642"/>
      <c r="CK49" s="642"/>
      <c r="CL49" s="642"/>
      <c r="CM49" s="642"/>
      <c r="CN49" s="642"/>
      <c r="CO49" s="642"/>
      <c r="CP49" s="642"/>
      <c r="CQ49" s="643"/>
      <c r="CR49" s="644">
        <v>6320870</v>
      </c>
      <c r="CS49" s="645"/>
      <c r="CT49" s="645"/>
      <c r="CU49" s="645"/>
      <c r="CV49" s="645"/>
      <c r="CW49" s="645"/>
      <c r="CX49" s="645"/>
      <c r="CY49" s="646"/>
      <c r="CZ49" s="647">
        <v>100</v>
      </c>
      <c r="DA49" s="648"/>
      <c r="DB49" s="648"/>
      <c r="DC49" s="649"/>
      <c r="DD49" s="650">
        <v>5096631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rU+EJRaPBMYIe/EZi7j3VWCIR+bJy8LWqEQLrt4C5dcN1BstDkjAy5e+cdBbza15LiYDcmiQIKv2Zs1cG3ju9Q==" saltValue="x5N6Ane1LCPX3AJAHM/+f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372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373</v>
      </c>
      <c r="DK2" s="1156"/>
      <c r="DL2" s="1156"/>
      <c r="DM2" s="1156"/>
      <c r="DN2" s="1156"/>
      <c r="DO2" s="1157"/>
      <c r="DP2" s="231"/>
      <c r="DQ2" s="1155" t="s">
        <v>374</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375</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377</v>
      </c>
      <c r="B5" s="1060"/>
      <c r="C5" s="1060"/>
      <c r="D5" s="1060"/>
      <c r="E5" s="1060"/>
      <c r="F5" s="1060"/>
      <c r="G5" s="1060"/>
      <c r="H5" s="1060"/>
      <c r="I5" s="1060"/>
      <c r="J5" s="1060"/>
      <c r="K5" s="1060"/>
      <c r="L5" s="1060"/>
      <c r="M5" s="1060"/>
      <c r="N5" s="1060"/>
      <c r="O5" s="1060"/>
      <c r="P5" s="1061"/>
      <c r="Q5" s="1065" t="s">
        <v>378</v>
      </c>
      <c r="R5" s="1066"/>
      <c r="S5" s="1066"/>
      <c r="T5" s="1066"/>
      <c r="U5" s="1067"/>
      <c r="V5" s="1065" t="s">
        <v>379</v>
      </c>
      <c r="W5" s="1066"/>
      <c r="X5" s="1066"/>
      <c r="Y5" s="1066"/>
      <c r="Z5" s="1067"/>
      <c r="AA5" s="1065" t="s">
        <v>380</v>
      </c>
      <c r="AB5" s="1066"/>
      <c r="AC5" s="1066"/>
      <c r="AD5" s="1066"/>
      <c r="AE5" s="1066"/>
      <c r="AF5" s="1158" t="s">
        <v>381</v>
      </c>
      <c r="AG5" s="1066"/>
      <c r="AH5" s="1066"/>
      <c r="AI5" s="1066"/>
      <c r="AJ5" s="1079"/>
      <c r="AK5" s="1066" t="s">
        <v>382</v>
      </c>
      <c r="AL5" s="1066"/>
      <c r="AM5" s="1066"/>
      <c r="AN5" s="1066"/>
      <c r="AO5" s="1067"/>
      <c r="AP5" s="1065" t="s">
        <v>383</v>
      </c>
      <c r="AQ5" s="1066"/>
      <c r="AR5" s="1066"/>
      <c r="AS5" s="1066"/>
      <c r="AT5" s="1067"/>
      <c r="AU5" s="1065" t="s">
        <v>384</v>
      </c>
      <c r="AV5" s="1066"/>
      <c r="AW5" s="1066"/>
      <c r="AX5" s="1066"/>
      <c r="AY5" s="1079"/>
      <c r="AZ5" s="235"/>
      <c r="BA5" s="235"/>
      <c r="BB5" s="235"/>
      <c r="BC5" s="235"/>
      <c r="BD5" s="235"/>
      <c r="BE5" s="236"/>
      <c r="BF5" s="236"/>
      <c r="BG5" s="236"/>
      <c r="BH5" s="236"/>
      <c r="BI5" s="236"/>
      <c r="BJ5" s="236"/>
      <c r="BK5" s="236"/>
      <c r="BL5" s="236"/>
      <c r="BM5" s="236"/>
      <c r="BN5" s="236"/>
      <c r="BO5" s="236"/>
      <c r="BP5" s="236"/>
      <c r="BQ5" s="1059" t="s">
        <v>385</v>
      </c>
      <c r="BR5" s="1060"/>
      <c r="BS5" s="1060"/>
      <c r="BT5" s="1060"/>
      <c r="BU5" s="1060"/>
      <c r="BV5" s="1060"/>
      <c r="BW5" s="1060"/>
      <c r="BX5" s="1060"/>
      <c r="BY5" s="1060"/>
      <c r="BZ5" s="1060"/>
      <c r="CA5" s="1060"/>
      <c r="CB5" s="1060"/>
      <c r="CC5" s="1060"/>
      <c r="CD5" s="1060"/>
      <c r="CE5" s="1060"/>
      <c r="CF5" s="1060"/>
      <c r="CG5" s="1061"/>
      <c r="CH5" s="1065" t="s">
        <v>386</v>
      </c>
      <c r="CI5" s="1066"/>
      <c r="CJ5" s="1066"/>
      <c r="CK5" s="1066"/>
      <c r="CL5" s="1067"/>
      <c r="CM5" s="1065" t="s">
        <v>387</v>
      </c>
      <c r="CN5" s="1066"/>
      <c r="CO5" s="1066"/>
      <c r="CP5" s="1066"/>
      <c r="CQ5" s="1067"/>
      <c r="CR5" s="1065" t="s">
        <v>388</v>
      </c>
      <c r="CS5" s="1066"/>
      <c r="CT5" s="1066"/>
      <c r="CU5" s="1066"/>
      <c r="CV5" s="1067"/>
      <c r="CW5" s="1065" t="s">
        <v>389</v>
      </c>
      <c r="CX5" s="1066"/>
      <c r="CY5" s="1066"/>
      <c r="CZ5" s="1066"/>
      <c r="DA5" s="1067"/>
      <c r="DB5" s="1065" t="s">
        <v>390</v>
      </c>
      <c r="DC5" s="1066"/>
      <c r="DD5" s="1066"/>
      <c r="DE5" s="1066"/>
      <c r="DF5" s="1067"/>
      <c r="DG5" s="1148" t="s">
        <v>391</v>
      </c>
      <c r="DH5" s="1149"/>
      <c r="DI5" s="1149"/>
      <c r="DJ5" s="1149"/>
      <c r="DK5" s="1150"/>
      <c r="DL5" s="1148" t="s">
        <v>392</v>
      </c>
      <c r="DM5" s="1149"/>
      <c r="DN5" s="1149"/>
      <c r="DO5" s="1149"/>
      <c r="DP5" s="1150"/>
      <c r="DQ5" s="1065" t="s">
        <v>393</v>
      </c>
      <c r="DR5" s="1066"/>
      <c r="DS5" s="1066"/>
      <c r="DT5" s="1066"/>
      <c r="DU5" s="1067"/>
      <c r="DV5" s="1065" t="s">
        <v>384</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394</v>
      </c>
      <c r="C7" s="1112"/>
      <c r="D7" s="1112"/>
      <c r="E7" s="1112"/>
      <c r="F7" s="1112"/>
      <c r="G7" s="1112"/>
      <c r="H7" s="1112"/>
      <c r="I7" s="1112"/>
      <c r="J7" s="1112"/>
      <c r="K7" s="1112"/>
      <c r="L7" s="1112"/>
      <c r="M7" s="1112"/>
      <c r="N7" s="1112"/>
      <c r="O7" s="1112"/>
      <c r="P7" s="1113"/>
      <c r="Q7" s="1166">
        <v>6449</v>
      </c>
      <c r="R7" s="1167"/>
      <c r="S7" s="1167"/>
      <c r="T7" s="1167"/>
      <c r="U7" s="1167"/>
      <c r="V7" s="1167">
        <v>6321</v>
      </c>
      <c r="W7" s="1167"/>
      <c r="X7" s="1167"/>
      <c r="Y7" s="1167"/>
      <c r="Z7" s="1167"/>
      <c r="AA7" s="1167">
        <v>128</v>
      </c>
      <c r="AB7" s="1167"/>
      <c r="AC7" s="1167"/>
      <c r="AD7" s="1167"/>
      <c r="AE7" s="1168"/>
      <c r="AF7" s="1169">
        <v>117</v>
      </c>
      <c r="AG7" s="1170"/>
      <c r="AH7" s="1170"/>
      <c r="AI7" s="1170"/>
      <c r="AJ7" s="1171"/>
      <c r="AK7" s="1172">
        <v>10</v>
      </c>
      <c r="AL7" s="1173"/>
      <c r="AM7" s="1173"/>
      <c r="AN7" s="1173"/>
      <c r="AO7" s="1173"/>
      <c r="AP7" s="1173">
        <v>5815</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585</v>
      </c>
      <c r="BT7" s="1164"/>
      <c r="BU7" s="1164"/>
      <c r="BV7" s="1164"/>
      <c r="BW7" s="1164"/>
      <c r="BX7" s="1164"/>
      <c r="BY7" s="1164"/>
      <c r="BZ7" s="1164"/>
      <c r="CA7" s="1164"/>
      <c r="CB7" s="1164"/>
      <c r="CC7" s="1164"/>
      <c r="CD7" s="1164"/>
      <c r="CE7" s="1164"/>
      <c r="CF7" s="1164"/>
      <c r="CG7" s="1176"/>
      <c r="CH7" s="1160">
        <v>-8</v>
      </c>
      <c r="CI7" s="1161"/>
      <c r="CJ7" s="1161"/>
      <c r="CK7" s="1161"/>
      <c r="CL7" s="1162"/>
      <c r="CM7" s="1160">
        <v>86</v>
      </c>
      <c r="CN7" s="1161"/>
      <c r="CO7" s="1161"/>
      <c r="CP7" s="1161"/>
      <c r="CQ7" s="1162"/>
      <c r="CR7" s="1160">
        <v>10</v>
      </c>
      <c r="CS7" s="1161"/>
      <c r="CT7" s="1161"/>
      <c r="CU7" s="1161"/>
      <c r="CV7" s="1162"/>
      <c r="CW7" s="1160">
        <v>2</v>
      </c>
      <c r="CX7" s="1161"/>
      <c r="CY7" s="1161"/>
      <c r="CZ7" s="1161"/>
      <c r="DA7" s="1162"/>
      <c r="DB7" s="1160" t="s">
        <v>512</v>
      </c>
      <c r="DC7" s="1161"/>
      <c r="DD7" s="1161"/>
      <c r="DE7" s="1161"/>
      <c r="DF7" s="1162"/>
      <c r="DG7" s="1160" t="s">
        <v>512</v>
      </c>
      <c r="DH7" s="1161"/>
      <c r="DI7" s="1161"/>
      <c r="DJ7" s="1161"/>
      <c r="DK7" s="1162"/>
      <c r="DL7" s="1160" t="s">
        <v>512</v>
      </c>
      <c r="DM7" s="1161"/>
      <c r="DN7" s="1161"/>
      <c r="DO7" s="1161"/>
      <c r="DP7" s="1162"/>
      <c r="DQ7" s="1160" t="s">
        <v>512</v>
      </c>
      <c r="DR7" s="1161"/>
      <c r="DS7" s="1161"/>
      <c r="DT7" s="1161"/>
      <c r="DU7" s="1162"/>
      <c r="DV7" s="1163"/>
      <c r="DW7" s="1164"/>
      <c r="DX7" s="1164"/>
      <c r="DY7" s="1164"/>
      <c r="DZ7" s="1165"/>
      <c r="EA7" s="237"/>
    </row>
    <row r="8" spans="1:131" s="238" customFormat="1" ht="26.25" customHeight="1" x14ac:dyDescent="0.15">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586</v>
      </c>
      <c r="BT8" s="1057"/>
      <c r="BU8" s="1057"/>
      <c r="BV8" s="1057"/>
      <c r="BW8" s="1057"/>
      <c r="BX8" s="1057"/>
      <c r="BY8" s="1057"/>
      <c r="BZ8" s="1057"/>
      <c r="CA8" s="1057"/>
      <c r="CB8" s="1057"/>
      <c r="CC8" s="1057"/>
      <c r="CD8" s="1057"/>
      <c r="CE8" s="1057"/>
      <c r="CF8" s="1057"/>
      <c r="CG8" s="1078"/>
      <c r="CH8" s="1053">
        <v>68</v>
      </c>
      <c r="CI8" s="1054"/>
      <c r="CJ8" s="1054"/>
      <c r="CK8" s="1054"/>
      <c r="CL8" s="1055"/>
      <c r="CM8" s="1053">
        <v>432</v>
      </c>
      <c r="CN8" s="1054"/>
      <c r="CO8" s="1054"/>
      <c r="CP8" s="1054"/>
      <c r="CQ8" s="1055"/>
      <c r="CR8" s="1053">
        <v>50</v>
      </c>
      <c r="CS8" s="1054"/>
      <c r="CT8" s="1054"/>
      <c r="CU8" s="1054"/>
      <c r="CV8" s="1055"/>
      <c r="CW8" s="1053" t="s">
        <v>512</v>
      </c>
      <c r="CX8" s="1054"/>
      <c r="CY8" s="1054"/>
      <c r="CZ8" s="1054"/>
      <c r="DA8" s="1055"/>
      <c r="DB8" s="1053" t="s">
        <v>512</v>
      </c>
      <c r="DC8" s="1054"/>
      <c r="DD8" s="1054"/>
      <c r="DE8" s="1054"/>
      <c r="DF8" s="1055"/>
      <c r="DG8" s="1053" t="s">
        <v>512</v>
      </c>
      <c r="DH8" s="1054"/>
      <c r="DI8" s="1054"/>
      <c r="DJ8" s="1054"/>
      <c r="DK8" s="1055"/>
      <c r="DL8" s="1053" t="s">
        <v>512</v>
      </c>
      <c r="DM8" s="1054"/>
      <c r="DN8" s="1054"/>
      <c r="DO8" s="1054"/>
      <c r="DP8" s="1055"/>
      <c r="DQ8" s="1053" t="s">
        <v>512</v>
      </c>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395</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396</v>
      </c>
      <c r="B23" s="1001" t="s">
        <v>397</v>
      </c>
      <c r="C23" s="1002"/>
      <c r="D23" s="1002"/>
      <c r="E23" s="1002"/>
      <c r="F23" s="1002"/>
      <c r="G23" s="1002"/>
      <c r="H23" s="1002"/>
      <c r="I23" s="1002"/>
      <c r="J23" s="1002"/>
      <c r="K23" s="1002"/>
      <c r="L23" s="1002"/>
      <c r="M23" s="1002"/>
      <c r="N23" s="1002"/>
      <c r="O23" s="1002"/>
      <c r="P23" s="1012"/>
      <c r="Q23" s="1131">
        <v>6449</v>
      </c>
      <c r="R23" s="1125"/>
      <c r="S23" s="1125"/>
      <c r="T23" s="1125"/>
      <c r="U23" s="1125"/>
      <c r="V23" s="1125">
        <v>6321</v>
      </c>
      <c r="W23" s="1125"/>
      <c r="X23" s="1125"/>
      <c r="Y23" s="1125"/>
      <c r="Z23" s="1125"/>
      <c r="AA23" s="1125">
        <v>128</v>
      </c>
      <c r="AB23" s="1125"/>
      <c r="AC23" s="1125"/>
      <c r="AD23" s="1125"/>
      <c r="AE23" s="1132"/>
      <c r="AF23" s="1133">
        <v>117</v>
      </c>
      <c r="AG23" s="1125"/>
      <c r="AH23" s="1125"/>
      <c r="AI23" s="1125"/>
      <c r="AJ23" s="1134"/>
      <c r="AK23" s="1135"/>
      <c r="AL23" s="1136"/>
      <c r="AM23" s="1136"/>
      <c r="AN23" s="1136"/>
      <c r="AO23" s="1136"/>
      <c r="AP23" s="1125">
        <v>5815</v>
      </c>
      <c r="AQ23" s="1125"/>
      <c r="AR23" s="1125"/>
      <c r="AS23" s="1125"/>
      <c r="AT23" s="1125"/>
      <c r="AU23" s="1126"/>
      <c r="AV23" s="1126"/>
      <c r="AW23" s="1126"/>
      <c r="AX23" s="1126"/>
      <c r="AY23" s="1127"/>
      <c r="AZ23" s="1128" t="s">
        <v>236</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398</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399</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377</v>
      </c>
      <c r="B26" s="1060"/>
      <c r="C26" s="1060"/>
      <c r="D26" s="1060"/>
      <c r="E26" s="1060"/>
      <c r="F26" s="1060"/>
      <c r="G26" s="1060"/>
      <c r="H26" s="1060"/>
      <c r="I26" s="1060"/>
      <c r="J26" s="1060"/>
      <c r="K26" s="1060"/>
      <c r="L26" s="1060"/>
      <c r="M26" s="1060"/>
      <c r="N26" s="1060"/>
      <c r="O26" s="1060"/>
      <c r="P26" s="1061"/>
      <c r="Q26" s="1065" t="s">
        <v>400</v>
      </c>
      <c r="R26" s="1066"/>
      <c r="S26" s="1066"/>
      <c r="T26" s="1066"/>
      <c r="U26" s="1067"/>
      <c r="V26" s="1065" t="s">
        <v>401</v>
      </c>
      <c r="W26" s="1066"/>
      <c r="X26" s="1066"/>
      <c r="Y26" s="1066"/>
      <c r="Z26" s="1067"/>
      <c r="AA26" s="1065" t="s">
        <v>402</v>
      </c>
      <c r="AB26" s="1066"/>
      <c r="AC26" s="1066"/>
      <c r="AD26" s="1066"/>
      <c r="AE26" s="1066"/>
      <c r="AF26" s="1119" t="s">
        <v>403</v>
      </c>
      <c r="AG26" s="1072"/>
      <c r="AH26" s="1072"/>
      <c r="AI26" s="1072"/>
      <c r="AJ26" s="1120"/>
      <c r="AK26" s="1066" t="s">
        <v>404</v>
      </c>
      <c r="AL26" s="1066"/>
      <c r="AM26" s="1066"/>
      <c r="AN26" s="1066"/>
      <c r="AO26" s="1067"/>
      <c r="AP26" s="1065" t="s">
        <v>405</v>
      </c>
      <c r="AQ26" s="1066"/>
      <c r="AR26" s="1066"/>
      <c r="AS26" s="1066"/>
      <c r="AT26" s="1067"/>
      <c r="AU26" s="1065" t="s">
        <v>406</v>
      </c>
      <c r="AV26" s="1066"/>
      <c r="AW26" s="1066"/>
      <c r="AX26" s="1066"/>
      <c r="AY26" s="1067"/>
      <c r="AZ26" s="1065" t="s">
        <v>407</v>
      </c>
      <c r="BA26" s="1066"/>
      <c r="BB26" s="1066"/>
      <c r="BC26" s="1066"/>
      <c r="BD26" s="1067"/>
      <c r="BE26" s="1065" t="s">
        <v>384</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408</v>
      </c>
      <c r="C28" s="1112"/>
      <c r="D28" s="1112"/>
      <c r="E28" s="1112"/>
      <c r="F28" s="1112"/>
      <c r="G28" s="1112"/>
      <c r="H28" s="1112"/>
      <c r="I28" s="1112"/>
      <c r="J28" s="1112"/>
      <c r="K28" s="1112"/>
      <c r="L28" s="1112"/>
      <c r="M28" s="1112"/>
      <c r="N28" s="1112"/>
      <c r="O28" s="1112"/>
      <c r="P28" s="1113"/>
      <c r="Q28" s="1114">
        <v>1006</v>
      </c>
      <c r="R28" s="1115"/>
      <c r="S28" s="1115"/>
      <c r="T28" s="1115"/>
      <c r="U28" s="1115"/>
      <c r="V28" s="1115">
        <v>1004</v>
      </c>
      <c r="W28" s="1115"/>
      <c r="X28" s="1115"/>
      <c r="Y28" s="1115"/>
      <c r="Z28" s="1115"/>
      <c r="AA28" s="1115">
        <v>2</v>
      </c>
      <c r="AB28" s="1115"/>
      <c r="AC28" s="1115"/>
      <c r="AD28" s="1115"/>
      <c r="AE28" s="1116"/>
      <c r="AF28" s="1117">
        <v>2</v>
      </c>
      <c r="AG28" s="1115"/>
      <c r="AH28" s="1115"/>
      <c r="AI28" s="1115"/>
      <c r="AJ28" s="1118"/>
      <c r="AK28" s="1106">
        <v>121</v>
      </c>
      <c r="AL28" s="1107"/>
      <c r="AM28" s="1107"/>
      <c r="AN28" s="1107"/>
      <c r="AO28" s="1107"/>
      <c r="AP28" s="1107" t="s">
        <v>512</v>
      </c>
      <c r="AQ28" s="1107"/>
      <c r="AR28" s="1107"/>
      <c r="AS28" s="1107"/>
      <c r="AT28" s="1107"/>
      <c r="AU28" s="1107" t="s">
        <v>512</v>
      </c>
      <c r="AV28" s="1107"/>
      <c r="AW28" s="1107"/>
      <c r="AX28" s="1107"/>
      <c r="AY28" s="1107"/>
      <c r="AZ28" s="1108" t="s">
        <v>512</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409</v>
      </c>
      <c r="C29" s="1095"/>
      <c r="D29" s="1095"/>
      <c r="E29" s="1095"/>
      <c r="F29" s="1095"/>
      <c r="G29" s="1095"/>
      <c r="H29" s="1095"/>
      <c r="I29" s="1095"/>
      <c r="J29" s="1095"/>
      <c r="K29" s="1095"/>
      <c r="L29" s="1095"/>
      <c r="M29" s="1095"/>
      <c r="N29" s="1095"/>
      <c r="O29" s="1095"/>
      <c r="P29" s="1096"/>
      <c r="Q29" s="1102">
        <v>1248</v>
      </c>
      <c r="R29" s="1103"/>
      <c r="S29" s="1103"/>
      <c r="T29" s="1103"/>
      <c r="U29" s="1103"/>
      <c r="V29" s="1103">
        <v>1236</v>
      </c>
      <c r="W29" s="1103"/>
      <c r="X29" s="1103"/>
      <c r="Y29" s="1103"/>
      <c r="Z29" s="1103"/>
      <c r="AA29" s="1103">
        <v>13</v>
      </c>
      <c r="AB29" s="1103"/>
      <c r="AC29" s="1103"/>
      <c r="AD29" s="1103"/>
      <c r="AE29" s="1104"/>
      <c r="AF29" s="1099">
        <v>13</v>
      </c>
      <c r="AG29" s="1100"/>
      <c r="AH29" s="1100"/>
      <c r="AI29" s="1100"/>
      <c r="AJ29" s="1101"/>
      <c r="AK29" s="1044">
        <v>223</v>
      </c>
      <c r="AL29" s="1035"/>
      <c r="AM29" s="1035"/>
      <c r="AN29" s="1035"/>
      <c r="AO29" s="1035"/>
      <c r="AP29" s="1035" t="s">
        <v>512</v>
      </c>
      <c r="AQ29" s="1035"/>
      <c r="AR29" s="1035"/>
      <c r="AS29" s="1035"/>
      <c r="AT29" s="1035"/>
      <c r="AU29" s="1035" t="s">
        <v>512</v>
      </c>
      <c r="AV29" s="1035"/>
      <c r="AW29" s="1035"/>
      <c r="AX29" s="1035"/>
      <c r="AY29" s="1035"/>
      <c r="AZ29" s="1105" t="s">
        <v>512</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410</v>
      </c>
      <c r="C30" s="1095"/>
      <c r="D30" s="1095"/>
      <c r="E30" s="1095"/>
      <c r="F30" s="1095"/>
      <c r="G30" s="1095"/>
      <c r="H30" s="1095"/>
      <c r="I30" s="1095"/>
      <c r="J30" s="1095"/>
      <c r="K30" s="1095"/>
      <c r="L30" s="1095"/>
      <c r="M30" s="1095"/>
      <c r="N30" s="1095"/>
      <c r="O30" s="1095"/>
      <c r="P30" s="1096"/>
      <c r="Q30" s="1102">
        <v>102</v>
      </c>
      <c r="R30" s="1103"/>
      <c r="S30" s="1103"/>
      <c r="T30" s="1103"/>
      <c r="U30" s="1103"/>
      <c r="V30" s="1103">
        <v>101</v>
      </c>
      <c r="W30" s="1103"/>
      <c r="X30" s="1103"/>
      <c r="Y30" s="1103"/>
      <c r="Z30" s="1103"/>
      <c r="AA30" s="1103">
        <v>1</v>
      </c>
      <c r="AB30" s="1103"/>
      <c r="AC30" s="1103"/>
      <c r="AD30" s="1103"/>
      <c r="AE30" s="1104"/>
      <c r="AF30" s="1099">
        <v>1</v>
      </c>
      <c r="AG30" s="1100"/>
      <c r="AH30" s="1100"/>
      <c r="AI30" s="1100"/>
      <c r="AJ30" s="1101"/>
      <c r="AK30" s="1044">
        <v>38</v>
      </c>
      <c r="AL30" s="1035"/>
      <c r="AM30" s="1035"/>
      <c r="AN30" s="1035"/>
      <c r="AO30" s="1035"/>
      <c r="AP30" s="1035" t="s">
        <v>512</v>
      </c>
      <c r="AQ30" s="1035"/>
      <c r="AR30" s="1035"/>
      <c r="AS30" s="1035"/>
      <c r="AT30" s="1035"/>
      <c r="AU30" s="1035" t="s">
        <v>512</v>
      </c>
      <c r="AV30" s="1035"/>
      <c r="AW30" s="1035"/>
      <c r="AX30" s="1035"/>
      <c r="AY30" s="1035"/>
      <c r="AZ30" s="1105" t="s">
        <v>512</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411</v>
      </c>
      <c r="C31" s="1095"/>
      <c r="D31" s="1095"/>
      <c r="E31" s="1095"/>
      <c r="F31" s="1095"/>
      <c r="G31" s="1095"/>
      <c r="H31" s="1095"/>
      <c r="I31" s="1095"/>
      <c r="J31" s="1095"/>
      <c r="K31" s="1095"/>
      <c r="L31" s="1095"/>
      <c r="M31" s="1095"/>
      <c r="N31" s="1095"/>
      <c r="O31" s="1095"/>
      <c r="P31" s="1096"/>
      <c r="Q31" s="1102">
        <v>237</v>
      </c>
      <c r="R31" s="1103"/>
      <c r="S31" s="1103"/>
      <c r="T31" s="1103"/>
      <c r="U31" s="1103"/>
      <c r="V31" s="1103">
        <v>230</v>
      </c>
      <c r="W31" s="1103"/>
      <c r="X31" s="1103"/>
      <c r="Y31" s="1103"/>
      <c r="Z31" s="1103"/>
      <c r="AA31" s="1103">
        <v>6</v>
      </c>
      <c r="AB31" s="1103"/>
      <c r="AC31" s="1103"/>
      <c r="AD31" s="1103"/>
      <c r="AE31" s="1104"/>
      <c r="AF31" s="1099">
        <v>97</v>
      </c>
      <c r="AG31" s="1100"/>
      <c r="AH31" s="1100"/>
      <c r="AI31" s="1100"/>
      <c r="AJ31" s="1101"/>
      <c r="AK31" s="1044">
        <v>63</v>
      </c>
      <c r="AL31" s="1035"/>
      <c r="AM31" s="1035"/>
      <c r="AN31" s="1035"/>
      <c r="AO31" s="1035"/>
      <c r="AP31" s="1035">
        <v>1397</v>
      </c>
      <c r="AQ31" s="1035"/>
      <c r="AR31" s="1035"/>
      <c r="AS31" s="1035"/>
      <c r="AT31" s="1035"/>
      <c r="AU31" s="1035">
        <v>454</v>
      </c>
      <c r="AV31" s="1035"/>
      <c r="AW31" s="1035"/>
      <c r="AX31" s="1035"/>
      <c r="AY31" s="1035"/>
      <c r="AZ31" s="1105" t="s">
        <v>129</v>
      </c>
      <c r="BA31" s="1105"/>
      <c r="BB31" s="1105"/>
      <c r="BC31" s="1105"/>
      <c r="BD31" s="1105"/>
      <c r="BE31" s="1036" t="s">
        <v>412</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413</v>
      </c>
      <c r="C32" s="1095"/>
      <c r="D32" s="1095"/>
      <c r="E32" s="1095"/>
      <c r="F32" s="1095"/>
      <c r="G32" s="1095"/>
      <c r="H32" s="1095"/>
      <c r="I32" s="1095"/>
      <c r="J32" s="1095"/>
      <c r="K32" s="1095"/>
      <c r="L32" s="1095"/>
      <c r="M32" s="1095"/>
      <c r="N32" s="1095"/>
      <c r="O32" s="1095"/>
      <c r="P32" s="1096"/>
      <c r="Q32" s="1102">
        <v>1081</v>
      </c>
      <c r="R32" s="1103"/>
      <c r="S32" s="1103"/>
      <c r="T32" s="1103"/>
      <c r="U32" s="1103"/>
      <c r="V32" s="1103">
        <v>1065</v>
      </c>
      <c r="W32" s="1103"/>
      <c r="X32" s="1103"/>
      <c r="Y32" s="1103"/>
      <c r="Z32" s="1103"/>
      <c r="AA32" s="1103">
        <v>16</v>
      </c>
      <c r="AB32" s="1103"/>
      <c r="AC32" s="1103"/>
      <c r="AD32" s="1103"/>
      <c r="AE32" s="1104"/>
      <c r="AF32" s="1099">
        <v>433</v>
      </c>
      <c r="AG32" s="1100"/>
      <c r="AH32" s="1100"/>
      <c r="AI32" s="1100"/>
      <c r="AJ32" s="1101"/>
      <c r="AK32" s="1044">
        <v>332</v>
      </c>
      <c r="AL32" s="1035"/>
      <c r="AM32" s="1035"/>
      <c r="AN32" s="1035"/>
      <c r="AO32" s="1035"/>
      <c r="AP32" s="1035">
        <v>77</v>
      </c>
      <c r="AQ32" s="1035"/>
      <c r="AR32" s="1035"/>
      <c r="AS32" s="1035"/>
      <c r="AT32" s="1035"/>
      <c r="AU32" s="1035">
        <v>55</v>
      </c>
      <c r="AV32" s="1035"/>
      <c r="AW32" s="1035"/>
      <c r="AX32" s="1035"/>
      <c r="AY32" s="1035"/>
      <c r="AZ32" s="1105" t="s">
        <v>129</v>
      </c>
      <c r="BA32" s="1105"/>
      <c r="BB32" s="1105"/>
      <c r="BC32" s="1105"/>
      <c r="BD32" s="1105"/>
      <c r="BE32" s="1036" t="s">
        <v>412</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t="s">
        <v>414</v>
      </c>
      <c r="C33" s="1095"/>
      <c r="D33" s="1095"/>
      <c r="E33" s="1095"/>
      <c r="F33" s="1095"/>
      <c r="G33" s="1095"/>
      <c r="H33" s="1095"/>
      <c r="I33" s="1095"/>
      <c r="J33" s="1095"/>
      <c r="K33" s="1095"/>
      <c r="L33" s="1095"/>
      <c r="M33" s="1095"/>
      <c r="N33" s="1095"/>
      <c r="O33" s="1095"/>
      <c r="P33" s="1096"/>
      <c r="Q33" s="1102">
        <v>255</v>
      </c>
      <c r="R33" s="1103"/>
      <c r="S33" s="1103"/>
      <c r="T33" s="1103"/>
      <c r="U33" s="1103"/>
      <c r="V33" s="1103">
        <v>255</v>
      </c>
      <c r="W33" s="1103"/>
      <c r="X33" s="1103"/>
      <c r="Y33" s="1103"/>
      <c r="Z33" s="1103"/>
      <c r="AA33" s="1103">
        <v>0</v>
      </c>
      <c r="AB33" s="1103"/>
      <c r="AC33" s="1103"/>
      <c r="AD33" s="1103"/>
      <c r="AE33" s="1104"/>
      <c r="AF33" s="1099">
        <v>0</v>
      </c>
      <c r="AG33" s="1100"/>
      <c r="AH33" s="1100"/>
      <c r="AI33" s="1100"/>
      <c r="AJ33" s="1101"/>
      <c r="AK33" s="1044">
        <v>152</v>
      </c>
      <c r="AL33" s="1035"/>
      <c r="AM33" s="1035"/>
      <c r="AN33" s="1035"/>
      <c r="AO33" s="1035"/>
      <c r="AP33" s="1035">
        <v>2002</v>
      </c>
      <c r="AQ33" s="1035"/>
      <c r="AR33" s="1035"/>
      <c r="AS33" s="1035"/>
      <c r="AT33" s="1035"/>
      <c r="AU33" s="1035">
        <v>2002</v>
      </c>
      <c r="AV33" s="1035"/>
      <c r="AW33" s="1035"/>
      <c r="AX33" s="1035"/>
      <c r="AY33" s="1035"/>
      <c r="AZ33" s="1105" t="s">
        <v>129</v>
      </c>
      <c r="BA33" s="1105"/>
      <c r="BB33" s="1105"/>
      <c r="BC33" s="1105"/>
      <c r="BD33" s="1105"/>
      <c r="BE33" s="1036" t="s">
        <v>415</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416</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396</v>
      </c>
      <c r="B63" s="1001" t="s">
        <v>417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546</v>
      </c>
      <c r="AG63" s="1023"/>
      <c r="AH63" s="1023"/>
      <c r="AI63" s="1023"/>
      <c r="AJ63" s="1086"/>
      <c r="AK63" s="1087"/>
      <c r="AL63" s="1027"/>
      <c r="AM63" s="1027"/>
      <c r="AN63" s="1027"/>
      <c r="AO63" s="1027"/>
      <c r="AP63" s="1023">
        <v>3476</v>
      </c>
      <c r="AQ63" s="1023"/>
      <c r="AR63" s="1023"/>
      <c r="AS63" s="1023"/>
      <c r="AT63" s="1023"/>
      <c r="AU63" s="1023">
        <v>2511</v>
      </c>
      <c r="AV63" s="1023"/>
      <c r="AW63" s="1023"/>
      <c r="AX63" s="1023"/>
      <c r="AY63" s="1023"/>
      <c r="AZ63" s="1081"/>
      <c r="BA63" s="1081"/>
      <c r="BB63" s="1081"/>
      <c r="BC63" s="1081"/>
      <c r="BD63" s="1081"/>
      <c r="BE63" s="1024"/>
      <c r="BF63" s="1024"/>
      <c r="BG63" s="1024"/>
      <c r="BH63" s="1024"/>
      <c r="BI63" s="1025"/>
      <c r="BJ63" s="1082" t="s">
        <v>236</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419</v>
      </c>
      <c r="B66" s="1060"/>
      <c r="C66" s="1060"/>
      <c r="D66" s="1060"/>
      <c r="E66" s="1060"/>
      <c r="F66" s="1060"/>
      <c r="G66" s="1060"/>
      <c r="H66" s="1060"/>
      <c r="I66" s="1060"/>
      <c r="J66" s="1060"/>
      <c r="K66" s="1060"/>
      <c r="L66" s="1060"/>
      <c r="M66" s="1060"/>
      <c r="N66" s="1060"/>
      <c r="O66" s="1060"/>
      <c r="P66" s="1061"/>
      <c r="Q66" s="1065" t="s">
        <v>420</v>
      </c>
      <c r="R66" s="1066"/>
      <c r="S66" s="1066"/>
      <c r="T66" s="1066"/>
      <c r="U66" s="1067"/>
      <c r="V66" s="1065" t="s">
        <v>421</v>
      </c>
      <c r="W66" s="1066"/>
      <c r="X66" s="1066"/>
      <c r="Y66" s="1066"/>
      <c r="Z66" s="1067"/>
      <c r="AA66" s="1065" t="s">
        <v>402</v>
      </c>
      <c r="AB66" s="1066"/>
      <c r="AC66" s="1066"/>
      <c r="AD66" s="1066"/>
      <c r="AE66" s="1067"/>
      <c r="AF66" s="1071" t="s">
        <v>422</v>
      </c>
      <c r="AG66" s="1072"/>
      <c r="AH66" s="1072"/>
      <c r="AI66" s="1072"/>
      <c r="AJ66" s="1073"/>
      <c r="AK66" s="1065" t="s">
        <v>404</v>
      </c>
      <c r="AL66" s="1060"/>
      <c r="AM66" s="1060"/>
      <c r="AN66" s="1060"/>
      <c r="AO66" s="1061"/>
      <c r="AP66" s="1065" t="s">
        <v>405</v>
      </c>
      <c r="AQ66" s="1066"/>
      <c r="AR66" s="1066"/>
      <c r="AS66" s="1066"/>
      <c r="AT66" s="1067"/>
      <c r="AU66" s="1065" t="s">
        <v>423</v>
      </c>
      <c r="AV66" s="1066"/>
      <c r="AW66" s="1066"/>
      <c r="AX66" s="1066"/>
      <c r="AY66" s="1067"/>
      <c r="AZ66" s="1065" t="s">
        <v>384</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579</v>
      </c>
      <c r="C68" s="1050"/>
      <c r="D68" s="1050"/>
      <c r="E68" s="1050"/>
      <c r="F68" s="1050"/>
      <c r="G68" s="1050"/>
      <c r="H68" s="1050"/>
      <c r="I68" s="1050"/>
      <c r="J68" s="1050"/>
      <c r="K68" s="1050"/>
      <c r="L68" s="1050"/>
      <c r="M68" s="1050"/>
      <c r="N68" s="1050"/>
      <c r="O68" s="1050"/>
      <c r="P68" s="1051"/>
      <c r="Q68" s="1052">
        <v>6315</v>
      </c>
      <c r="R68" s="1046"/>
      <c r="S68" s="1046"/>
      <c r="T68" s="1046"/>
      <c r="U68" s="1046"/>
      <c r="V68" s="1046">
        <v>6085</v>
      </c>
      <c r="W68" s="1046"/>
      <c r="X68" s="1046"/>
      <c r="Y68" s="1046"/>
      <c r="Z68" s="1046"/>
      <c r="AA68" s="1046">
        <v>230</v>
      </c>
      <c r="AB68" s="1046"/>
      <c r="AC68" s="1046"/>
      <c r="AD68" s="1046"/>
      <c r="AE68" s="1046"/>
      <c r="AF68" s="1046">
        <v>230</v>
      </c>
      <c r="AG68" s="1046"/>
      <c r="AH68" s="1046"/>
      <c r="AI68" s="1046"/>
      <c r="AJ68" s="1046"/>
      <c r="AK68" s="1046" t="s">
        <v>512</v>
      </c>
      <c r="AL68" s="1046"/>
      <c r="AM68" s="1046"/>
      <c r="AN68" s="1046"/>
      <c r="AO68" s="1046"/>
      <c r="AP68" s="1046">
        <v>3114</v>
      </c>
      <c r="AQ68" s="1046"/>
      <c r="AR68" s="1046"/>
      <c r="AS68" s="1046"/>
      <c r="AT68" s="1046"/>
      <c r="AU68" s="1046">
        <v>327</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580</v>
      </c>
      <c r="C69" s="1039"/>
      <c r="D69" s="1039"/>
      <c r="E69" s="1039"/>
      <c r="F69" s="1039"/>
      <c r="G69" s="1039"/>
      <c r="H69" s="1039"/>
      <c r="I69" s="1039"/>
      <c r="J69" s="1039"/>
      <c r="K69" s="1039"/>
      <c r="L69" s="1039"/>
      <c r="M69" s="1039"/>
      <c r="N69" s="1039"/>
      <c r="O69" s="1039"/>
      <c r="P69" s="1040"/>
      <c r="Q69" s="1041">
        <v>807</v>
      </c>
      <c r="R69" s="1035"/>
      <c r="S69" s="1035"/>
      <c r="T69" s="1035"/>
      <c r="U69" s="1035"/>
      <c r="V69" s="1035">
        <v>787</v>
      </c>
      <c r="W69" s="1035"/>
      <c r="X69" s="1035"/>
      <c r="Y69" s="1035"/>
      <c r="Z69" s="1035"/>
      <c r="AA69" s="1035">
        <v>20</v>
      </c>
      <c r="AB69" s="1035"/>
      <c r="AC69" s="1035"/>
      <c r="AD69" s="1035"/>
      <c r="AE69" s="1035"/>
      <c r="AF69" s="1035">
        <v>20</v>
      </c>
      <c r="AG69" s="1035"/>
      <c r="AH69" s="1035"/>
      <c r="AI69" s="1035"/>
      <c r="AJ69" s="1035"/>
      <c r="AK69" s="1035" t="s">
        <v>512</v>
      </c>
      <c r="AL69" s="1035"/>
      <c r="AM69" s="1035"/>
      <c r="AN69" s="1035"/>
      <c r="AO69" s="1035"/>
      <c r="AP69" s="1035" t="s">
        <v>512</v>
      </c>
      <c r="AQ69" s="1035"/>
      <c r="AR69" s="1035"/>
      <c r="AS69" s="1035"/>
      <c r="AT69" s="1035"/>
      <c r="AU69" s="1035" t="s">
        <v>512</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581</v>
      </c>
      <c r="C70" s="1039"/>
      <c r="D70" s="1039"/>
      <c r="E70" s="1039"/>
      <c r="F70" s="1039"/>
      <c r="G70" s="1039"/>
      <c r="H70" s="1039"/>
      <c r="I70" s="1039"/>
      <c r="J70" s="1039"/>
      <c r="K70" s="1039"/>
      <c r="L70" s="1039"/>
      <c r="M70" s="1039"/>
      <c r="N70" s="1039"/>
      <c r="O70" s="1039"/>
      <c r="P70" s="1040"/>
      <c r="Q70" s="1041">
        <v>553</v>
      </c>
      <c r="R70" s="1035"/>
      <c r="S70" s="1035"/>
      <c r="T70" s="1035"/>
      <c r="U70" s="1035"/>
      <c r="V70" s="1035">
        <v>522</v>
      </c>
      <c r="W70" s="1035"/>
      <c r="X70" s="1035"/>
      <c r="Y70" s="1035"/>
      <c r="Z70" s="1035"/>
      <c r="AA70" s="1035">
        <v>31</v>
      </c>
      <c r="AB70" s="1035"/>
      <c r="AC70" s="1035"/>
      <c r="AD70" s="1035"/>
      <c r="AE70" s="1035"/>
      <c r="AF70" s="1035">
        <v>31</v>
      </c>
      <c r="AG70" s="1035"/>
      <c r="AH70" s="1035"/>
      <c r="AI70" s="1035"/>
      <c r="AJ70" s="1035"/>
      <c r="AK70" s="1035" t="s">
        <v>512</v>
      </c>
      <c r="AL70" s="1035"/>
      <c r="AM70" s="1035"/>
      <c r="AN70" s="1035"/>
      <c r="AO70" s="1035"/>
      <c r="AP70" s="1035" t="s">
        <v>512</v>
      </c>
      <c r="AQ70" s="1035"/>
      <c r="AR70" s="1035"/>
      <c r="AS70" s="1035"/>
      <c r="AT70" s="1035"/>
      <c r="AU70" s="1035" t="s">
        <v>512</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582</v>
      </c>
      <c r="C71" s="1039"/>
      <c r="D71" s="1039"/>
      <c r="E71" s="1039"/>
      <c r="F71" s="1039"/>
      <c r="G71" s="1039"/>
      <c r="H71" s="1039"/>
      <c r="I71" s="1039"/>
      <c r="J71" s="1039"/>
      <c r="K71" s="1039"/>
      <c r="L71" s="1039"/>
      <c r="M71" s="1039"/>
      <c r="N71" s="1039"/>
      <c r="O71" s="1039"/>
      <c r="P71" s="1040"/>
      <c r="Q71" s="1041">
        <v>172370</v>
      </c>
      <c r="R71" s="1035"/>
      <c r="S71" s="1035"/>
      <c r="T71" s="1035"/>
      <c r="U71" s="1035"/>
      <c r="V71" s="1035">
        <v>165579</v>
      </c>
      <c r="W71" s="1035"/>
      <c r="X71" s="1035"/>
      <c r="Y71" s="1035"/>
      <c r="Z71" s="1035"/>
      <c r="AA71" s="1035">
        <v>6792</v>
      </c>
      <c r="AB71" s="1035"/>
      <c r="AC71" s="1035"/>
      <c r="AD71" s="1035"/>
      <c r="AE71" s="1035"/>
      <c r="AF71" s="1035">
        <v>6788</v>
      </c>
      <c r="AG71" s="1035"/>
      <c r="AH71" s="1035"/>
      <c r="AI71" s="1035"/>
      <c r="AJ71" s="1035"/>
      <c r="AK71" s="1035" t="s">
        <v>512</v>
      </c>
      <c r="AL71" s="1035"/>
      <c r="AM71" s="1035"/>
      <c r="AN71" s="1035"/>
      <c r="AO71" s="1035"/>
      <c r="AP71" s="1035" t="s">
        <v>512</v>
      </c>
      <c r="AQ71" s="1035"/>
      <c r="AR71" s="1035"/>
      <c r="AS71" s="1035"/>
      <c r="AT71" s="1035"/>
      <c r="AU71" s="1035" t="s">
        <v>512</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583</v>
      </c>
      <c r="C72" s="1039"/>
      <c r="D72" s="1039"/>
      <c r="E72" s="1039"/>
      <c r="F72" s="1039"/>
      <c r="G72" s="1039"/>
      <c r="H72" s="1039"/>
      <c r="I72" s="1039"/>
      <c r="J72" s="1039"/>
      <c r="K72" s="1039"/>
      <c r="L72" s="1039"/>
      <c r="M72" s="1039"/>
      <c r="N72" s="1039"/>
      <c r="O72" s="1039"/>
      <c r="P72" s="1040"/>
      <c r="Q72" s="1041">
        <v>6909</v>
      </c>
      <c r="R72" s="1035"/>
      <c r="S72" s="1035"/>
      <c r="T72" s="1035"/>
      <c r="U72" s="1035"/>
      <c r="V72" s="1035">
        <v>6702</v>
      </c>
      <c r="W72" s="1035"/>
      <c r="X72" s="1035"/>
      <c r="Y72" s="1035"/>
      <c r="Z72" s="1035"/>
      <c r="AA72" s="1035">
        <v>208</v>
      </c>
      <c r="AB72" s="1035"/>
      <c r="AC72" s="1035"/>
      <c r="AD72" s="1035"/>
      <c r="AE72" s="1035"/>
      <c r="AF72" s="1035">
        <v>208</v>
      </c>
      <c r="AG72" s="1035"/>
      <c r="AH72" s="1035"/>
      <c r="AI72" s="1035"/>
      <c r="AJ72" s="1035"/>
      <c r="AK72" s="1035" t="s">
        <v>512</v>
      </c>
      <c r="AL72" s="1035"/>
      <c r="AM72" s="1035"/>
      <c r="AN72" s="1035"/>
      <c r="AO72" s="1035"/>
      <c r="AP72" s="1035" t="s">
        <v>512</v>
      </c>
      <c r="AQ72" s="1035"/>
      <c r="AR72" s="1035"/>
      <c r="AS72" s="1035"/>
      <c r="AT72" s="1035"/>
      <c r="AU72" s="1035" t="s">
        <v>512</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584</v>
      </c>
      <c r="C73" s="1039"/>
      <c r="D73" s="1039"/>
      <c r="E73" s="1039"/>
      <c r="F73" s="1039"/>
      <c r="G73" s="1039"/>
      <c r="H73" s="1039"/>
      <c r="I73" s="1039"/>
      <c r="J73" s="1039"/>
      <c r="K73" s="1039"/>
      <c r="L73" s="1039"/>
      <c r="M73" s="1039"/>
      <c r="N73" s="1039"/>
      <c r="O73" s="1039"/>
      <c r="P73" s="1040"/>
      <c r="Q73" s="1041">
        <v>149</v>
      </c>
      <c r="R73" s="1035"/>
      <c r="S73" s="1035"/>
      <c r="T73" s="1035"/>
      <c r="U73" s="1035"/>
      <c r="V73" s="1035">
        <v>129</v>
      </c>
      <c r="W73" s="1035"/>
      <c r="X73" s="1035"/>
      <c r="Y73" s="1035"/>
      <c r="Z73" s="1035"/>
      <c r="AA73" s="1035">
        <v>20</v>
      </c>
      <c r="AB73" s="1035"/>
      <c r="AC73" s="1035"/>
      <c r="AD73" s="1035"/>
      <c r="AE73" s="1035"/>
      <c r="AF73" s="1035">
        <v>20</v>
      </c>
      <c r="AG73" s="1035"/>
      <c r="AH73" s="1035"/>
      <c r="AI73" s="1035"/>
      <c r="AJ73" s="1035"/>
      <c r="AK73" s="1035" t="s">
        <v>512</v>
      </c>
      <c r="AL73" s="1035"/>
      <c r="AM73" s="1035"/>
      <c r="AN73" s="1035"/>
      <c r="AO73" s="1035"/>
      <c r="AP73" s="1035" t="s">
        <v>512</v>
      </c>
      <c r="AQ73" s="1035"/>
      <c r="AR73" s="1035"/>
      <c r="AS73" s="1035"/>
      <c r="AT73" s="1035"/>
      <c r="AU73" s="1035" t="s">
        <v>512</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396</v>
      </c>
      <c r="B88" s="1001" t="s">
        <v>424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7297</v>
      </c>
      <c r="AG88" s="1023"/>
      <c r="AH88" s="1023"/>
      <c r="AI88" s="1023"/>
      <c r="AJ88" s="1023"/>
      <c r="AK88" s="1027"/>
      <c r="AL88" s="1027"/>
      <c r="AM88" s="1027"/>
      <c r="AN88" s="1027"/>
      <c r="AO88" s="1027"/>
      <c r="AP88" s="1023">
        <v>3114</v>
      </c>
      <c r="AQ88" s="1023"/>
      <c r="AR88" s="1023"/>
      <c r="AS88" s="1023"/>
      <c r="AT88" s="1023"/>
      <c r="AU88" s="1023">
        <v>327</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1001" t="s">
        <v>425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60</v>
      </c>
      <c r="CS102" s="1017"/>
      <c r="CT102" s="1017"/>
      <c r="CU102" s="1017"/>
      <c r="CV102" s="1018"/>
      <c r="CW102" s="1016">
        <v>2</v>
      </c>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430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433</v>
      </c>
      <c r="AB109" s="960"/>
      <c r="AC109" s="960"/>
      <c r="AD109" s="960"/>
      <c r="AE109" s="961"/>
      <c r="AF109" s="962" t="s">
        <v>434</v>
      </c>
      <c r="AG109" s="960"/>
      <c r="AH109" s="960"/>
      <c r="AI109" s="960"/>
      <c r="AJ109" s="961"/>
      <c r="AK109" s="962" t="s">
        <v>311</v>
      </c>
      <c r="AL109" s="960"/>
      <c r="AM109" s="960"/>
      <c r="AN109" s="960"/>
      <c r="AO109" s="961"/>
      <c r="AP109" s="962" t="s">
        <v>435</v>
      </c>
      <c r="AQ109" s="960"/>
      <c r="AR109" s="960"/>
      <c r="AS109" s="960"/>
      <c r="AT109" s="993"/>
      <c r="AU109" s="959" t="s">
        <v>432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433</v>
      </c>
      <c r="BR109" s="960"/>
      <c r="BS109" s="960"/>
      <c r="BT109" s="960"/>
      <c r="BU109" s="961"/>
      <c r="BV109" s="962" t="s">
        <v>434</v>
      </c>
      <c r="BW109" s="960"/>
      <c r="BX109" s="960"/>
      <c r="BY109" s="960"/>
      <c r="BZ109" s="961"/>
      <c r="CA109" s="962" t="s">
        <v>311</v>
      </c>
      <c r="CB109" s="960"/>
      <c r="CC109" s="960"/>
      <c r="CD109" s="960"/>
      <c r="CE109" s="961"/>
      <c r="CF109" s="1000" t="s">
        <v>435</v>
      </c>
      <c r="CG109" s="1000"/>
      <c r="CH109" s="1000"/>
      <c r="CI109" s="1000"/>
      <c r="CJ109" s="1000"/>
      <c r="CK109" s="962" t="s">
        <v>436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433</v>
      </c>
      <c r="DH109" s="960"/>
      <c r="DI109" s="960"/>
      <c r="DJ109" s="960"/>
      <c r="DK109" s="961"/>
      <c r="DL109" s="962" t="s">
        <v>434</v>
      </c>
      <c r="DM109" s="960"/>
      <c r="DN109" s="960"/>
      <c r="DO109" s="960"/>
      <c r="DP109" s="961"/>
      <c r="DQ109" s="962" t="s">
        <v>311</v>
      </c>
      <c r="DR109" s="960"/>
      <c r="DS109" s="960"/>
      <c r="DT109" s="960"/>
      <c r="DU109" s="961"/>
      <c r="DV109" s="962" t="s">
        <v>435</v>
      </c>
      <c r="DW109" s="960"/>
      <c r="DX109" s="960"/>
      <c r="DY109" s="960"/>
      <c r="DZ109" s="993"/>
    </row>
    <row r="110" spans="1:131" s="233" customFormat="1" ht="26.25" customHeight="1" x14ac:dyDescent="0.15">
      <c r="A110" s="871" t="s">
        <v>437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865860</v>
      </c>
      <c r="AB110" s="953"/>
      <c r="AC110" s="953"/>
      <c r="AD110" s="953"/>
      <c r="AE110" s="954"/>
      <c r="AF110" s="955">
        <v>896741</v>
      </c>
      <c r="AG110" s="953"/>
      <c r="AH110" s="953"/>
      <c r="AI110" s="953"/>
      <c r="AJ110" s="954"/>
      <c r="AK110" s="955">
        <v>901497</v>
      </c>
      <c r="AL110" s="953"/>
      <c r="AM110" s="953"/>
      <c r="AN110" s="953"/>
      <c r="AO110" s="954"/>
      <c r="AP110" s="956">
        <v>26.8</v>
      </c>
      <c r="AQ110" s="957"/>
      <c r="AR110" s="957"/>
      <c r="AS110" s="957"/>
      <c r="AT110" s="958"/>
      <c r="AU110" s="994" t="s">
        <v>73</v>
      </c>
      <c r="AV110" s="995"/>
      <c r="AW110" s="995"/>
      <c r="AX110" s="995"/>
      <c r="AY110" s="995"/>
      <c r="AZ110" s="924" t="s">
        <v>438</v>
      </c>
      <c r="BA110" s="872"/>
      <c r="BB110" s="872"/>
      <c r="BC110" s="872"/>
      <c r="BD110" s="872"/>
      <c r="BE110" s="872"/>
      <c r="BF110" s="872"/>
      <c r="BG110" s="872"/>
      <c r="BH110" s="872"/>
      <c r="BI110" s="872"/>
      <c r="BJ110" s="872"/>
      <c r="BK110" s="872"/>
      <c r="BL110" s="872"/>
      <c r="BM110" s="872"/>
      <c r="BN110" s="872"/>
      <c r="BO110" s="872"/>
      <c r="BP110" s="873"/>
      <c r="BQ110" s="925">
        <v>7186173</v>
      </c>
      <c r="BR110" s="906"/>
      <c r="BS110" s="906"/>
      <c r="BT110" s="906"/>
      <c r="BU110" s="906"/>
      <c r="BV110" s="906">
        <v>6481133</v>
      </c>
      <c r="BW110" s="906"/>
      <c r="BX110" s="906"/>
      <c r="BY110" s="906"/>
      <c r="BZ110" s="906"/>
      <c r="CA110" s="906">
        <v>5814891</v>
      </c>
      <c r="CB110" s="906"/>
      <c r="CC110" s="906"/>
      <c r="CD110" s="906"/>
      <c r="CE110" s="906"/>
      <c r="CF110" s="930">
        <v>172.9</v>
      </c>
      <c r="CG110" s="931"/>
      <c r="CH110" s="931"/>
      <c r="CI110" s="931"/>
      <c r="CJ110" s="931"/>
      <c r="CK110" s="990" t="s">
        <v>439</v>
      </c>
      <c r="CL110" s="883"/>
      <c r="CM110" s="924" t="s">
        <v>440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236</v>
      </c>
      <c r="DH110" s="906"/>
      <c r="DI110" s="906"/>
      <c r="DJ110" s="906"/>
      <c r="DK110" s="906"/>
      <c r="DL110" s="906" t="s">
        <v>236</v>
      </c>
      <c r="DM110" s="906"/>
      <c r="DN110" s="906"/>
      <c r="DO110" s="906"/>
      <c r="DP110" s="906"/>
      <c r="DQ110" s="906" t="s">
        <v>236</v>
      </c>
      <c r="DR110" s="906"/>
      <c r="DS110" s="906"/>
      <c r="DT110" s="906"/>
      <c r="DU110" s="906"/>
      <c r="DV110" s="907" t="s">
        <v>236</v>
      </c>
      <c r="DW110" s="907"/>
      <c r="DX110" s="907"/>
      <c r="DY110" s="907"/>
      <c r="DZ110" s="908"/>
    </row>
    <row r="111" spans="1:131" s="233" customFormat="1" ht="26.25" customHeight="1" x14ac:dyDescent="0.15">
      <c r="A111" s="838" t="s">
        <v>441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236</v>
      </c>
      <c r="AB111" s="983"/>
      <c r="AC111" s="983"/>
      <c r="AD111" s="983"/>
      <c r="AE111" s="984"/>
      <c r="AF111" s="985" t="s">
        <v>236</v>
      </c>
      <c r="AG111" s="983"/>
      <c r="AH111" s="983"/>
      <c r="AI111" s="983"/>
      <c r="AJ111" s="984"/>
      <c r="AK111" s="985" t="s">
        <v>236</v>
      </c>
      <c r="AL111" s="983"/>
      <c r="AM111" s="983"/>
      <c r="AN111" s="983"/>
      <c r="AO111" s="984"/>
      <c r="AP111" s="986" t="s">
        <v>236</v>
      </c>
      <c r="AQ111" s="987"/>
      <c r="AR111" s="987"/>
      <c r="AS111" s="987"/>
      <c r="AT111" s="988"/>
      <c r="AU111" s="996"/>
      <c r="AV111" s="997"/>
      <c r="AW111" s="997"/>
      <c r="AX111" s="997"/>
      <c r="AY111" s="997"/>
      <c r="AZ111" s="879" t="s">
        <v>442</v>
      </c>
      <c r="BA111" s="816"/>
      <c r="BB111" s="816"/>
      <c r="BC111" s="816"/>
      <c r="BD111" s="816"/>
      <c r="BE111" s="816"/>
      <c r="BF111" s="816"/>
      <c r="BG111" s="816"/>
      <c r="BH111" s="816"/>
      <c r="BI111" s="816"/>
      <c r="BJ111" s="816"/>
      <c r="BK111" s="816"/>
      <c r="BL111" s="816"/>
      <c r="BM111" s="816"/>
      <c r="BN111" s="816"/>
      <c r="BO111" s="816"/>
      <c r="BP111" s="817"/>
      <c r="BQ111" s="880" t="s">
        <v>236</v>
      </c>
      <c r="BR111" s="881"/>
      <c r="BS111" s="881"/>
      <c r="BT111" s="881"/>
      <c r="BU111" s="881"/>
      <c r="BV111" s="881" t="s">
        <v>236</v>
      </c>
      <c r="BW111" s="881"/>
      <c r="BX111" s="881"/>
      <c r="BY111" s="881"/>
      <c r="BZ111" s="881"/>
      <c r="CA111" s="881" t="s">
        <v>236</v>
      </c>
      <c r="CB111" s="881"/>
      <c r="CC111" s="881"/>
      <c r="CD111" s="881"/>
      <c r="CE111" s="881"/>
      <c r="CF111" s="939" t="s">
        <v>236</v>
      </c>
      <c r="CG111" s="940"/>
      <c r="CH111" s="940"/>
      <c r="CI111" s="940"/>
      <c r="CJ111" s="940"/>
      <c r="CK111" s="991"/>
      <c r="CL111" s="885"/>
      <c r="CM111" s="879" t="s">
        <v>443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236</v>
      </c>
      <c r="DH111" s="881"/>
      <c r="DI111" s="881"/>
      <c r="DJ111" s="881"/>
      <c r="DK111" s="881"/>
      <c r="DL111" s="881" t="s">
        <v>236</v>
      </c>
      <c r="DM111" s="881"/>
      <c r="DN111" s="881"/>
      <c r="DO111" s="881"/>
      <c r="DP111" s="881"/>
      <c r="DQ111" s="881" t="s">
        <v>236</v>
      </c>
      <c r="DR111" s="881"/>
      <c r="DS111" s="881"/>
      <c r="DT111" s="881"/>
      <c r="DU111" s="881"/>
      <c r="DV111" s="858" t="s">
        <v>236</v>
      </c>
      <c r="DW111" s="858"/>
      <c r="DX111" s="858"/>
      <c r="DY111" s="858"/>
      <c r="DZ111" s="859"/>
    </row>
    <row r="112" spans="1:131" s="233" customFormat="1" ht="26.25" customHeight="1" x14ac:dyDescent="0.15">
      <c r="A112" s="976" t="s">
        <v>444</v>
      </c>
      <c r="B112" s="977"/>
      <c r="C112" s="816" t="s">
        <v>445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236</v>
      </c>
      <c r="AB112" s="844"/>
      <c r="AC112" s="844"/>
      <c r="AD112" s="844"/>
      <c r="AE112" s="845"/>
      <c r="AF112" s="846" t="s">
        <v>236</v>
      </c>
      <c r="AG112" s="844"/>
      <c r="AH112" s="844"/>
      <c r="AI112" s="844"/>
      <c r="AJ112" s="845"/>
      <c r="AK112" s="846" t="s">
        <v>236</v>
      </c>
      <c r="AL112" s="844"/>
      <c r="AM112" s="844"/>
      <c r="AN112" s="844"/>
      <c r="AO112" s="845"/>
      <c r="AP112" s="888" t="s">
        <v>236</v>
      </c>
      <c r="AQ112" s="889"/>
      <c r="AR112" s="889"/>
      <c r="AS112" s="889"/>
      <c r="AT112" s="890"/>
      <c r="AU112" s="996"/>
      <c r="AV112" s="997"/>
      <c r="AW112" s="997"/>
      <c r="AX112" s="997"/>
      <c r="AY112" s="997"/>
      <c r="AZ112" s="879" t="s">
        <v>446</v>
      </c>
      <c r="BA112" s="816"/>
      <c r="BB112" s="816"/>
      <c r="BC112" s="816"/>
      <c r="BD112" s="816"/>
      <c r="BE112" s="816"/>
      <c r="BF112" s="816"/>
      <c r="BG112" s="816"/>
      <c r="BH112" s="816"/>
      <c r="BI112" s="816"/>
      <c r="BJ112" s="816"/>
      <c r="BK112" s="816"/>
      <c r="BL112" s="816"/>
      <c r="BM112" s="816"/>
      <c r="BN112" s="816"/>
      <c r="BO112" s="816"/>
      <c r="BP112" s="817"/>
      <c r="BQ112" s="880">
        <v>2710612</v>
      </c>
      <c r="BR112" s="881"/>
      <c r="BS112" s="881"/>
      <c r="BT112" s="881"/>
      <c r="BU112" s="881"/>
      <c r="BV112" s="881">
        <v>2601669</v>
      </c>
      <c r="BW112" s="881"/>
      <c r="BX112" s="881"/>
      <c r="BY112" s="881"/>
      <c r="BZ112" s="881"/>
      <c r="CA112" s="881">
        <v>2510713</v>
      </c>
      <c r="CB112" s="881"/>
      <c r="CC112" s="881"/>
      <c r="CD112" s="881"/>
      <c r="CE112" s="881"/>
      <c r="CF112" s="939">
        <v>74.7</v>
      </c>
      <c r="CG112" s="940"/>
      <c r="CH112" s="940"/>
      <c r="CI112" s="940"/>
      <c r="CJ112" s="940"/>
      <c r="CK112" s="991"/>
      <c r="CL112" s="885"/>
      <c r="CM112" s="879" t="s">
        <v>447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236</v>
      </c>
      <c r="DH112" s="881"/>
      <c r="DI112" s="881"/>
      <c r="DJ112" s="881"/>
      <c r="DK112" s="881"/>
      <c r="DL112" s="881" t="s">
        <v>236</v>
      </c>
      <c r="DM112" s="881"/>
      <c r="DN112" s="881"/>
      <c r="DO112" s="881"/>
      <c r="DP112" s="881"/>
      <c r="DQ112" s="881" t="s">
        <v>236</v>
      </c>
      <c r="DR112" s="881"/>
      <c r="DS112" s="881"/>
      <c r="DT112" s="881"/>
      <c r="DU112" s="881"/>
      <c r="DV112" s="858" t="s">
        <v>236</v>
      </c>
      <c r="DW112" s="858"/>
      <c r="DX112" s="858"/>
      <c r="DY112" s="858"/>
      <c r="DZ112" s="859"/>
    </row>
    <row r="113" spans="1:130" s="233" customFormat="1" ht="26.25" customHeight="1" x14ac:dyDescent="0.15">
      <c r="A113" s="978"/>
      <c r="B113" s="979"/>
      <c r="C113" s="816" t="s">
        <v>448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183177</v>
      </c>
      <c r="AB113" s="983"/>
      <c r="AC113" s="983"/>
      <c r="AD113" s="983"/>
      <c r="AE113" s="984"/>
      <c r="AF113" s="985">
        <v>213286</v>
      </c>
      <c r="AG113" s="983"/>
      <c r="AH113" s="983"/>
      <c r="AI113" s="983"/>
      <c r="AJ113" s="984"/>
      <c r="AK113" s="985">
        <v>218121</v>
      </c>
      <c r="AL113" s="983"/>
      <c r="AM113" s="983"/>
      <c r="AN113" s="983"/>
      <c r="AO113" s="984"/>
      <c r="AP113" s="986">
        <v>6.5</v>
      </c>
      <c r="AQ113" s="987"/>
      <c r="AR113" s="987"/>
      <c r="AS113" s="987"/>
      <c r="AT113" s="988"/>
      <c r="AU113" s="996"/>
      <c r="AV113" s="997"/>
      <c r="AW113" s="997"/>
      <c r="AX113" s="997"/>
      <c r="AY113" s="997"/>
      <c r="AZ113" s="879" t="s">
        <v>449</v>
      </c>
      <c r="BA113" s="816"/>
      <c r="BB113" s="816"/>
      <c r="BC113" s="816"/>
      <c r="BD113" s="816"/>
      <c r="BE113" s="816"/>
      <c r="BF113" s="816"/>
      <c r="BG113" s="816"/>
      <c r="BH113" s="816"/>
      <c r="BI113" s="816"/>
      <c r="BJ113" s="816"/>
      <c r="BK113" s="816"/>
      <c r="BL113" s="816"/>
      <c r="BM113" s="816"/>
      <c r="BN113" s="816"/>
      <c r="BO113" s="816"/>
      <c r="BP113" s="817"/>
      <c r="BQ113" s="880">
        <v>156940</v>
      </c>
      <c r="BR113" s="881"/>
      <c r="BS113" s="881"/>
      <c r="BT113" s="881"/>
      <c r="BU113" s="881"/>
      <c r="BV113" s="881">
        <v>311205</v>
      </c>
      <c r="BW113" s="881"/>
      <c r="BX113" s="881"/>
      <c r="BY113" s="881"/>
      <c r="BZ113" s="881"/>
      <c r="CA113" s="881">
        <v>327391</v>
      </c>
      <c r="CB113" s="881"/>
      <c r="CC113" s="881"/>
      <c r="CD113" s="881"/>
      <c r="CE113" s="881"/>
      <c r="CF113" s="939">
        <v>9.6999999999999993</v>
      </c>
      <c r="CG113" s="940"/>
      <c r="CH113" s="940"/>
      <c r="CI113" s="940"/>
      <c r="CJ113" s="940"/>
      <c r="CK113" s="991"/>
      <c r="CL113" s="885"/>
      <c r="CM113" s="879" t="s">
        <v>450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236</v>
      </c>
      <c r="DH113" s="844"/>
      <c r="DI113" s="844"/>
      <c r="DJ113" s="844"/>
      <c r="DK113" s="845"/>
      <c r="DL113" s="846" t="s">
        <v>236</v>
      </c>
      <c r="DM113" s="844"/>
      <c r="DN113" s="844"/>
      <c r="DO113" s="844"/>
      <c r="DP113" s="845"/>
      <c r="DQ113" s="846" t="s">
        <v>236</v>
      </c>
      <c r="DR113" s="844"/>
      <c r="DS113" s="844"/>
      <c r="DT113" s="844"/>
      <c r="DU113" s="845"/>
      <c r="DV113" s="888" t="s">
        <v>236</v>
      </c>
      <c r="DW113" s="889"/>
      <c r="DX113" s="889"/>
      <c r="DY113" s="889"/>
      <c r="DZ113" s="890"/>
    </row>
    <row r="114" spans="1:130" s="233" customFormat="1" ht="26.25" customHeight="1" x14ac:dyDescent="0.15">
      <c r="A114" s="978"/>
      <c r="B114" s="979"/>
      <c r="C114" s="816" t="s">
        <v>451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14207</v>
      </c>
      <c r="AB114" s="844"/>
      <c r="AC114" s="844"/>
      <c r="AD114" s="844"/>
      <c r="AE114" s="845"/>
      <c r="AF114" s="846">
        <v>15158</v>
      </c>
      <c r="AG114" s="844"/>
      <c r="AH114" s="844"/>
      <c r="AI114" s="844"/>
      <c r="AJ114" s="845"/>
      <c r="AK114" s="846">
        <v>15536</v>
      </c>
      <c r="AL114" s="844"/>
      <c r="AM114" s="844"/>
      <c r="AN114" s="844"/>
      <c r="AO114" s="845"/>
      <c r="AP114" s="888">
        <v>0.5</v>
      </c>
      <c r="AQ114" s="889"/>
      <c r="AR114" s="889"/>
      <c r="AS114" s="889"/>
      <c r="AT114" s="890"/>
      <c r="AU114" s="996"/>
      <c r="AV114" s="997"/>
      <c r="AW114" s="997"/>
      <c r="AX114" s="997"/>
      <c r="AY114" s="997"/>
      <c r="AZ114" s="879" t="s">
        <v>452</v>
      </c>
      <c r="BA114" s="816"/>
      <c r="BB114" s="816"/>
      <c r="BC114" s="816"/>
      <c r="BD114" s="816"/>
      <c r="BE114" s="816"/>
      <c r="BF114" s="816"/>
      <c r="BG114" s="816"/>
      <c r="BH114" s="816"/>
      <c r="BI114" s="816"/>
      <c r="BJ114" s="816"/>
      <c r="BK114" s="816"/>
      <c r="BL114" s="816"/>
      <c r="BM114" s="816"/>
      <c r="BN114" s="816"/>
      <c r="BO114" s="816"/>
      <c r="BP114" s="817"/>
      <c r="BQ114" s="880">
        <v>853710</v>
      </c>
      <c r="BR114" s="881"/>
      <c r="BS114" s="881"/>
      <c r="BT114" s="881"/>
      <c r="BU114" s="881"/>
      <c r="BV114" s="881">
        <v>808008</v>
      </c>
      <c r="BW114" s="881"/>
      <c r="BX114" s="881"/>
      <c r="BY114" s="881"/>
      <c r="BZ114" s="881"/>
      <c r="CA114" s="881">
        <v>829402</v>
      </c>
      <c r="CB114" s="881"/>
      <c r="CC114" s="881"/>
      <c r="CD114" s="881"/>
      <c r="CE114" s="881"/>
      <c r="CF114" s="939">
        <v>24.7</v>
      </c>
      <c r="CG114" s="940"/>
      <c r="CH114" s="940"/>
      <c r="CI114" s="940"/>
      <c r="CJ114" s="940"/>
      <c r="CK114" s="991"/>
      <c r="CL114" s="885"/>
      <c r="CM114" s="879" t="s">
        <v>453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236</v>
      </c>
      <c r="DH114" s="844"/>
      <c r="DI114" s="844"/>
      <c r="DJ114" s="844"/>
      <c r="DK114" s="845"/>
      <c r="DL114" s="846" t="s">
        <v>236</v>
      </c>
      <c r="DM114" s="844"/>
      <c r="DN114" s="844"/>
      <c r="DO114" s="844"/>
      <c r="DP114" s="845"/>
      <c r="DQ114" s="846" t="s">
        <v>236</v>
      </c>
      <c r="DR114" s="844"/>
      <c r="DS114" s="844"/>
      <c r="DT114" s="844"/>
      <c r="DU114" s="845"/>
      <c r="DV114" s="888" t="s">
        <v>236</v>
      </c>
      <c r="DW114" s="889"/>
      <c r="DX114" s="889"/>
      <c r="DY114" s="889"/>
      <c r="DZ114" s="890"/>
    </row>
    <row r="115" spans="1:130" s="233" customFormat="1" ht="26.25" customHeight="1" x14ac:dyDescent="0.15">
      <c r="A115" s="978"/>
      <c r="B115" s="979"/>
      <c r="C115" s="816" t="s">
        <v>454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236</v>
      </c>
      <c r="AB115" s="983"/>
      <c r="AC115" s="983"/>
      <c r="AD115" s="983"/>
      <c r="AE115" s="984"/>
      <c r="AF115" s="985" t="s">
        <v>236</v>
      </c>
      <c r="AG115" s="983"/>
      <c r="AH115" s="983"/>
      <c r="AI115" s="983"/>
      <c r="AJ115" s="984"/>
      <c r="AK115" s="985" t="s">
        <v>236</v>
      </c>
      <c r="AL115" s="983"/>
      <c r="AM115" s="983"/>
      <c r="AN115" s="983"/>
      <c r="AO115" s="984"/>
      <c r="AP115" s="986" t="s">
        <v>236</v>
      </c>
      <c r="AQ115" s="987"/>
      <c r="AR115" s="987"/>
      <c r="AS115" s="987"/>
      <c r="AT115" s="988"/>
      <c r="AU115" s="996"/>
      <c r="AV115" s="997"/>
      <c r="AW115" s="997"/>
      <c r="AX115" s="997"/>
      <c r="AY115" s="997"/>
      <c r="AZ115" s="879" t="s">
        <v>455</v>
      </c>
      <c r="BA115" s="816"/>
      <c r="BB115" s="816"/>
      <c r="BC115" s="816"/>
      <c r="BD115" s="816"/>
      <c r="BE115" s="816"/>
      <c r="BF115" s="816"/>
      <c r="BG115" s="816"/>
      <c r="BH115" s="816"/>
      <c r="BI115" s="816"/>
      <c r="BJ115" s="816"/>
      <c r="BK115" s="816"/>
      <c r="BL115" s="816"/>
      <c r="BM115" s="816"/>
      <c r="BN115" s="816"/>
      <c r="BO115" s="816"/>
      <c r="BP115" s="817"/>
      <c r="BQ115" s="880" t="s">
        <v>236</v>
      </c>
      <c r="BR115" s="881"/>
      <c r="BS115" s="881"/>
      <c r="BT115" s="881"/>
      <c r="BU115" s="881"/>
      <c r="BV115" s="881" t="s">
        <v>236</v>
      </c>
      <c r="BW115" s="881"/>
      <c r="BX115" s="881"/>
      <c r="BY115" s="881"/>
      <c r="BZ115" s="881"/>
      <c r="CA115" s="881" t="s">
        <v>236</v>
      </c>
      <c r="CB115" s="881"/>
      <c r="CC115" s="881"/>
      <c r="CD115" s="881"/>
      <c r="CE115" s="881"/>
      <c r="CF115" s="939" t="s">
        <v>236</v>
      </c>
      <c r="CG115" s="940"/>
      <c r="CH115" s="940"/>
      <c r="CI115" s="940"/>
      <c r="CJ115" s="940"/>
      <c r="CK115" s="991"/>
      <c r="CL115" s="885"/>
      <c r="CM115" s="879" t="s">
        <v>456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236</v>
      </c>
      <c r="DH115" s="844"/>
      <c r="DI115" s="844"/>
      <c r="DJ115" s="844"/>
      <c r="DK115" s="845"/>
      <c r="DL115" s="846" t="s">
        <v>236</v>
      </c>
      <c r="DM115" s="844"/>
      <c r="DN115" s="844"/>
      <c r="DO115" s="844"/>
      <c r="DP115" s="845"/>
      <c r="DQ115" s="846" t="s">
        <v>236</v>
      </c>
      <c r="DR115" s="844"/>
      <c r="DS115" s="844"/>
      <c r="DT115" s="844"/>
      <c r="DU115" s="845"/>
      <c r="DV115" s="888" t="s">
        <v>236</v>
      </c>
      <c r="DW115" s="889"/>
      <c r="DX115" s="889"/>
      <c r="DY115" s="889"/>
      <c r="DZ115" s="890"/>
    </row>
    <row r="116" spans="1:130" s="233" customFormat="1" ht="26.25" customHeight="1" x14ac:dyDescent="0.15">
      <c r="A116" s="980"/>
      <c r="B116" s="981"/>
      <c r="C116" s="903" t="s">
        <v>457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34</v>
      </c>
      <c r="AB116" s="844"/>
      <c r="AC116" s="844"/>
      <c r="AD116" s="844"/>
      <c r="AE116" s="845"/>
      <c r="AF116" s="846" t="s">
        <v>236</v>
      </c>
      <c r="AG116" s="844"/>
      <c r="AH116" s="844"/>
      <c r="AI116" s="844"/>
      <c r="AJ116" s="845"/>
      <c r="AK116" s="846" t="s">
        <v>236</v>
      </c>
      <c r="AL116" s="844"/>
      <c r="AM116" s="844"/>
      <c r="AN116" s="844"/>
      <c r="AO116" s="845"/>
      <c r="AP116" s="888" t="s">
        <v>236</v>
      </c>
      <c r="AQ116" s="889"/>
      <c r="AR116" s="889"/>
      <c r="AS116" s="889"/>
      <c r="AT116" s="890"/>
      <c r="AU116" s="996"/>
      <c r="AV116" s="997"/>
      <c r="AW116" s="997"/>
      <c r="AX116" s="997"/>
      <c r="AY116" s="997"/>
      <c r="AZ116" s="973" t="s">
        <v>458</v>
      </c>
      <c r="BA116" s="974"/>
      <c r="BB116" s="974"/>
      <c r="BC116" s="974"/>
      <c r="BD116" s="974"/>
      <c r="BE116" s="974"/>
      <c r="BF116" s="974"/>
      <c r="BG116" s="974"/>
      <c r="BH116" s="974"/>
      <c r="BI116" s="974"/>
      <c r="BJ116" s="974"/>
      <c r="BK116" s="974"/>
      <c r="BL116" s="974"/>
      <c r="BM116" s="974"/>
      <c r="BN116" s="974"/>
      <c r="BO116" s="974"/>
      <c r="BP116" s="975"/>
      <c r="BQ116" s="880" t="s">
        <v>236</v>
      </c>
      <c r="BR116" s="881"/>
      <c r="BS116" s="881"/>
      <c r="BT116" s="881"/>
      <c r="BU116" s="881"/>
      <c r="BV116" s="881" t="s">
        <v>236</v>
      </c>
      <c r="BW116" s="881"/>
      <c r="BX116" s="881"/>
      <c r="BY116" s="881"/>
      <c r="BZ116" s="881"/>
      <c r="CA116" s="881" t="s">
        <v>236</v>
      </c>
      <c r="CB116" s="881"/>
      <c r="CC116" s="881"/>
      <c r="CD116" s="881"/>
      <c r="CE116" s="881"/>
      <c r="CF116" s="939" t="s">
        <v>236</v>
      </c>
      <c r="CG116" s="940"/>
      <c r="CH116" s="940"/>
      <c r="CI116" s="940"/>
      <c r="CJ116" s="940"/>
      <c r="CK116" s="991"/>
      <c r="CL116" s="885"/>
      <c r="CM116" s="879" t="s">
        <v>459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236</v>
      </c>
      <c r="DH116" s="844"/>
      <c r="DI116" s="844"/>
      <c r="DJ116" s="844"/>
      <c r="DK116" s="845"/>
      <c r="DL116" s="846" t="s">
        <v>236</v>
      </c>
      <c r="DM116" s="844"/>
      <c r="DN116" s="844"/>
      <c r="DO116" s="844"/>
      <c r="DP116" s="845"/>
      <c r="DQ116" s="846" t="s">
        <v>236</v>
      </c>
      <c r="DR116" s="844"/>
      <c r="DS116" s="844"/>
      <c r="DT116" s="844"/>
      <c r="DU116" s="845"/>
      <c r="DV116" s="888" t="s">
        <v>236</v>
      </c>
      <c r="DW116" s="889"/>
      <c r="DX116" s="889"/>
      <c r="DY116" s="889"/>
      <c r="DZ116" s="890"/>
    </row>
    <row r="117" spans="1:130" s="233" customFormat="1" ht="26.25" customHeight="1" x14ac:dyDescent="0.15">
      <c r="A117" s="959" t="s">
        <v>191</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460</v>
      </c>
      <c r="Z117" s="961"/>
      <c r="AA117" s="966">
        <v>1063278</v>
      </c>
      <c r="AB117" s="967"/>
      <c r="AC117" s="967"/>
      <c r="AD117" s="967"/>
      <c r="AE117" s="968"/>
      <c r="AF117" s="969">
        <v>1125185</v>
      </c>
      <c r="AG117" s="967"/>
      <c r="AH117" s="967"/>
      <c r="AI117" s="967"/>
      <c r="AJ117" s="968"/>
      <c r="AK117" s="969">
        <v>1135154</v>
      </c>
      <c r="AL117" s="967"/>
      <c r="AM117" s="967"/>
      <c r="AN117" s="967"/>
      <c r="AO117" s="968"/>
      <c r="AP117" s="970"/>
      <c r="AQ117" s="971"/>
      <c r="AR117" s="971"/>
      <c r="AS117" s="971"/>
      <c r="AT117" s="972"/>
      <c r="AU117" s="996"/>
      <c r="AV117" s="997"/>
      <c r="AW117" s="997"/>
      <c r="AX117" s="997"/>
      <c r="AY117" s="997"/>
      <c r="AZ117" s="927" t="s">
        <v>461</v>
      </c>
      <c r="BA117" s="928"/>
      <c r="BB117" s="928"/>
      <c r="BC117" s="928"/>
      <c r="BD117" s="928"/>
      <c r="BE117" s="928"/>
      <c r="BF117" s="928"/>
      <c r="BG117" s="928"/>
      <c r="BH117" s="928"/>
      <c r="BI117" s="928"/>
      <c r="BJ117" s="928"/>
      <c r="BK117" s="928"/>
      <c r="BL117" s="928"/>
      <c r="BM117" s="928"/>
      <c r="BN117" s="928"/>
      <c r="BO117" s="928"/>
      <c r="BP117" s="929"/>
      <c r="BQ117" s="880" t="s">
        <v>236</v>
      </c>
      <c r="BR117" s="881"/>
      <c r="BS117" s="881"/>
      <c r="BT117" s="881"/>
      <c r="BU117" s="881"/>
      <c r="BV117" s="881" t="s">
        <v>236</v>
      </c>
      <c r="BW117" s="881"/>
      <c r="BX117" s="881"/>
      <c r="BY117" s="881"/>
      <c r="BZ117" s="881"/>
      <c r="CA117" s="881" t="s">
        <v>236</v>
      </c>
      <c r="CB117" s="881"/>
      <c r="CC117" s="881"/>
      <c r="CD117" s="881"/>
      <c r="CE117" s="881"/>
      <c r="CF117" s="939" t="s">
        <v>236</v>
      </c>
      <c r="CG117" s="940"/>
      <c r="CH117" s="940"/>
      <c r="CI117" s="940"/>
      <c r="CJ117" s="940"/>
      <c r="CK117" s="991"/>
      <c r="CL117" s="885"/>
      <c r="CM117" s="879" t="s">
        <v>462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236</v>
      </c>
      <c r="DH117" s="844"/>
      <c r="DI117" s="844"/>
      <c r="DJ117" s="844"/>
      <c r="DK117" s="845"/>
      <c r="DL117" s="846" t="s">
        <v>236</v>
      </c>
      <c r="DM117" s="844"/>
      <c r="DN117" s="844"/>
      <c r="DO117" s="844"/>
      <c r="DP117" s="845"/>
      <c r="DQ117" s="846" t="s">
        <v>236</v>
      </c>
      <c r="DR117" s="844"/>
      <c r="DS117" s="844"/>
      <c r="DT117" s="844"/>
      <c r="DU117" s="845"/>
      <c r="DV117" s="888" t="s">
        <v>236</v>
      </c>
      <c r="DW117" s="889"/>
      <c r="DX117" s="889"/>
      <c r="DY117" s="889"/>
      <c r="DZ117" s="890"/>
    </row>
    <row r="118" spans="1:130" s="233" customFormat="1" ht="26.25" customHeight="1" x14ac:dyDescent="0.15">
      <c r="A118" s="959" t="s">
        <v>436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433</v>
      </c>
      <c r="AB118" s="960"/>
      <c r="AC118" s="960"/>
      <c r="AD118" s="960"/>
      <c r="AE118" s="961"/>
      <c r="AF118" s="962" t="s">
        <v>434</v>
      </c>
      <c r="AG118" s="960"/>
      <c r="AH118" s="960"/>
      <c r="AI118" s="960"/>
      <c r="AJ118" s="961"/>
      <c r="AK118" s="962" t="s">
        <v>311</v>
      </c>
      <c r="AL118" s="960"/>
      <c r="AM118" s="960"/>
      <c r="AN118" s="960"/>
      <c r="AO118" s="961"/>
      <c r="AP118" s="963" t="s">
        <v>435</v>
      </c>
      <c r="AQ118" s="964"/>
      <c r="AR118" s="964"/>
      <c r="AS118" s="964"/>
      <c r="AT118" s="965"/>
      <c r="AU118" s="996"/>
      <c r="AV118" s="997"/>
      <c r="AW118" s="997"/>
      <c r="AX118" s="997"/>
      <c r="AY118" s="997"/>
      <c r="AZ118" s="902" t="s">
        <v>463</v>
      </c>
      <c r="BA118" s="903"/>
      <c r="BB118" s="903"/>
      <c r="BC118" s="903"/>
      <c r="BD118" s="903"/>
      <c r="BE118" s="903"/>
      <c r="BF118" s="903"/>
      <c r="BG118" s="903"/>
      <c r="BH118" s="903"/>
      <c r="BI118" s="903"/>
      <c r="BJ118" s="903"/>
      <c r="BK118" s="903"/>
      <c r="BL118" s="903"/>
      <c r="BM118" s="903"/>
      <c r="BN118" s="903"/>
      <c r="BO118" s="903"/>
      <c r="BP118" s="904"/>
      <c r="BQ118" s="943" t="s">
        <v>236</v>
      </c>
      <c r="BR118" s="909"/>
      <c r="BS118" s="909"/>
      <c r="BT118" s="909"/>
      <c r="BU118" s="909"/>
      <c r="BV118" s="909" t="s">
        <v>236</v>
      </c>
      <c r="BW118" s="909"/>
      <c r="BX118" s="909"/>
      <c r="BY118" s="909"/>
      <c r="BZ118" s="909"/>
      <c r="CA118" s="909" t="s">
        <v>236</v>
      </c>
      <c r="CB118" s="909"/>
      <c r="CC118" s="909"/>
      <c r="CD118" s="909"/>
      <c r="CE118" s="909"/>
      <c r="CF118" s="939" t="s">
        <v>236</v>
      </c>
      <c r="CG118" s="940"/>
      <c r="CH118" s="940"/>
      <c r="CI118" s="940"/>
      <c r="CJ118" s="940"/>
      <c r="CK118" s="991"/>
      <c r="CL118" s="885"/>
      <c r="CM118" s="879" t="s">
        <v>464</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236</v>
      </c>
      <c r="DH118" s="844"/>
      <c r="DI118" s="844"/>
      <c r="DJ118" s="844"/>
      <c r="DK118" s="845"/>
      <c r="DL118" s="846" t="s">
        <v>236</v>
      </c>
      <c r="DM118" s="844"/>
      <c r="DN118" s="844"/>
      <c r="DO118" s="844"/>
      <c r="DP118" s="845"/>
      <c r="DQ118" s="846" t="s">
        <v>236</v>
      </c>
      <c r="DR118" s="844"/>
      <c r="DS118" s="844"/>
      <c r="DT118" s="844"/>
      <c r="DU118" s="845"/>
      <c r="DV118" s="888" t="s">
        <v>236</v>
      </c>
      <c r="DW118" s="889"/>
      <c r="DX118" s="889"/>
      <c r="DY118" s="889"/>
      <c r="DZ118" s="890"/>
    </row>
    <row r="119" spans="1:130" s="233" customFormat="1" ht="26.25" customHeight="1" x14ac:dyDescent="0.15">
      <c r="A119" s="882" t="s">
        <v>439</v>
      </c>
      <c r="B119" s="883"/>
      <c r="C119" s="924" t="s">
        <v>440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236</v>
      </c>
      <c r="AB119" s="953"/>
      <c r="AC119" s="953"/>
      <c r="AD119" s="953"/>
      <c r="AE119" s="954"/>
      <c r="AF119" s="955" t="s">
        <v>236</v>
      </c>
      <c r="AG119" s="953"/>
      <c r="AH119" s="953"/>
      <c r="AI119" s="953"/>
      <c r="AJ119" s="954"/>
      <c r="AK119" s="955" t="s">
        <v>236</v>
      </c>
      <c r="AL119" s="953"/>
      <c r="AM119" s="953"/>
      <c r="AN119" s="953"/>
      <c r="AO119" s="954"/>
      <c r="AP119" s="956" t="s">
        <v>236</v>
      </c>
      <c r="AQ119" s="957"/>
      <c r="AR119" s="957"/>
      <c r="AS119" s="957"/>
      <c r="AT119" s="958"/>
      <c r="AU119" s="998"/>
      <c r="AV119" s="999"/>
      <c r="AW119" s="999"/>
      <c r="AX119" s="999"/>
      <c r="AY119" s="999"/>
      <c r="AZ119" s="254" t="s">
        <v>191</v>
      </c>
      <c r="BA119" s="254"/>
      <c r="BB119" s="254"/>
      <c r="BC119" s="254"/>
      <c r="BD119" s="254"/>
      <c r="BE119" s="254"/>
      <c r="BF119" s="254"/>
      <c r="BG119" s="254"/>
      <c r="BH119" s="254"/>
      <c r="BI119" s="254"/>
      <c r="BJ119" s="254"/>
      <c r="BK119" s="254"/>
      <c r="BL119" s="254"/>
      <c r="BM119" s="254"/>
      <c r="BN119" s="254"/>
      <c r="BO119" s="941" t="s">
        <v>465</v>
      </c>
      <c r="BP119" s="942"/>
      <c r="BQ119" s="943">
        <v>10907435</v>
      </c>
      <c r="BR119" s="909"/>
      <c r="BS119" s="909"/>
      <c r="BT119" s="909"/>
      <c r="BU119" s="909"/>
      <c r="BV119" s="909">
        <v>10202015</v>
      </c>
      <c r="BW119" s="909"/>
      <c r="BX119" s="909"/>
      <c r="BY119" s="909"/>
      <c r="BZ119" s="909"/>
      <c r="CA119" s="909">
        <v>9482397</v>
      </c>
      <c r="CB119" s="909"/>
      <c r="CC119" s="909"/>
      <c r="CD119" s="909"/>
      <c r="CE119" s="909"/>
      <c r="CF119" s="812"/>
      <c r="CG119" s="813"/>
      <c r="CH119" s="813"/>
      <c r="CI119" s="813"/>
      <c r="CJ119" s="898"/>
      <c r="CK119" s="992"/>
      <c r="CL119" s="887"/>
      <c r="CM119" s="902" t="s">
        <v>466</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236</v>
      </c>
      <c r="DH119" s="828"/>
      <c r="DI119" s="828"/>
      <c r="DJ119" s="828"/>
      <c r="DK119" s="829"/>
      <c r="DL119" s="830" t="s">
        <v>236</v>
      </c>
      <c r="DM119" s="828"/>
      <c r="DN119" s="828"/>
      <c r="DO119" s="828"/>
      <c r="DP119" s="829"/>
      <c r="DQ119" s="830" t="s">
        <v>236</v>
      </c>
      <c r="DR119" s="828"/>
      <c r="DS119" s="828"/>
      <c r="DT119" s="828"/>
      <c r="DU119" s="829"/>
      <c r="DV119" s="912" t="s">
        <v>236</v>
      </c>
      <c r="DW119" s="913"/>
      <c r="DX119" s="913"/>
      <c r="DY119" s="913"/>
      <c r="DZ119" s="914"/>
    </row>
    <row r="120" spans="1:130" s="233" customFormat="1" ht="26.25" customHeight="1" x14ac:dyDescent="0.15">
      <c r="A120" s="884"/>
      <c r="B120" s="885"/>
      <c r="C120" s="879" t="s">
        <v>443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236</v>
      </c>
      <c r="AB120" s="844"/>
      <c r="AC120" s="844"/>
      <c r="AD120" s="844"/>
      <c r="AE120" s="845"/>
      <c r="AF120" s="846" t="s">
        <v>236</v>
      </c>
      <c r="AG120" s="844"/>
      <c r="AH120" s="844"/>
      <c r="AI120" s="844"/>
      <c r="AJ120" s="845"/>
      <c r="AK120" s="846" t="s">
        <v>236</v>
      </c>
      <c r="AL120" s="844"/>
      <c r="AM120" s="844"/>
      <c r="AN120" s="844"/>
      <c r="AO120" s="845"/>
      <c r="AP120" s="888" t="s">
        <v>236</v>
      </c>
      <c r="AQ120" s="889"/>
      <c r="AR120" s="889"/>
      <c r="AS120" s="889"/>
      <c r="AT120" s="890"/>
      <c r="AU120" s="944" t="s">
        <v>467</v>
      </c>
      <c r="AV120" s="945"/>
      <c r="AW120" s="945"/>
      <c r="AX120" s="945"/>
      <c r="AY120" s="946"/>
      <c r="AZ120" s="924" t="s">
        <v>468</v>
      </c>
      <c r="BA120" s="872"/>
      <c r="BB120" s="872"/>
      <c r="BC120" s="872"/>
      <c r="BD120" s="872"/>
      <c r="BE120" s="872"/>
      <c r="BF120" s="872"/>
      <c r="BG120" s="872"/>
      <c r="BH120" s="872"/>
      <c r="BI120" s="872"/>
      <c r="BJ120" s="872"/>
      <c r="BK120" s="872"/>
      <c r="BL120" s="872"/>
      <c r="BM120" s="872"/>
      <c r="BN120" s="872"/>
      <c r="BO120" s="872"/>
      <c r="BP120" s="873"/>
      <c r="BQ120" s="925">
        <v>2157656</v>
      </c>
      <c r="BR120" s="906"/>
      <c r="BS120" s="906"/>
      <c r="BT120" s="906"/>
      <c r="BU120" s="906"/>
      <c r="BV120" s="906">
        <v>2346949</v>
      </c>
      <c r="BW120" s="906"/>
      <c r="BX120" s="906"/>
      <c r="BY120" s="906"/>
      <c r="BZ120" s="906"/>
      <c r="CA120" s="906">
        <v>2515073</v>
      </c>
      <c r="CB120" s="906"/>
      <c r="CC120" s="906"/>
      <c r="CD120" s="906"/>
      <c r="CE120" s="906"/>
      <c r="CF120" s="930">
        <v>74.8</v>
      </c>
      <c r="CG120" s="931"/>
      <c r="CH120" s="931"/>
      <c r="CI120" s="931"/>
      <c r="CJ120" s="931"/>
      <c r="CK120" s="932" t="s">
        <v>469</v>
      </c>
      <c r="CL120" s="916"/>
      <c r="CM120" s="916"/>
      <c r="CN120" s="916"/>
      <c r="CO120" s="917"/>
      <c r="CP120" s="936" t="s">
        <v>414</v>
      </c>
      <c r="CQ120" s="937"/>
      <c r="CR120" s="937"/>
      <c r="CS120" s="937"/>
      <c r="CT120" s="937"/>
      <c r="CU120" s="937"/>
      <c r="CV120" s="937"/>
      <c r="CW120" s="937"/>
      <c r="CX120" s="937"/>
      <c r="CY120" s="937"/>
      <c r="CZ120" s="937"/>
      <c r="DA120" s="937"/>
      <c r="DB120" s="937"/>
      <c r="DC120" s="937"/>
      <c r="DD120" s="937"/>
      <c r="DE120" s="937"/>
      <c r="DF120" s="938"/>
      <c r="DG120" s="925">
        <v>2152892</v>
      </c>
      <c r="DH120" s="906"/>
      <c r="DI120" s="906"/>
      <c r="DJ120" s="906"/>
      <c r="DK120" s="906"/>
      <c r="DL120" s="906">
        <v>2079489</v>
      </c>
      <c r="DM120" s="906"/>
      <c r="DN120" s="906"/>
      <c r="DO120" s="906"/>
      <c r="DP120" s="906"/>
      <c r="DQ120" s="906">
        <v>2001654</v>
      </c>
      <c r="DR120" s="906"/>
      <c r="DS120" s="906"/>
      <c r="DT120" s="906"/>
      <c r="DU120" s="906"/>
      <c r="DV120" s="907">
        <v>59.5</v>
      </c>
      <c r="DW120" s="907"/>
      <c r="DX120" s="907"/>
      <c r="DY120" s="907"/>
      <c r="DZ120" s="908"/>
    </row>
    <row r="121" spans="1:130" s="233" customFormat="1" ht="26.25" customHeight="1" x14ac:dyDescent="0.15">
      <c r="A121" s="884"/>
      <c r="B121" s="885"/>
      <c r="C121" s="927" t="s">
        <v>470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236</v>
      </c>
      <c r="AB121" s="844"/>
      <c r="AC121" s="844"/>
      <c r="AD121" s="844"/>
      <c r="AE121" s="845"/>
      <c r="AF121" s="846" t="s">
        <v>236</v>
      </c>
      <c r="AG121" s="844"/>
      <c r="AH121" s="844"/>
      <c r="AI121" s="844"/>
      <c r="AJ121" s="845"/>
      <c r="AK121" s="846" t="s">
        <v>236</v>
      </c>
      <c r="AL121" s="844"/>
      <c r="AM121" s="844"/>
      <c r="AN121" s="844"/>
      <c r="AO121" s="845"/>
      <c r="AP121" s="888" t="s">
        <v>236</v>
      </c>
      <c r="AQ121" s="889"/>
      <c r="AR121" s="889"/>
      <c r="AS121" s="889"/>
      <c r="AT121" s="890"/>
      <c r="AU121" s="947"/>
      <c r="AV121" s="948"/>
      <c r="AW121" s="948"/>
      <c r="AX121" s="948"/>
      <c r="AY121" s="949"/>
      <c r="AZ121" s="879" t="s">
        <v>471</v>
      </c>
      <c r="BA121" s="816"/>
      <c r="BB121" s="816"/>
      <c r="BC121" s="816"/>
      <c r="BD121" s="816"/>
      <c r="BE121" s="816"/>
      <c r="BF121" s="816"/>
      <c r="BG121" s="816"/>
      <c r="BH121" s="816"/>
      <c r="BI121" s="816"/>
      <c r="BJ121" s="816"/>
      <c r="BK121" s="816"/>
      <c r="BL121" s="816"/>
      <c r="BM121" s="816"/>
      <c r="BN121" s="816"/>
      <c r="BO121" s="816"/>
      <c r="BP121" s="817"/>
      <c r="BQ121" s="880">
        <v>328982</v>
      </c>
      <c r="BR121" s="881"/>
      <c r="BS121" s="881"/>
      <c r="BT121" s="881"/>
      <c r="BU121" s="881"/>
      <c r="BV121" s="881">
        <v>292465</v>
      </c>
      <c r="BW121" s="881"/>
      <c r="BX121" s="881"/>
      <c r="BY121" s="881"/>
      <c r="BZ121" s="881"/>
      <c r="CA121" s="881">
        <v>257727</v>
      </c>
      <c r="CB121" s="881"/>
      <c r="CC121" s="881"/>
      <c r="CD121" s="881"/>
      <c r="CE121" s="881"/>
      <c r="CF121" s="939">
        <v>7.7</v>
      </c>
      <c r="CG121" s="940"/>
      <c r="CH121" s="940"/>
      <c r="CI121" s="940"/>
      <c r="CJ121" s="940"/>
      <c r="CK121" s="933"/>
      <c r="CL121" s="919"/>
      <c r="CM121" s="919"/>
      <c r="CN121" s="919"/>
      <c r="CO121" s="920"/>
      <c r="CP121" s="899" t="s">
        <v>411</v>
      </c>
      <c r="CQ121" s="900"/>
      <c r="CR121" s="900"/>
      <c r="CS121" s="900"/>
      <c r="CT121" s="900"/>
      <c r="CU121" s="900"/>
      <c r="CV121" s="900"/>
      <c r="CW121" s="900"/>
      <c r="CX121" s="900"/>
      <c r="CY121" s="900"/>
      <c r="CZ121" s="900"/>
      <c r="DA121" s="900"/>
      <c r="DB121" s="900"/>
      <c r="DC121" s="900"/>
      <c r="DD121" s="900"/>
      <c r="DE121" s="900"/>
      <c r="DF121" s="901"/>
      <c r="DG121" s="880">
        <v>476433</v>
      </c>
      <c r="DH121" s="881"/>
      <c r="DI121" s="881"/>
      <c r="DJ121" s="881"/>
      <c r="DK121" s="881"/>
      <c r="DL121" s="881">
        <v>448364</v>
      </c>
      <c r="DM121" s="881"/>
      <c r="DN121" s="881"/>
      <c r="DO121" s="881"/>
      <c r="DP121" s="881"/>
      <c r="DQ121" s="881">
        <v>454071</v>
      </c>
      <c r="DR121" s="881"/>
      <c r="DS121" s="881"/>
      <c r="DT121" s="881"/>
      <c r="DU121" s="881"/>
      <c r="DV121" s="858">
        <v>13.5</v>
      </c>
      <c r="DW121" s="858"/>
      <c r="DX121" s="858"/>
      <c r="DY121" s="858"/>
      <c r="DZ121" s="859"/>
    </row>
    <row r="122" spans="1:130" s="233" customFormat="1" ht="26.25" customHeight="1" x14ac:dyDescent="0.15">
      <c r="A122" s="884"/>
      <c r="B122" s="885"/>
      <c r="C122" s="879" t="s">
        <v>453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236</v>
      </c>
      <c r="AB122" s="844"/>
      <c r="AC122" s="844"/>
      <c r="AD122" s="844"/>
      <c r="AE122" s="845"/>
      <c r="AF122" s="846" t="s">
        <v>236</v>
      </c>
      <c r="AG122" s="844"/>
      <c r="AH122" s="844"/>
      <c r="AI122" s="844"/>
      <c r="AJ122" s="845"/>
      <c r="AK122" s="846" t="s">
        <v>236</v>
      </c>
      <c r="AL122" s="844"/>
      <c r="AM122" s="844"/>
      <c r="AN122" s="844"/>
      <c r="AO122" s="845"/>
      <c r="AP122" s="888" t="s">
        <v>236</v>
      </c>
      <c r="AQ122" s="889"/>
      <c r="AR122" s="889"/>
      <c r="AS122" s="889"/>
      <c r="AT122" s="890"/>
      <c r="AU122" s="947"/>
      <c r="AV122" s="948"/>
      <c r="AW122" s="948"/>
      <c r="AX122" s="948"/>
      <c r="AY122" s="949"/>
      <c r="AZ122" s="902" t="s">
        <v>472</v>
      </c>
      <c r="BA122" s="903"/>
      <c r="BB122" s="903"/>
      <c r="BC122" s="903"/>
      <c r="BD122" s="903"/>
      <c r="BE122" s="903"/>
      <c r="BF122" s="903"/>
      <c r="BG122" s="903"/>
      <c r="BH122" s="903"/>
      <c r="BI122" s="903"/>
      <c r="BJ122" s="903"/>
      <c r="BK122" s="903"/>
      <c r="BL122" s="903"/>
      <c r="BM122" s="903"/>
      <c r="BN122" s="903"/>
      <c r="BO122" s="903"/>
      <c r="BP122" s="904"/>
      <c r="BQ122" s="943">
        <v>6519125</v>
      </c>
      <c r="BR122" s="909"/>
      <c r="BS122" s="909"/>
      <c r="BT122" s="909"/>
      <c r="BU122" s="909"/>
      <c r="BV122" s="909">
        <v>6196867</v>
      </c>
      <c r="BW122" s="909"/>
      <c r="BX122" s="909"/>
      <c r="BY122" s="909"/>
      <c r="BZ122" s="909"/>
      <c r="CA122" s="909">
        <v>5682819</v>
      </c>
      <c r="CB122" s="909"/>
      <c r="CC122" s="909"/>
      <c r="CD122" s="909"/>
      <c r="CE122" s="909"/>
      <c r="CF122" s="910">
        <v>169</v>
      </c>
      <c r="CG122" s="911"/>
      <c r="CH122" s="911"/>
      <c r="CI122" s="911"/>
      <c r="CJ122" s="911"/>
      <c r="CK122" s="933"/>
      <c r="CL122" s="919"/>
      <c r="CM122" s="919"/>
      <c r="CN122" s="919"/>
      <c r="CO122" s="920"/>
      <c r="CP122" s="899" t="s">
        <v>473</v>
      </c>
      <c r="CQ122" s="900"/>
      <c r="CR122" s="900"/>
      <c r="CS122" s="900"/>
      <c r="CT122" s="900"/>
      <c r="CU122" s="900"/>
      <c r="CV122" s="900"/>
      <c r="CW122" s="900"/>
      <c r="CX122" s="900"/>
      <c r="CY122" s="900"/>
      <c r="CZ122" s="900"/>
      <c r="DA122" s="900"/>
      <c r="DB122" s="900"/>
      <c r="DC122" s="900"/>
      <c r="DD122" s="900"/>
      <c r="DE122" s="900"/>
      <c r="DF122" s="901"/>
      <c r="DG122" s="880">
        <v>81287</v>
      </c>
      <c r="DH122" s="881"/>
      <c r="DI122" s="881"/>
      <c r="DJ122" s="881"/>
      <c r="DK122" s="881"/>
      <c r="DL122" s="881">
        <v>73816</v>
      </c>
      <c r="DM122" s="881"/>
      <c r="DN122" s="881"/>
      <c r="DO122" s="881"/>
      <c r="DP122" s="881"/>
      <c r="DQ122" s="881">
        <v>54988</v>
      </c>
      <c r="DR122" s="881"/>
      <c r="DS122" s="881"/>
      <c r="DT122" s="881"/>
      <c r="DU122" s="881"/>
      <c r="DV122" s="858">
        <v>1.6</v>
      </c>
      <c r="DW122" s="858"/>
      <c r="DX122" s="858"/>
      <c r="DY122" s="858"/>
      <c r="DZ122" s="859"/>
    </row>
    <row r="123" spans="1:130" s="233" customFormat="1" ht="26.25" customHeight="1" x14ac:dyDescent="0.15">
      <c r="A123" s="884"/>
      <c r="B123" s="885"/>
      <c r="C123" s="879" t="s">
        <v>459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236</v>
      </c>
      <c r="AB123" s="844"/>
      <c r="AC123" s="844"/>
      <c r="AD123" s="844"/>
      <c r="AE123" s="845"/>
      <c r="AF123" s="846" t="s">
        <v>236</v>
      </c>
      <c r="AG123" s="844"/>
      <c r="AH123" s="844"/>
      <c r="AI123" s="844"/>
      <c r="AJ123" s="845"/>
      <c r="AK123" s="846" t="s">
        <v>236</v>
      </c>
      <c r="AL123" s="844"/>
      <c r="AM123" s="844"/>
      <c r="AN123" s="844"/>
      <c r="AO123" s="845"/>
      <c r="AP123" s="888" t="s">
        <v>236</v>
      </c>
      <c r="AQ123" s="889"/>
      <c r="AR123" s="889"/>
      <c r="AS123" s="889"/>
      <c r="AT123" s="890"/>
      <c r="AU123" s="950"/>
      <c r="AV123" s="951"/>
      <c r="AW123" s="951"/>
      <c r="AX123" s="951"/>
      <c r="AY123" s="951"/>
      <c r="AZ123" s="254" t="s">
        <v>191</v>
      </c>
      <c r="BA123" s="254"/>
      <c r="BB123" s="254"/>
      <c r="BC123" s="254"/>
      <c r="BD123" s="254"/>
      <c r="BE123" s="254"/>
      <c r="BF123" s="254"/>
      <c r="BG123" s="254"/>
      <c r="BH123" s="254"/>
      <c r="BI123" s="254"/>
      <c r="BJ123" s="254"/>
      <c r="BK123" s="254"/>
      <c r="BL123" s="254"/>
      <c r="BM123" s="254"/>
      <c r="BN123" s="254"/>
      <c r="BO123" s="941" t="s">
        <v>474</v>
      </c>
      <c r="BP123" s="942"/>
      <c r="BQ123" s="896">
        <v>9005763</v>
      </c>
      <c r="BR123" s="897"/>
      <c r="BS123" s="897"/>
      <c r="BT123" s="897"/>
      <c r="BU123" s="897"/>
      <c r="BV123" s="897">
        <v>8836281</v>
      </c>
      <c r="BW123" s="897"/>
      <c r="BX123" s="897"/>
      <c r="BY123" s="897"/>
      <c r="BZ123" s="897"/>
      <c r="CA123" s="897">
        <v>8455619</v>
      </c>
      <c r="CB123" s="897"/>
      <c r="CC123" s="897"/>
      <c r="CD123" s="897"/>
      <c r="CE123" s="897"/>
      <c r="CF123" s="812"/>
      <c r="CG123" s="813"/>
      <c r="CH123" s="813"/>
      <c r="CI123" s="813"/>
      <c r="CJ123" s="898"/>
      <c r="CK123" s="933"/>
      <c r="CL123" s="919"/>
      <c r="CM123" s="919"/>
      <c r="CN123" s="919"/>
      <c r="CO123" s="920"/>
      <c r="CP123" s="899" t="s">
        <v>475</v>
      </c>
      <c r="CQ123" s="900"/>
      <c r="CR123" s="900"/>
      <c r="CS123" s="900"/>
      <c r="CT123" s="900"/>
      <c r="CU123" s="900"/>
      <c r="CV123" s="900"/>
      <c r="CW123" s="900"/>
      <c r="CX123" s="900"/>
      <c r="CY123" s="900"/>
      <c r="CZ123" s="900"/>
      <c r="DA123" s="900"/>
      <c r="DB123" s="900"/>
      <c r="DC123" s="900"/>
      <c r="DD123" s="900"/>
      <c r="DE123" s="900"/>
      <c r="DF123" s="901"/>
      <c r="DG123" s="843" t="s">
        <v>236</v>
      </c>
      <c r="DH123" s="844"/>
      <c r="DI123" s="844"/>
      <c r="DJ123" s="844"/>
      <c r="DK123" s="845"/>
      <c r="DL123" s="846" t="s">
        <v>236</v>
      </c>
      <c r="DM123" s="844"/>
      <c r="DN123" s="844"/>
      <c r="DO123" s="844"/>
      <c r="DP123" s="845"/>
      <c r="DQ123" s="846" t="s">
        <v>236</v>
      </c>
      <c r="DR123" s="844"/>
      <c r="DS123" s="844"/>
      <c r="DT123" s="844"/>
      <c r="DU123" s="845"/>
      <c r="DV123" s="888" t="s">
        <v>236</v>
      </c>
      <c r="DW123" s="889"/>
      <c r="DX123" s="889"/>
      <c r="DY123" s="889"/>
      <c r="DZ123" s="890"/>
    </row>
    <row r="124" spans="1:130" s="233" customFormat="1" ht="26.25" customHeight="1" thickBot="1" x14ac:dyDescent="0.2">
      <c r="A124" s="884"/>
      <c r="B124" s="885"/>
      <c r="C124" s="879" t="s">
        <v>462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236</v>
      </c>
      <c r="AB124" s="844"/>
      <c r="AC124" s="844"/>
      <c r="AD124" s="844"/>
      <c r="AE124" s="845"/>
      <c r="AF124" s="846" t="s">
        <v>236</v>
      </c>
      <c r="AG124" s="844"/>
      <c r="AH124" s="844"/>
      <c r="AI124" s="844"/>
      <c r="AJ124" s="845"/>
      <c r="AK124" s="846" t="s">
        <v>236</v>
      </c>
      <c r="AL124" s="844"/>
      <c r="AM124" s="844"/>
      <c r="AN124" s="844"/>
      <c r="AO124" s="845"/>
      <c r="AP124" s="888" t="s">
        <v>236</v>
      </c>
      <c r="AQ124" s="889"/>
      <c r="AR124" s="889"/>
      <c r="AS124" s="889"/>
      <c r="AT124" s="890"/>
      <c r="AU124" s="891" t="s">
        <v>476</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62.3</v>
      </c>
      <c r="BR124" s="895"/>
      <c r="BS124" s="895"/>
      <c r="BT124" s="895"/>
      <c r="BU124" s="895"/>
      <c r="BV124" s="895">
        <v>43.2</v>
      </c>
      <c r="BW124" s="895"/>
      <c r="BX124" s="895"/>
      <c r="BY124" s="895"/>
      <c r="BZ124" s="895"/>
      <c r="CA124" s="895">
        <v>30.5</v>
      </c>
      <c r="CB124" s="895"/>
      <c r="CC124" s="895"/>
      <c r="CD124" s="895"/>
      <c r="CE124" s="895"/>
      <c r="CF124" s="790"/>
      <c r="CG124" s="791"/>
      <c r="CH124" s="791"/>
      <c r="CI124" s="791"/>
      <c r="CJ124" s="926"/>
      <c r="CK124" s="934"/>
      <c r="CL124" s="934"/>
      <c r="CM124" s="934"/>
      <c r="CN124" s="934"/>
      <c r="CO124" s="935"/>
      <c r="CP124" s="899" t="s">
        <v>477</v>
      </c>
      <c r="CQ124" s="900"/>
      <c r="CR124" s="900"/>
      <c r="CS124" s="900"/>
      <c r="CT124" s="900"/>
      <c r="CU124" s="900"/>
      <c r="CV124" s="900"/>
      <c r="CW124" s="900"/>
      <c r="CX124" s="900"/>
      <c r="CY124" s="900"/>
      <c r="CZ124" s="900"/>
      <c r="DA124" s="900"/>
      <c r="DB124" s="900"/>
      <c r="DC124" s="900"/>
      <c r="DD124" s="900"/>
      <c r="DE124" s="900"/>
      <c r="DF124" s="901"/>
      <c r="DG124" s="827" t="s">
        <v>236</v>
      </c>
      <c r="DH124" s="828"/>
      <c r="DI124" s="828"/>
      <c r="DJ124" s="828"/>
      <c r="DK124" s="829"/>
      <c r="DL124" s="830" t="s">
        <v>236</v>
      </c>
      <c r="DM124" s="828"/>
      <c r="DN124" s="828"/>
      <c r="DO124" s="828"/>
      <c r="DP124" s="829"/>
      <c r="DQ124" s="830" t="s">
        <v>236</v>
      </c>
      <c r="DR124" s="828"/>
      <c r="DS124" s="828"/>
      <c r="DT124" s="828"/>
      <c r="DU124" s="829"/>
      <c r="DV124" s="912" t="s">
        <v>236</v>
      </c>
      <c r="DW124" s="913"/>
      <c r="DX124" s="913"/>
      <c r="DY124" s="913"/>
      <c r="DZ124" s="914"/>
    </row>
    <row r="125" spans="1:130" s="233" customFormat="1" ht="26.25" customHeight="1" x14ac:dyDescent="0.15">
      <c r="A125" s="884"/>
      <c r="B125" s="885"/>
      <c r="C125" s="879" t="s">
        <v>464</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236</v>
      </c>
      <c r="AB125" s="844"/>
      <c r="AC125" s="844"/>
      <c r="AD125" s="844"/>
      <c r="AE125" s="845"/>
      <c r="AF125" s="846" t="s">
        <v>236</v>
      </c>
      <c r="AG125" s="844"/>
      <c r="AH125" s="844"/>
      <c r="AI125" s="844"/>
      <c r="AJ125" s="845"/>
      <c r="AK125" s="846" t="s">
        <v>236</v>
      </c>
      <c r="AL125" s="844"/>
      <c r="AM125" s="844"/>
      <c r="AN125" s="844"/>
      <c r="AO125" s="845"/>
      <c r="AP125" s="888" t="s">
        <v>236</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478</v>
      </c>
      <c r="CL125" s="916"/>
      <c r="CM125" s="916"/>
      <c r="CN125" s="916"/>
      <c r="CO125" s="917"/>
      <c r="CP125" s="924" t="s">
        <v>479</v>
      </c>
      <c r="CQ125" s="872"/>
      <c r="CR125" s="872"/>
      <c r="CS125" s="872"/>
      <c r="CT125" s="872"/>
      <c r="CU125" s="872"/>
      <c r="CV125" s="872"/>
      <c r="CW125" s="872"/>
      <c r="CX125" s="872"/>
      <c r="CY125" s="872"/>
      <c r="CZ125" s="872"/>
      <c r="DA125" s="872"/>
      <c r="DB125" s="872"/>
      <c r="DC125" s="872"/>
      <c r="DD125" s="872"/>
      <c r="DE125" s="872"/>
      <c r="DF125" s="873"/>
      <c r="DG125" s="925" t="s">
        <v>236</v>
      </c>
      <c r="DH125" s="906"/>
      <c r="DI125" s="906"/>
      <c r="DJ125" s="906"/>
      <c r="DK125" s="906"/>
      <c r="DL125" s="906" t="s">
        <v>236</v>
      </c>
      <c r="DM125" s="906"/>
      <c r="DN125" s="906"/>
      <c r="DO125" s="906"/>
      <c r="DP125" s="906"/>
      <c r="DQ125" s="906" t="s">
        <v>236</v>
      </c>
      <c r="DR125" s="906"/>
      <c r="DS125" s="906"/>
      <c r="DT125" s="906"/>
      <c r="DU125" s="906"/>
      <c r="DV125" s="907" t="s">
        <v>236</v>
      </c>
      <c r="DW125" s="907"/>
      <c r="DX125" s="907"/>
      <c r="DY125" s="907"/>
      <c r="DZ125" s="908"/>
    </row>
    <row r="126" spans="1:130" s="233" customFormat="1" ht="26.25" customHeight="1" thickBot="1" x14ac:dyDescent="0.2">
      <c r="A126" s="884"/>
      <c r="B126" s="885"/>
      <c r="C126" s="879" t="s">
        <v>466</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236</v>
      </c>
      <c r="AB126" s="844"/>
      <c r="AC126" s="844"/>
      <c r="AD126" s="844"/>
      <c r="AE126" s="845"/>
      <c r="AF126" s="846" t="s">
        <v>236</v>
      </c>
      <c r="AG126" s="844"/>
      <c r="AH126" s="844"/>
      <c r="AI126" s="844"/>
      <c r="AJ126" s="845"/>
      <c r="AK126" s="846" t="s">
        <v>236</v>
      </c>
      <c r="AL126" s="844"/>
      <c r="AM126" s="844"/>
      <c r="AN126" s="844"/>
      <c r="AO126" s="845"/>
      <c r="AP126" s="888" t="s">
        <v>236</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480</v>
      </c>
      <c r="CQ126" s="816"/>
      <c r="CR126" s="816"/>
      <c r="CS126" s="816"/>
      <c r="CT126" s="816"/>
      <c r="CU126" s="816"/>
      <c r="CV126" s="816"/>
      <c r="CW126" s="816"/>
      <c r="CX126" s="816"/>
      <c r="CY126" s="816"/>
      <c r="CZ126" s="816"/>
      <c r="DA126" s="816"/>
      <c r="DB126" s="816"/>
      <c r="DC126" s="816"/>
      <c r="DD126" s="816"/>
      <c r="DE126" s="816"/>
      <c r="DF126" s="817"/>
      <c r="DG126" s="880" t="s">
        <v>236</v>
      </c>
      <c r="DH126" s="881"/>
      <c r="DI126" s="881"/>
      <c r="DJ126" s="881"/>
      <c r="DK126" s="881"/>
      <c r="DL126" s="881" t="s">
        <v>236</v>
      </c>
      <c r="DM126" s="881"/>
      <c r="DN126" s="881"/>
      <c r="DO126" s="881"/>
      <c r="DP126" s="881"/>
      <c r="DQ126" s="881" t="s">
        <v>236</v>
      </c>
      <c r="DR126" s="881"/>
      <c r="DS126" s="881"/>
      <c r="DT126" s="881"/>
      <c r="DU126" s="881"/>
      <c r="DV126" s="858" t="s">
        <v>236</v>
      </c>
      <c r="DW126" s="858"/>
      <c r="DX126" s="858"/>
      <c r="DY126" s="858"/>
      <c r="DZ126" s="859"/>
    </row>
    <row r="127" spans="1:130" s="233" customFormat="1" ht="26.25" customHeight="1" x14ac:dyDescent="0.15">
      <c r="A127" s="886"/>
      <c r="B127" s="887"/>
      <c r="C127" s="902" t="s">
        <v>481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236</v>
      </c>
      <c r="AB127" s="844"/>
      <c r="AC127" s="844"/>
      <c r="AD127" s="844"/>
      <c r="AE127" s="845"/>
      <c r="AF127" s="846" t="s">
        <v>236</v>
      </c>
      <c r="AG127" s="844"/>
      <c r="AH127" s="844"/>
      <c r="AI127" s="844"/>
      <c r="AJ127" s="845"/>
      <c r="AK127" s="846" t="s">
        <v>236</v>
      </c>
      <c r="AL127" s="844"/>
      <c r="AM127" s="844"/>
      <c r="AN127" s="844"/>
      <c r="AO127" s="845"/>
      <c r="AP127" s="888" t="s">
        <v>236</v>
      </c>
      <c r="AQ127" s="889"/>
      <c r="AR127" s="889"/>
      <c r="AS127" s="889"/>
      <c r="AT127" s="890"/>
      <c r="AU127" s="235"/>
      <c r="AV127" s="235"/>
      <c r="AW127" s="235"/>
      <c r="AX127" s="905" t="s">
        <v>482</v>
      </c>
      <c r="AY127" s="876"/>
      <c r="AZ127" s="876"/>
      <c r="BA127" s="876"/>
      <c r="BB127" s="876"/>
      <c r="BC127" s="876"/>
      <c r="BD127" s="876"/>
      <c r="BE127" s="877"/>
      <c r="BF127" s="875" t="s">
        <v>483</v>
      </c>
      <c r="BG127" s="876"/>
      <c r="BH127" s="876"/>
      <c r="BI127" s="876"/>
      <c r="BJ127" s="876"/>
      <c r="BK127" s="876"/>
      <c r="BL127" s="877"/>
      <c r="BM127" s="875" t="s">
        <v>484</v>
      </c>
      <c r="BN127" s="876"/>
      <c r="BO127" s="876"/>
      <c r="BP127" s="876"/>
      <c r="BQ127" s="876"/>
      <c r="BR127" s="876"/>
      <c r="BS127" s="877"/>
      <c r="BT127" s="875" t="s">
        <v>485</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486</v>
      </c>
      <c r="CQ127" s="816"/>
      <c r="CR127" s="816"/>
      <c r="CS127" s="816"/>
      <c r="CT127" s="816"/>
      <c r="CU127" s="816"/>
      <c r="CV127" s="816"/>
      <c r="CW127" s="816"/>
      <c r="CX127" s="816"/>
      <c r="CY127" s="816"/>
      <c r="CZ127" s="816"/>
      <c r="DA127" s="816"/>
      <c r="DB127" s="816"/>
      <c r="DC127" s="816"/>
      <c r="DD127" s="816"/>
      <c r="DE127" s="816"/>
      <c r="DF127" s="817"/>
      <c r="DG127" s="880" t="s">
        <v>236</v>
      </c>
      <c r="DH127" s="881"/>
      <c r="DI127" s="881"/>
      <c r="DJ127" s="881"/>
      <c r="DK127" s="881"/>
      <c r="DL127" s="881" t="s">
        <v>236</v>
      </c>
      <c r="DM127" s="881"/>
      <c r="DN127" s="881"/>
      <c r="DO127" s="881"/>
      <c r="DP127" s="881"/>
      <c r="DQ127" s="881" t="s">
        <v>236</v>
      </c>
      <c r="DR127" s="881"/>
      <c r="DS127" s="881"/>
      <c r="DT127" s="881"/>
      <c r="DU127" s="881"/>
      <c r="DV127" s="858" t="s">
        <v>236</v>
      </c>
      <c r="DW127" s="858"/>
      <c r="DX127" s="858"/>
      <c r="DY127" s="858"/>
      <c r="DZ127" s="859"/>
    </row>
    <row r="128" spans="1:130" s="233" customFormat="1" ht="26.25" customHeight="1" thickBot="1" x14ac:dyDescent="0.2">
      <c r="A128" s="860" t="s">
        <v>487</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488</v>
      </c>
      <c r="X128" s="862"/>
      <c r="Y128" s="862"/>
      <c r="Z128" s="863"/>
      <c r="AA128" s="864">
        <v>30042</v>
      </c>
      <c r="AB128" s="865"/>
      <c r="AC128" s="865"/>
      <c r="AD128" s="865"/>
      <c r="AE128" s="866"/>
      <c r="AF128" s="867">
        <v>34535</v>
      </c>
      <c r="AG128" s="865"/>
      <c r="AH128" s="865"/>
      <c r="AI128" s="865"/>
      <c r="AJ128" s="866"/>
      <c r="AK128" s="867">
        <v>42236</v>
      </c>
      <c r="AL128" s="865"/>
      <c r="AM128" s="865"/>
      <c r="AN128" s="865"/>
      <c r="AO128" s="866"/>
      <c r="AP128" s="868"/>
      <c r="AQ128" s="869"/>
      <c r="AR128" s="869"/>
      <c r="AS128" s="869"/>
      <c r="AT128" s="870"/>
      <c r="AU128" s="235"/>
      <c r="AV128" s="235"/>
      <c r="AW128" s="235"/>
      <c r="AX128" s="871" t="s">
        <v>489</v>
      </c>
      <c r="AY128" s="872"/>
      <c r="AZ128" s="872"/>
      <c r="BA128" s="872"/>
      <c r="BB128" s="872"/>
      <c r="BC128" s="872"/>
      <c r="BD128" s="872"/>
      <c r="BE128" s="873"/>
      <c r="BF128" s="850" t="s">
        <v>236</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490</v>
      </c>
      <c r="CQ128" s="794"/>
      <c r="CR128" s="794"/>
      <c r="CS128" s="794"/>
      <c r="CT128" s="794"/>
      <c r="CU128" s="794"/>
      <c r="CV128" s="794"/>
      <c r="CW128" s="794"/>
      <c r="CX128" s="794"/>
      <c r="CY128" s="794"/>
      <c r="CZ128" s="794"/>
      <c r="DA128" s="794"/>
      <c r="DB128" s="794"/>
      <c r="DC128" s="794"/>
      <c r="DD128" s="794"/>
      <c r="DE128" s="794"/>
      <c r="DF128" s="795"/>
      <c r="DG128" s="854" t="s">
        <v>236</v>
      </c>
      <c r="DH128" s="855"/>
      <c r="DI128" s="855"/>
      <c r="DJ128" s="855"/>
      <c r="DK128" s="855"/>
      <c r="DL128" s="855" t="s">
        <v>236</v>
      </c>
      <c r="DM128" s="855"/>
      <c r="DN128" s="855"/>
      <c r="DO128" s="855"/>
      <c r="DP128" s="855"/>
      <c r="DQ128" s="855" t="s">
        <v>236</v>
      </c>
      <c r="DR128" s="855"/>
      <c r="DS128" s="855"/>
      <c r="DT128" s="855"/>
      <c r="DU128" s="855"/>
      <c r="DV128" s="856" t="s">
        <v>236</v>
      </c>
      <c r="DW128" s="856"/>
      <c r="DX128" s="856"/>
      <c r="DY128" s="856"/>
      <c r="DZ128" s="857"/>
    </row>
    <row r="129" spans="1:131" s="233"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491</v>
      </c>
      <c r="X129" s="841"/>
      <c r="Y129" s="841"/>
      <c r="Z129" s="842"/>
      <c r="AA129" s="843">
        <v>3764885</v>
      </c>
      <c r="AB129" s="844"/>
      <c r="AC129" s="844"/>
      <c r="AD129" s="844"/>
      <c r="AE129" s="845"/>
      <c r="AF129" s="846">
        <v>3872450</v>
      </c>
      <c r="AG129" s="844"/>
      <c r="AH129" s="844"/>
      <c r="AI129" s="844"/>
      <c r="AJ129" s="845"/>
      <c r="AK129" s="846">
        <v>4075926</v>
      </c>
      <c r="AL129" s="844"/>
      <c r="AM129" s="844"/>
      <c r="AN129" s="844"/>
      <c r="AO129" s="845"/>
      <c r="AP129" s="847"/>
      <c r="AQ129" s="848"/>
      <c r="AR129" s="848"/>
      <c r="AS129" s="848"/>
      <c r="AT129" s="849"/>
      <c r="AU129" s="236"/>
      <c r="AV129" s="236"/>
      <c r="AW129" s="236"/>
      <c r="AX129" s="815" t="s">
        <v>492</v>
      </c>
      <c r="AY129" s="816"/>
      <c r="AZ129" s="816"/>
      <c r="BA129" s="816"/>
      <c r="BB129" s="816"/>
      <c r="BC129" s="816"/>
      <c r="BD129" s="816"/>
      <c r="BE129" s="817"/>
      <c r="BF129" s="834" t="s">
        <v>236</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493</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494</v>
      </c>
      <c r="X130" s="841"/>
      <c r="Y130" s="841"/>
      <c r="Z130" s="842"/>
      <c r="AA130" s="843">
        <v>715357</v>
      </c>
      <c r="AB130" s="844"/>
      <c r="AC130" s="844"/>
      <c r="AD130" s="844"/>
      <c r="AE130" s="845"/>
      <c r="AF130" s="846">
        <v>713867</v>
      </c>
      <c r="AG130" s="844"/>
      <c r="AH130" s="844"/>
      <c r="AI130" s="844"/>
      <c r="AJ130" s="845"/>
      <c r="AK130" s="846">
        <v>713101</v>
      </c>
      <c r="AL130" s="844"/>
      <c r="AM130" s="844"/>
      <c r="AN130" s="844"/>
      <c r="AO130" s="845"/>
      <c r="AP130" s="847"/>
      <c r="AQ130" s="848"/>
      <c r="AR130" s="848"/>
      <c r="AS130" s="848"/>
      <c r="AT130" s="849"/>
      <c r="AU130" s="236"/>
      <c r="AV130" s="236"/>
      <c r="AW130" s="236"/>
      <c r="AX130" s="815" t="s">
        <v>495</v>
      </c>
      <c r="AY130" s="816"/>
      <c r="AZ130" s="816"/>
      <c r="BA130" s="816"/>
      <c r="BB130" s="816"/>
      <c r="BC130" s="816"/>
      <c r="BD130" s="816"/>
      <c r="BE130" s="817"/>
      <c r="BF130" s="818">
        <v>11.2</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496</v>
      </c>
      <c r="X131" s="825"/>
      <c r="Y131" s="825"/>
      <c r="Z131" s="826"/>
      <c r="AA131" s="827">
        <v>3049528</v>
      </c>
      <c r="AB131" s="828"/>
      <c r="AC131" s="828"/>
      <c r="AD131" s="828"/>
      <c r="AE131" s="829"/>
      <c r="AF131" s="830">
        <v>3158583</v>
      </c>
      <c r="AG131" s="828"/>
      <c r="AH131" s="828"/>
      <c r="AI131" s="828"/>
      <c r="AJ131" s="829"/>
      <c r="AK131" s="830">
        <v>3362825</v>
      </c>
      <c r="AL131" s="828"/>
      <c r="AM131" s="828"/>
      <c r="AN131" s="828"/>
      <c r="AO131" s="829"/>
      <c r="AP131" s="831"/>
      <c r="AQ131" s="832"/>
      <c r="AR131" s="832"/>
      <c r="AS131" s="832"/>
      <c r="AT131" s="833"/>
      <c r="AU131" s="236"/>
      <c r="AV131" s="236"/>
      <c r="AW131" s="236"/>
      <c r="AX131" s="793" t="s">
        <v>497</v>
      </c>
      <c r="AY131" s="794"/>
      <c r="AZ131" s="794"/>
      <c r="BA131" s="794"/>
      <c r="BB131" s="794"/>
      <c r="BC131" s="794"/>
      <c r="BD131" s="794"/>
      <c r="BE131" s="795"/>
      <c r="BF131" s="796">
        <v>30.5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498</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499</v>
      </c>
      <c r="W132" s="806"/>
      <c r="X132" s="806"/>
      <c r="Y132" s="806"/>
      <c r="Z132" s="807"/>
      <c r="AA132" s="808">
        <v>10.423875430000001</v>
      </c>
      <c r="AB132" s="809"/>
      <c r="AC132" s="809"/>
      <c r="AD132" s="809"/>
      <c r="AE132" s="810"/>
      <c r="AF132" s="811">
        <v>11.928861769999999</v>
      </c>
      <c r="AG132" s="809"/>
      <c r="AH132" s="809"/>
      <c r="AI132" s="809"/>
      <c r="AJ132" s="810"/>
      <c r="AK132" s="811">
        <v>11.294581190000001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500</v>
      </c>
      <c r="W133" s="785"/>
      <c r="X133" s="785"/>
      <c r="Y133" s="785"/>
      <c r="Z133" s="786"/>
      <c r="AA133" s="787">
        <v>10.7</v>
      </c>
      <c r="AB133" s="788"/>
      <c r="AC133" s="788"/>
      <c r="AD133" s="788"/>
      <c r="AE133" s="789"/>
      <c r="AF133" s="787">
        <v>10.9</v>
      </c>
      <c r="AG133" s="788"/>
      <c r="AH133" s="788"/>
      <c r="AI133" s="788"/>
      <c r="AJ133" s="789"/>
      <c r="AK133" s="787">
        <v>11.2</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GA/Tk+/QlYTHzX9HDRP0neM+2qWhXqsNlHLMVEmJ0S/A9BkPo71oalTxc61AUhdylC9IeoIf4/40Yq2QieHg==" saltValue="ePMdanu6vsRQx3HMOEuY4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JHbRm+WzaUpjjziIGELPfLH9KAAjIgTrrLQ4P3GEoYY3iKZaqW95i9Sa3KRGmrtL8vq1ug432W9+TI52Inn4Q==" saltValue="+JVpsYDvYxYcM6Q06A8RDg=="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504</v>
      </c>
      <c r="AP7" s="275"/>
      <c r="AQ7" s="276" t="s">
        <v>505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506</v>
      </c>
      <c r="AQ8" s="282" t="s">
        <v>507</v>
      </c>
      <c r="AR8" s="283" t="s">
        <v>508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509</v>
      </c>
      <c r="AL9" s="1195"/>
      <c r="AM9" s="1195"/>
      <c r="AN9" s="1196"/>
      <c r="AO9" s="284">
        <v>837192</v>
      </c>
      <c r="AP9" s="284">
        <v>151638</v>
      </c>
      <c r="AQ9" s="285">
        <v>163770</v>
      </c>
      <c r="AR9" s="286">
        <v>-7.4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510</v>
      </c>
      <c r="AL10" s="1195"/>
      <c r="AM10" s="1195"/>
      <c r="AN10" s="1196"/>
      <c r="AO10" s="287">
        <v>240802</v>
      </c>
      <c r="AP10" s="287">
        <v>43616</v>
      </c>
      <c r="AQ10" s="288">
        <v>24683</v>
      </c>
      <c r="AR10" s="289">
        <v>76.7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511</v>
      </c>
      <c r="AL11" s="1195"/>
      <c r="AM11" s="1195"/>
      <c r="AN11" s="1196"/>
      <c r="AO11" s="287" t="s">
        <v>512</v>
      </c>
      <c r="AP11" s="287" t="s">
        <v>512</v>
      </c>
      <c r="AQ11" s="288">
        <v>5136</v>
      </c>
      <c r="AR11" s="289" t="s">
        <v>512</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513</v>
      </c>
      <c r="AL12" s="1195"/>
      <c r="AM12" s="1195"/>
      <c r="AN12" s="1196"/>
      <c r="AO12" s="287" t="s">
        <v>512</v>
      </c>
      <c r="AP12" s="287" t="s">
        <v>512</v>
      </c>
      <c r="AQ12" s="288" t="s">
        <v>512</v>
      </c>
      <c r="AR12" s="289" t="s">
        <v>512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514</v>
      </c>
      <c r="AL13" s="1195"/>
      <c r="AM13" s="1195"/>
      <c r="AN13" s="1196"/>
      <c r="AO13" s="287" t="s">
        <v>512</v>
      </c>
      <c r="AP13" s="287" t="s">
        <v>512</v>
      </c>
      <c r="AQ13" s="288">
        <v>6255</v>
      </c>
      <c r="AR13" s="289" t="s">
        <v>512</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515</v>
      </c>
      <c r="AL14" s="1195"/>
      <c r="AM14" s="1195"/>
      <c r="AN14" s="1196"/>
      <c r="AO14" s="287">
        <v>9189</v>
      </c>
      <c r="AP14" s="287">
        <v>1664</v>
      </c>
      <c r="AQ14" s="288">
        <v>3424</v>
      </c>
      <c r="AR14" s="289">
        <v>-51.4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516</v>
      </c>
      <c r="AL15" s="1198"/>
      <c r="AM15" s="1198"/>
      <c r="AN15" s="1199"/>
      <c r="AO15" s="287">
        <v>-60469</v>
      </c>
      <c r="AP15" s="287">
        <v>-10953</v>
      </c>
      <c r="AQ15" s="288">
        <v>-13292</v>
      </c>
      <c r="AR15" s="289">
        <v>-17.600000000000001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191</v>
      </c>
      <c r="AL16" s="1198"/>
      <c r="AM16" s="1198"/>
      <c r="AN16" s="1199"/>
      <c r="AO16" s="287">
        <v>1026714</v>
      </c>
      <c r="AP16" s="287">
        <v>185965</v>
      </c>
      <c r="AQ16" s="288">
        <v>189976</v>
      </c>
      <c r="AR16" s="289">
        <v>-2.1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518</v>
      </c>
      <c r="AP20" s="296" t="s">
        <v>519</v>
      </c>
      <c r="AQ20" s="297" t="s">
        <v>520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521</v>
      </c>
      <c r="AL21" s="1201"/>
      <c r="AM21" s="1201"/>
      <c r="AN21" s="1202"/>
      <c r="AO21" s="300">
        <v>16.3</v>
      </c>
      <c r="AP21" s="301">
        <v>16.39</v>
      </c>
      <c r="AQ21" s="302">
        <v>-0.09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522</v>
      </c>
      <c r="AL22" s="1201"/>
      <c r="AM22" s="1201"/>
      <c r="AN22" s="1202"/>
      <c r="AO22" s="305">
        <v>96</v>
      </c>
      <c r="AP22" s="306">
        <v>95.8</v>
      </c>
      <c r="AQ22" s="307">
        <v>0.2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523</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524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504</v>
      </c>
      <c r="AP30" s="275"/>
      <c r="AQ30" s="276" t="s">
        <v>505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506</v>
      </c>
      <c r="AQ31" s="282" t="s">
        <v>507</v>
      </c>
      <c r="AR31" s="283" t="s">
        <v>508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526</v>
      </c>
      <c r="AL32" s="1185"/>
      <c r="AM32" s="1185"/>
      <c r="AN32" s="1186"/>
      <c r="AO32" s="315">
        <v>901497</v>
      </c>
      <c r="AP32" s="315">
        <v>163285</v>
      </c>
      <c r="AQ32" s="316">
        <v>115605</v>
      </c>
      <c r="AR32" s="317">
        <v>41.2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527</v>
      </c>
      <c r="AL33" s="1185"/>
      <c r="AM33" s="1185"/>
      <c r="AN33" s="1186"/>
      <c r="AO33" s="315" t="s">
        <v>512</v>
      </c>
      <c r="AP33" s="315" t="s">
        <v>512</v>
      </c>
      <c r="AQ33" s="316">
        <v>170</v>
      </c>
      <c r="AR33" s="317" t="s">
        <v>512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528</v>
      </c>
      <c r="AL34" s="1185"/>
      <c r="AM34" s="1185"/>
      <c r="AN34" s="1186"/>
      <c r="AO34" s="315" t="s">
        <v>512</v>
      </c>
      <c r="AP34" s="315" t="s">
        <v>512</v>
      </c>
      <c r="AQ34" s="316">
        <v>200</v>
      </c>
      <c r="AR34" s="317" t="s">
        <v>512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529</v>
      </c>
      <c r="AL35" s="1185"/>
      <c r="AM35" s="1185"/>
      <c r="AN35" s="1186"/>
      <c r="AO35" s="315">
        <v>218121</v>
      </c>
      <c r="AP35" s="315">
        <v>39508</v>
      </c>
      <c r="AQ35" s="316">
        <v>23913</v>
      </c>
      <c r="AR35" s="317">
        <v>65.2</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530</v>
      </c>
      <c r="AL36" s="1185"/>
      <c r="AM36" s="1185"/>
      <c r="AN36" s="1186"/>
      <c r="AO36" s="315">
        <v>15536</v>
      </c>
      <c r="AP36" s="315">
        <v>2814</v>
      </c>
      <c r="AQ36" s="316">
        <v>3903</v>
      </c>
      <c r="AR36" s="317">
        <v>-27.9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531</v>
      </c>
      <c r="AL37" s="1185"/>
      <c r="AM37" s="1185"/>
      <c r="AN37" s="1186"/>
      <c r="AO37" s="315" t="s">
        <v>512</v>
      </c>
      <c r="AP37" s="315" t="s">
        <v>512</v>
      </c>
      <c r="AQ37" s="316">
        <v>982</v>
      </c>
      <c r="AR37" s="317" t="s">
        <v>512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532</v>
      </c>
      <c r="AL38" s="1188"/>
      <c r="AM38" s="1188"/>
      <c r="AN38" s="1189"/>
      <c r="AO38" s="318" t="s">
        <v>512</v>
      </c>
      <c r="AP38" s="318" t="s">
        <v>512</v>
      </c>
      <c r="AQ38" s="319">
        <v>19</v>
      </c>
      <c r="AR38" s="307" t="s">
        <v>512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533</v>
      </c>
      <c r="AL39" s="1188"/>
      <c r="AM39" s="1188"/>
      <c r="AN39" s="1189"/>
      <c r="AO39" s="315">
        <v>-42236</v>
      </c>
      <c r="AP39" s="315">
        <v>-7650</v>
      </c>
      <c r="AQ39" s="316">
        <v>-4902</v>
      </c>
      <c r="AR39" s="317">
        <v>56.1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534</v>
      </c>
      <c r="AL40" s="1185"/>
      <c r="AM40" s="1185"/>
      <c r="AN40" s="1186"/>
      <c r="AO40" s="315">
        <v>-713101</v>
      </c>
      <c r="AP40" s="315">
        <v>-129162</v>
      </c>
      <c r="AQ40" s="316">
        <v>-94813</v>
      </c>
      <c r="AR40" s="317">
        <v>36.200000000000003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303</v>
      </c>
      <c r="AL41" s="1191"/>
      <c r="AM41" s="1191"/>
      <c r="AN41" s="1192"/>
      <c r="AO41" s="315">
        <v>379817</v>
      </c>
      <c r="AP41" s="315">
        <v>68795</v>
      </c>
      <c r="AQ41" s="316">
        <v>45077</v>
      </c>
      <c r="AR41" s="317">
        <v>52.6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504</v>
      </c>
      <c r="AN49" s="1179" t="s">
        <v>538</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539</v>
      </c>
      <c r="AO50" s="332" t="s">
        <v>540</v>
      </c>
      <c r="AP50" s="333" t="s">
        <v>541</v>
      </c>
      <c r="AQ50" s="334" t="s">
        <v>542</v>
      </c>
      <c r="AR50" s="335" t="s">
        <v>543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544</v>
      </c>
      <c r="AL51" s="328"/>
      <c r="AM51" s="336">
        <v>675319</v>
      </c>
      <c r="AN51" s="337">
        <v>107279</v>
      </c>
      <c r="AO51" s="338">
        <v>-12.4</v>
      </c>
      <c r="AP51" s="339">
        <v>202870</v>
      </c>
      <c r="AQ51" s="340">
        <v>20.100000000000001</v>
      </c>
      <c r="AR51" s="341">
        <v>-32.5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545</v>
      </c>
      <c r="AM52" s="344">
        <v>445988</v>
      </c>
      <c r="AN52" s="345">
        <v>70848</v>
      </c>
      <c r="AO52" s="346">
        <v>-1.2</v>
      </c>
      <c r="AP52" s="347">
        <v>79735</v>
      </c>
      <c r="AQ52" s="348">
        <v>0.5</v>
      </c>
      <c r="AR52" s="349">
        <v>-1.7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546</v>
      </c>
      <c r="AL53" s="328"/>
      <c r="AM53" s="336">
        <v>359439</v>
      </c>
      <c r="AN53" s="337">
        <v>59196</v>
      </c>
      <c r="AO53" s="338">
        <v>-44.8</v>
      </c>
      <c r="AP53" s="339">
        <v>167497</v>
      </c>
      <c r="AQ53" s="340">
        <v>-17.399999999999999</v>
      </c>
      <c r="AR53" s="341">
        <v>-27.4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545</v>
      </c>
      <c r="AM54" s="344">
        <v>130516</v>
      </c>
      <c r="AN54" s="345">
        <v>21495</v>
      </c>
      <c r="AO54" s="346">
        <v>-69.7</v>
      </c>
      <c r="AP54" s="347">
        <v>82571</v>
      </c>
      <c r="AQ54" s="348">
        <v>3.6</v>
      </c>
      <c r="AR54" s="349">
        <v>-73.3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547</v>
      </c>
      <c r="AL55" s="328"/>
      <c r="AM55" s="336">
        <v>426385</v>
      </c>
      <c r="AN55" s="337">
        <v>72256</v>
      </c>
      <c r="AO55" s="338">
        <v>22.1</v>
      </c>
      <c r="AP55" s="339">
        <v>190274</v>
      </c>
      <c r="AQ55" s="340">
        <v>13.6</v>
      </c>
      <c r="AR55" s="341">
        <v>8.5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545</v>
      </c>
      <c r="AM56" s="344">
        <v>240036</v>
      </c>
      <c r="AN56" s="345">
        <v>40677</v>
      </c>
      <c r="AO56" s="346">
        <v>89.2</v>
      </c>
      <c r="AP56" s="347">
        <v>88584</v>
      </c>
      <c r="AQ56" s="348">
        <v>7.3</v>
      </c>
      <c r="AR56" s="349">
        <v>81.900000000000006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548</v>
      </c>
      <c r="AL57" s="328"/>
      <c r="AM57" s="336">
        <v>304123</v>
      </c>
      <c r="AN57" s="337">
        <v>53039</v>
      </c>
      <c r="AO57" s="338">
        <v>-26.6</v>
      </c>
      <c r="AP57" s="339">
        <v>200194</v>
      </c>
      <c r="AQ57" s="340">
        <v>5.2</v>
      </c>
      <c r="AR57" s="341">
        <v>-31.8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545</v>
      </c>
      <c r="AM58" s="344">
        <v>167608</v>
      </c>
      <c r="AN58" s="345">
        <v>29231</v>
      </c>
      <c r="AO58" s="346">
        <v>-28.1</v>
      </c>
      <c r="AP58" s="347">
        <v>106422</v>
      </c>
      <c r="AQ58" s="348">
        <v>20.100000000000001</v>
      </c>
      <c r="AR58" s="349">
        <v>-48.2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549</v>
      </c>
      <c r="AL59" s="328"/>
      <c r="AM59" s="336">
        <v>298713</v>
      </c>
      <c r="AN59" s="337">
        <v>54105</v>
      </c>
      <c r="AO59" s="338">
        <v>2</v>
      </c>
      <c r="AP59" s="339">
        <v>196914</v>
      </c>
      <c r="AQ59" s="340">
        <v>-1.6</v>
      </c>
      <c r="AR59" s="341">
        <v>3.6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545</v>
      </c>
      <c r="AM60" s="344">
        <v>134360</v>
      </c>
      <c r="AN60" s="345">
        <v>24336</v>
      </c>
      <c r="AO60" s="346">
        <v>-16.7</v>
      </c>
      <c r="AP60" s="347">
        <v>98966</v>
      </c>
      <c r="AQ60" s="348">
        <v>-7</v>
      </c>
      <c r="AR60" s="349">
        <v>-9.6999999999999993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550</v>
      </c>
      <c r="AL61" s="350"/>
      <c r="AM61" s="351">
        <v>412796</v>
      </c>
      <c r="AN61" s="352">
        <v>69175</v>
      </c>
      <c r="AO61" s="353">
        <v>-11.9</v>
      </c>
      <c r="AP61" s="354">
        <v>191550</v>
      </c>
      <c r="AQ61" s="355">
        <v>4</v>
      </c>
      <c r="AR61" s="341">
        <v>-15.9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545</v>
      </c>
      <c r="AM62" s="344">
        <v>223702</v>
      </c>
      <c r="AN62" s="345">
        <v>37317</v>
      </c>
      <c r="AO62" s="346">
        <v>-5.3</v>
      </c>
      <c r="AP62" s="347">
        <v>91256</v>
      </c>
      <c r="AQ62" s="348">
        <v>4.9000000000000004</v>
      </c>
      <c r="AR62" s="349">
        <v>-10.199999999999999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rB9Pj/07xTDdUOy0666dTtiO117eaBdXXUY9VDPDVAk6/Y9FLNiHuVYFCL7dcNJDvGFC9nIKHtImLXYhHcrA8A==" saltValue="AD+/OS51M8XGfHggFYr7+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552</v>
      </c>
    </row>
    <row r="121" spans="125:125" ht="13.5" hidden="1" customHeight="1" x14ac:dyDescent="0.15">
      <c r="DU121" s="262"/>
    </row>
  </sheetData>
  <sheetProtection algorithmName="SHA-512" hashValue="DgpcgXlYrBkacyR/7Hl3PTKqscSFsbcWmdn/Vs+JUtxxudow1lIboairgzDzVSO/RSSzRcq4reJNHcRKYVRoYg==" saltValue="xHhwJ8VmY8s0V/h9wwi2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553</v>
      </c>
    </row>
  </sheetData>
  <sheetProtection algorithmName="SHA-512" hashValue="egvwwpSRobrOnJWzoRGJ24beLV+cgdut3uMo3xpQD1hBu1I96plAgZXjRW07N5SAdxZxvWp8l3WNhPC6LycFrQ==" saltValue="e6PGPoxWl0LAZIGuSwlu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3" t="s">
        <v>3</v>
      </c>
      <c r="D47" s="1203"/>
      <c r="E47" s="1204"/>
      <c r="F47" s="11">
        <v>37.299999999999997</v>
      </c>
      <c r="G47" s="12">
        <v>33.82</v>
      </c>
      <c r="H47" s="12">
        <v>33.57</v>
      </c>
      <c r="I47" s="12">
        <v>36.4</v>
      </c>
      <c r="J47" s="13">
        <v>35.159999999999997</v>
      </c>
    </row>
    <row r="48" spans="2:10" ht="57.75" customHeight="1" x14ac:dyDescent="0.15">
      <c r="B48" s="14"/>
      <c r="C48" s="1205" t="s">
        <v>4</v>
      </c>
      <c r="D48" s="1205"/>
      <c r="E48" s="1206"/>
      <c r="F48" s="15">
        <v>2.21</v>
      </c>
      <c r="G48" s="16">
        <v>2.7</v>
      </c>
      <c r="H48" s="16">
        <v>3.84</v>
      </c>
      <c r="I48" s="16">
        <v>2.35</v>
      </c>
      <c r="J48" s="17">
        <v>2.88</v>
      </c>
    </row>
    <row r="49" spans="2:10" ht="57.75" customHeight="1" thickBot="1" x14ac:dyDescent="0.2">
      <c r="B49" s="18"/>
      <c r="C49" s="1207" t="s">
        <v>5</v>
      </c>
      <c r="D49" s="1207"/>
      <c r="E49" s="1208"/>
      <c r="F49" s="19" t="s">
        <v>559</v>
      </c>
      <c r="G49" s="20" t="s">
        <v>560</v>
      </c>
      <c r="H49" s="20" t="s">
        <v>561</v>
      </c>
      <c r="I49" s="20">
        <v>2.88</v>
      </c>
      <c r="J49" s="21">
        <v>0.09</v>
      </c>
    </row>
    <row r="50" spans="2:10" x14ac:dyDescent="0.15"/>
  </sheetData>
  <sheetProtection algorithmName="SHA-512" hashValue="gyjBi68Yzwyi8axYk4IxdEDWdPVrCPIQZs19alEvUL5VX6f6iMojUQreKMYpP/oYM2Df45X0Us5PkMNBDDYBlw==" saltValue="QaxYd/p1SGzk0UAg5ICh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2023-10-27T08:02:45Z</dcterms:modified>
</cp:coreProperties>
</file>