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7A55B13F-88F8-4954-80F1-91986257189B}" xr6:coauthVersionLast="36" xr6:coauthVersionMax="36" xr10:uidLastSave="{00000000-0000-0000-0000-000000000000}"/>
  <bookViews>
    <workbookView xWindow="0" yWindow="0" windowWidth="17415" windowHeight="11310" tabRatio="8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C34" i="10"/>
  <c r="U34" i="10" l="1"/>
  <c r="U35" i="10" s="1"/>
  <c r="U36" i="10" s="1"/>
  <c r="AM34" i="10"/>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alcChain>
</file>

<file path=xl/sharedStrings.xml><?xml version="1.0" encoding="utf-8"?>
<sst xmlns="http://schemas.openxmlformats.org/spreadsheetml/2006/main" count="1131" uniqueCount="615">
  <si>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</si>
  <si>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</si>
  <si>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</si>
  <si>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</si>
  <si>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</si>
  <si>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</si>
  <si>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</si>
  <si>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</si>
  <si>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</si>
  <si>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</si>
  <si>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</si>
  <si>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</si>
  <si>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</si>
  <si>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</si>
  <si>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</si>
  <si>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</si>
  <si>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</si>
  <si>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</si>
  <si>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</si>
  <si>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</si>
  <si>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</si>
  <si>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</si>
  <si>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</si>
  <si>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</si>
  <si>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</si>
  <si>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</si>
  <si>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</si>
  <si>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</si>
  <si>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</si>
  <si>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</si>
  <si>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</si>
  <si>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</si>
  <si>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</si>
  <si>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</si>
  <si>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</si>
  <si>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</si>
  <si>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</si>
  <si>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</si>
  <si>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</si>
  <si>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</si>
  <si>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</si>
  <si>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</si>
  <si>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</si>
  <si>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</si>
  <si>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</si>
  <si>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</si>
  <si>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</si>
  <si>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</si>
  <si>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</si>
  <si>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</si>
  <si>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</si>
  <si>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</si>
  <si>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</si>
  <si>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</si>
  <si>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</si>
  <si>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</si>
  <si>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</si>
  <si>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</si>
  <si>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</si>
  <si>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</si>
  <si>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</si>
  <si>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</si>
  <si>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</si>
  <si>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</si>
  <si>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</si>
  <si>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</si>
  <si>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</si>
  <si>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</si>
  <si>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</si>
  <si>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</si>
  <si>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</si>
  <si>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</si>
  <si>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</si>
  <si>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</si>
  <si>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</si>
  <si>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</si>
  <si>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</si>
  <si>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</si>
  <si>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</si>
  <si>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</si>
  <si>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</si>
  <si>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</si>
  <si>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</si>
  <si>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</si>
  <si>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</si>
  <si>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</si>
  <si>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</si>
  <si>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</si>
  <si>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</si>
  <si>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</si>
  <si>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</si>
  <si>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</si>
  <si>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</si>
  <si>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</si>
  <si>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</si>
  <si>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</si>
  <si>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</si>
  <si>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</si>
  <si>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</si>
  <si>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</si>
  <si>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</si>
  <si>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</si>
  <si>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</si>
  <si>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</si>
  <si>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</si>
  <si>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</si>
  <si>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</si>
  <si>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</si>
  <si>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</si>
  <si>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</si>
  <si>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</si>
  <si>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</si>
  <si>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</si>
  <si>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</si>
  <si>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</si>
  <si>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</si>
  <si>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</si>
  <si>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</si>
  <si>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</si>
  <si>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</si>
  <si>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</si>
  <si>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</si>
  <si>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</si>
  <si>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</si>
  <si>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</si>
  <si>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</si>
  <si>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</si>
  <si>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</si>
  <si>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</si>
  <si>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</si>
  <si>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</si>
  <si>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</si>
  <si>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</si>
  <si>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</si>
  <si>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</si>
  <si>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</si>
  <si>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</si>
  <si>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</si>
  <si>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</si>
  <si>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</si>
  <si>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</si>
  <si>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</si>
  <si>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</si>
  <si>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</si>
  <si>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</si>
  <si>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</si>
  <si>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</si>
  <si>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</si>
  <si>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</si>
  <si>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</si>
  <si>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</si>
  <si>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</si>
  <si>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</si>
  <si>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</si>
  <si>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</si>
  <si>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</si>
  <si>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</si>
  <si>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</si>
  <si>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</si>
  <si>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</si>
  <si>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</si>
  <si>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</si>
  <si>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</si>
  <si>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</si>
  <si>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</si>
  <si>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</si>
  <si>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</si>
  <si>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</si>
  <si>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</si>
  <si>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</si>
  <si>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</si>
  <si>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</si>
  <si>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</si>
  <si>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</si>
  <si>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</si>
  <si>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</si>
  <si>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</si>
  <si>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</si>
  <si>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</si>
  <si>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</si>
  <si>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</si>
  <si>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</si>
  <si>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</si>
  <si>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</si>
  <si>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</si>
  <si>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</si>
  <si>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</si>
  <si>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</si>
  <si>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</si>
  <si>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</si>
  <si>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</si>
  <si>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</si>
  <si>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</si>
  <si>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</si>
  <si>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</si>
  <si>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</si>
  <si>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</si>
  <si>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</si>
  <si>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</si>
  <si>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</si>
  <si>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</si>
  <si>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</si>
  <si>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</si>
  <si>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</si>
  <si>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</si>
  <si>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</si>
  <si>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</si>
  <si>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</si>
  <si>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</si>
  <si>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</si>
  <si>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</si>
  <si>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</si>
  <si>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</si>
  <si>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</si>
  <si>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</si>
  <si>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</si>
  <si>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</si>
  <si>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</si>
  <si>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</si>
  <si>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</si>
  <si>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</si>
  <si>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</si>
  <si>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</si>
  <si>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</si>
  <si>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</si>
  <si>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</si>
  <si>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</si>
  <si>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</si>
  <si>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</si>
  <si>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</si>
  <si>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</si>
  <si>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</si>
  <si>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</si>
  <si>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</si>
  <si>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</si>
  <si>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</si>
  <si>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</si>
  <si>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</si>
  <si>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</si>
  <si>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</si>
  <si>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</si>
  <si>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</si>
  <si>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</si>
  <si>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</si>
  <si>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</si>
  <si>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</si>
  <si>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</si>
  <si>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</si>
  <si>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</si>
  <si>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</si>
  <si>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</si>
  <si>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</si>
  <si>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</si>
  <si>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</si>
  <si>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</si>
  <si>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</si>
  <si>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</si>
  <si>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</si>
  <si>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</si>
  <si>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</si>
  <si>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</si>
  <si>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</si>
  <si>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</si>
  <si>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</si>
  <si>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</si>
  <si>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</si>
  <si>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</si>
  <si>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</si>
  <si>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</si>
  <si>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</si>
  <si>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</si>
  <si>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</si>
  <si>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</si>
  <si>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</si>
  <si>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</si>
  <si>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</si>
  <si>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</si>
  <si>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</si>
  <si>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</si>
  <si>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</si>
  <si>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</si>
  <si>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</si>
  <si>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</si>
  <si>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</si>
  <si>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</si>
  <si>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</si>
  <si>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</si>
  <si>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</si>
  <si>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</si>
  <si>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</si>
  <si>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</si>
  <si>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</si>
  <si>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</si>
  <si>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</si>
  <si>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</si>
  <si>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</si>
  <si>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</si>
  <si>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</si>
  <si>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</si>
  <si>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</si>
  <si>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</si>
  <si>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</si>
  <si>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</si>
  <si>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</si>
  <si>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</si>
  <si>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</si>
  <si>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</si>
  <si>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</si>
  <si>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</si>
  <si>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</si>
  <si>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</si>
  <si>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</si>
  <si>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</si>
  <si>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</si>
  <si>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</si>
  <si>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</si>
  <si>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</si>
  <si>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</si>
  <si>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</si>
  <si>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</si>
  <si>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</si>
  <si>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</si>
  <si>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</si>
  <si>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</si>
  <si>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</si>
  <si>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</si>
  <si>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</si>
  <si>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</si>
  <si>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</si>
  <si>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</si>
  <si>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</si>
  <si>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</si>
  <si>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</si>
  <si>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</si>
  <si>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</si>
  <si>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</si>
  <si>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</si>
  <si>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</si>
  <si>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</si>
  <si>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</si>
  <si>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</si>
  <si>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</si>
  <si>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</si>
  <si>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</si>
  <si>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</si>
  <si>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</si>
  <si>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</si>
  <si>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</si>
  <si>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</si>
  <si>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</si>
  <si>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</si>
  <si>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</si>
  <si>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</si>
  <si>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</si>
  <si>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</si>
  <si>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</si>
  <si>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</si>
  <si>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</si>
  <si>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</si>
  <si>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</si>
  <si>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</si>
  <si>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</si>
  <si>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</si>
  <si>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</si>
  <si>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</si>
  <si>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</si>
  <si>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</si>
  <si>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</si>
  <si>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</si>
  <si>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</si>
  <si>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</si>
  <si>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</si>
  <si>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</si>
  <si>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</si>
  <si>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</si>
  <si>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</si>
  <si>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</si>
  <si>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</si>
  <si>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</si>
  <si>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</si>
  <si>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</si>
  <si>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</si>
  <si>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</si>
  <si>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</si>
  <si>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</si>
  <si>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</si>
  <si>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</si>
  <si>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</si>
  <si>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</si>
  <si>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</si>
  <si>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</si>
  <si>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</si>
  <si>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</si>
  <si>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</si>
  <si>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</si>
  <si>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</si>
  <si>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</si>
  <si>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</si>
  <si>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</si>
  <si>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</si>
  <si>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</si>
  <si>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</si>
  <si>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</si>
  <si>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</si>
  <si>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</si>
  <si>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</si>
  <si>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</si>
  <si>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</si>
  <si>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</si>
  <si>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</si>
  <si>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</si>
  <si>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</si>
  <si>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</si>
  <si>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</si>
  <si>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</si>
  <si>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</si>
  <si>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</si>
  <si>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</si>
  <si>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</si>
  <si>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</si>
  <si>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</si>
  <si>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</si>
  <si>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</si>
  <si>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</si>
  <si>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</si>
  <si>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</si>
  <si>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</si>
  <si>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</si>
  <si>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</si>
  <si>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</si>
  <si>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</si>
  <si>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</si>
  <si>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</si>
  <si>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</si>
  <si>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</si>
  <si>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</si>
  <si>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</si>
  <si>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</si>
  <si>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</si>
  <si>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</si>
  <si>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</si>
  <si>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</si>
  <si>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</si>
  <si>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</si>
  <si>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</si>
  <si>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</si>
  <si>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</si>
  <si>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</si>
  <si>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</si>
  <si>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</si>
  <si>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</si>
  <si>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</si>
  <si>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</si>
  <si>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</si>
  <si>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</si>
  <si>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</si>
  <si>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</si>
  <si>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</si>
  <si>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</si>
  <si>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</si>
  <si>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</si>
  <si>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</si>
  <si>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</si>
  <si>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</si>
  <si>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</si>
  <si>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</si>
  <si>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</si>
  <si>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</si>
  <si>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</si>
  <si>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</si>
  <si>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</si>
  <si>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</si>
  <si>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</si>
  <si>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</si>
  <si>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</si>
  <si>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</si>
  <si>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</si>
  <si>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</si>
  <si>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</si>
  <si>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</si>
  <si>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</si>
  <si>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</si>
  <si>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</si>
  <si>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</si>
  <si>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</si>
  <si>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</si>
  <si>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</si>
  <si>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</si>
  <si>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</si>
  <si>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</si>
  <si>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</si>
  <si>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</si>
  <si>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</si>
  <si>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</si>
  <si>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</si>
  <si>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</si>
  <si>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</si>
  <si>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</si>
  <si>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</si>
  <si>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</si>
  <si>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</si>
  <si>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</si>
  <si>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</si>
  <si>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</si>
  <si>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</si>
  <si>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</si>
  <si>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</si>
  <si>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</si>
  <si>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</si>
  <si>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</si>
  <si>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</si>
  <si>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</si>
  <si>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</si>
  <si>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</si>
  <si>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</si>
  <si>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</si>
  <si>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</si>
  <si>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</si>
  <si>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</si>
  <si>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</si>
  <si>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</si>
  <si>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</si>
  <si>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</si>
  <si>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</si>
  <si>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</si>
  <si>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</si>
  <si>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</si>
  <si>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</si>
  <si>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</si>
  <si>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</si>
  <si>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</si>
  <si>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</si>
  <si>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</si>
  <si>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</si>
  <si>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</si>
  <si>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</si>
  <si>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</si>
  <si>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</si>
  <si>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</si>
  <si>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</si>
  <si>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</si>
  <si>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</si>
  <si>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</si>
  <si>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</si>
  <si>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</si>
  <si>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</si>
  <si>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</si>
  <si>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</si>
  <si>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</si>
  <si>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</si>
  <si>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</si>
  <si>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</si>
  <si>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</si>
  <si>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</si>
  <si>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</si>
  <si>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</si>
  <si>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</si>
  <si>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</si>
  <si>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</si>
  <si>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</si>
  <si>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</si>
  <si>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</si>
  <si>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</si>
  <si>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</si>
  <si>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</si>
  <si>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</si>
  <si>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</si>
  <si>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1.55</t>
  </si>
  <si>
    <t>▲ 3.81</t>
  </si>
  <si>
    <t>▲ 4.40</t>
  </si>
  <si>
    <t>▲ 0.74</t>
  </si>
  <si>
    <t>病院事業会計</t>
  </si>
  <si>
    <t>一般会計</t>
  </si>
  <si>
    <t>簡易水道事業会計</t>
  </si>
  <si>
    <t>介護保険特別会計</t>
  </si>
  <si>
    <t>国民健康保険特別会計</t>
  </si>
  <si>
    <t>下水道特別会計</t>
  </si>
  <si>
    <t>後期高齢者医療特別会計</t>
  </si>
  <si>
    <t>▲ 0.00</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</si>
  <si>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</si>
  <si>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</si>
  <si>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</si>
  <si>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</si>
  <si>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</si>
  <si>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</si>
  <si>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</si>
  <si>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</si>
  <si>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</si>
  <si>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</si>
  <si>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</si>
  <si>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</si>
  <si>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</si>
  <si>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</si>
  <si>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t>
  </si>
  <si>
    <t>外ヶ浜町土地開発公社</t>
    <rPh sb="0" eb="4">
      <t>ソトガハママチ</t>
    </rPh>
    <rPh sb="4" eb="6">
      <t>トチ</t>
    </rPh>
    <rPh sb="6" eb="8">
      <t>カイハツ</t>
    </rPh>
    <rPh sb="8" eb="10">
      <t>コウシャ</t>
    </rPh>
    <phoneticPr fontId="2"/>
  </si>
  <si>
    <t>青函トンネル記念館</t>
    <rPh sb="0" eb="2">
      <t>セイカン</t>
    </rPh>
    <rPh sb="6" eb="9">
      <t>キネンカン</t>
    </rPh>
    <phoneticPr fontId="2"/>
  </si>
  <si>
    <t>津軽半島エコエネ</t>
    <rPh sb="0" eb="2">
      <t>ツガル</t>
    </rPh>
    <rPh sb="2" eb="4">
      <t>ハントウ</t>
    </rPh>
    <phoneticPr fontId="2"/>
  </si>
  <si>
    <t>-</t>
    <phoneticPr fontId="2"/>
  </si>
  <si>
    <t>合併振興基金</t>
    <rPh sb="0" eb="2">
      <t>ガッペイ</t>
    </rPh>
    <rPh sb="2" eb="4">
      <t>シンコウ</t>
    </rPh>
    <rPh sb="4" eb="6">
      <t>キキン</t>
    </rPh>
    <phoneticPr fontId="5"/>
  </si>
  <si>
    <t>ふるさと応援基金</t>
    <rPh sb="4" eb="6">
      <t>オウエン</t>
    </rPh>
    <rPh sb="6" eb="8">
      <t>キキン</t>
    </rPh>
    <phoneticPr fontId="5"/>
  </si>
  <si>
    <t>地域振興基金</t>
    <rPh sb="0" eb="2">
      <t>チイキ</t>
    </rPh>
    <rPh sb="2" eb="4">
      <t>シンコウ</t>
    </rPh>
    <rPh sb="4" eb="6">
      <t>キキン</t>
    </rPh>
    <phoneticPr fontId="5"/>
  </si>
  <si>
    <t>病院支援基金</t>
    <rPh sb="0" eb="2">
      <t>ビョウイン</t>
    </rPh>
    <rPh sb="2" eb="4">
      <t>シエン</t>
    </rPh>
    <rPh sb="4" eb="6">
      <t>キキン</t>
    </rPh>
    <phoneticPr fontId="5"/>
  </si>
  <si>
    <t>森林環境譲与税基金</t>
    <rPh sb="0" eb="9">
      <t>シンリンカンキョウジョウヨゼイキキン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</si>
  <si>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</si>
  <si>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</si>
  <si>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</si>
  <si>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を下回っているが、将来負担比率は減少傾向にあるものの、依然として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rPh sb="46" eb="48">
      <t>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</si>
  <si>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</si>
  <si>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</si>
  <si>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</si>
  <si>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</si>
  <si>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</si>
  <si>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</si>
  <si>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当該比率について、将来負担比率は前年度比△8.7%と改善傾向にあるが、実質公債費比率は前年度比＋0.2%増加し、類似団体と比較すると依然として高い水準にある。
　実質公債費比率において、新発債の抑制により、地方債現在高は減少傾向にあるものの算定の分子となる元利償還金等が増加したため微増という状況になっている。今後の推移としては、公債費のピークが令和3年度となっており、算定分母も減少見込であることから、微増傾向で推移すると見込まれる。
　将来負担比率は、公営企業等繰入見込額が減少したことや、基金残高の充当可能財源の増等の要因で改善傾向にあるが、今後は大規模建設事業実施のため充当可能基金が減少見込みであるため、微増傾向で推移すると見込まれる。</t>
    <rPh sb="47" eb="48">
      <t>ヒ</t>
    </rPh>
    <rPh sb="53" eb="55">
      <t>ゾウカ</t>
    </rPh>
    <rPh sb="125" eb="126">
      <t>コ</t>
    </rPh>
    <rPh sb="129" eb="131">
      <t>ガンリ</t>
    </rPh>
    <rPh sb="131" eb="135">
      <t>ショウカンキンナド</t>
    </rPh>
    <rPh sb="136" eb="138">
      <t>ゾウカ</t>
    </rPh>
    <rPh sb="142" eb="144">
      <t>ビゾウ</t>
    </rPh>
    <rPh sb="166" eb="169">
      <t>コウサイヒ</t>
    </rPh>
    <rPh sb="193" eb="195">
      <t>ミコミ</t>
    </rPh>
    <rPh sb="278" eb="281">
      <t>ダイキボ</t>
    </rPh>
    <rPh sb="281" eb="283">
      <t>ケンセツ</t>
    </rPh>
    <rPh sb="283" eb="285">
      <t>ジギョウ</t>
    </rPh>
    <rPh sb="285" eb="287">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</si>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</sst>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C3FB-4FCD-885F-A6F18D1E1C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94425</c:v>
                </c:pt>
                <c:pt idx="1">
                  <c:v>122408</c:v>
                </c:pt>
                <c:pt idx="2">
                  <c:v>107279</c:v>
                </c:pt>
                <c:pt idx="3">
                  <c:v>59196</c:v>
                </c:pt>
                <c:pt idx="4">
                  <c:v>72256</c:v>
                </c:pt>
              </c:numCache>
            </c:numRef>
          </c:val>
          <c:smooth val="0"/>
          <c:extLst>
            <c:ext xmlns:c16="http://schemas.microsoft.com/office/drawing/2014/chart" uri="{C3380CC4-5D6E-409C-BE32-E72D297353CC}">
              <c16:uniqueId val="{00000001-C3FB-4FCD-885F-A6F18D1E1C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4.04</c:v>
                </c:pt>
                <c:pt idx="2">
                  <c:v>2.21</c:v>
                </c:pt>
                <c:pt idx="3">
                  <c:v>2.7</c:v>
                </c:pt>
                <c:pt idx="4">
                  <c:v>3.84</c:v>
                </c:pt>
              </c:numCache>
            </c:numRef>
          </c:val>
          <c:extLst>
            <c:ext xmlns:c16="http://schemas.microsoft.com/office/drawing/2014/chart" uri="{C3380CC4-5D6E-409C-BE32-E72D297353CC}">
              <c16:uniqueId val="{00000000-7B47-46FA-B76E-DE6E805887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34.630000000000003</c:v>
                </c:pt>
                <c:pt idx="1">
                  <c:v>37.31</c:v>
                </c:pt>
                <c:pt idx="2">
                  <c:v>37.299999999999997</c:v>
                </c:pt>
                <c:pt idx="3">
                  <c:v>33.82</c:v>
                </c:pt>
                <c:pt idx="4">
                  <c:v>33.57</c:v>
                </c:pt>
              </c:numCache>
            </c:numRef>
          </c:val>
          <c:extLst>
            <c:ext xmlns:c16="http://schemas.microsoft.com/office/drawing/2014/chart" uri="{C3380CC4-5D6E-409C-BE32-E72D297353CC}">
              <c16:uniqueId val="{00000001-7B47-46FA-B76E-DE6E805887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1.1000000000000001</c:v>
                </c:pt>
                <c:pt idx="1">
                  <c:v>-1.55</c:v>
                </c:pt>
                <c:pt idx="2">
                  <c:v>-3.81</c:v>
                </c:pt>
                <c:pt idx="3">
                  <c:v>-4.4000000000000004</c:v>
                </c:pt>
                <c:pt idx="4">
                  <c:v>-0.74</c:v>
                </c:pt>
              </c:numCache>
            </c:numRef>
          </c:val>
          <c:smooth val="0"/>
          <c:extLst>
            <c:ext xmlns:c16="http://schemas.microsoft.com/office/drawing/2014/chart" uri="{C3380CC4-5D6E-409C-BE32-E72D297353CC}">
              <c16:uniqueId val="{00000002-7B47-46FA-B76E-DE6E805887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C5-4E52-BDC5-50C929703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C5-4E52-BDC5-50C9297031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C5-4E52-BDC5-50C9297031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0CC5-4E52-BDC5-50C929703135}"/>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0CC5-4E52-BDC5-50C9297031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1.46</c:v>
                </c:pt>
                <c:pt idx="4">
                  <c:v>#N/A</c:v>
                </c:pt>
                <c:pt idx="5">
                  <c:v>2.5099999999999998</c:v>
                </c:pt>
                <c:pt idx="6">
                  <c:v>#N/A</c:v>
                </c:pt>
                <c:pt idx="7">
                  <c:v>0.3</c:v>
                </c:pt>
                <c:pt idx="8">
                  <c:v>#N/A</c:v>
                </c:pt>
                <c:pt idx="9">
                  <c:v>0.08</c:v>
                </c:pt>
              </c:numCache>
            </c:numRef>
          </c:val>
          <c:extLst>
            <c:ext xmlns:c16="http://schemas.microsoft.com/office/drawing/2014/chart" uri="{C3380CC4-5D6E-409C-BE32-E72D297353CC}">
              <c16:uniqueId val="{00000005-0CC5-4E52-BDC5-50C9297031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0.6</c:v>
                </c:pt>
                <c:pt idx="4">
                  <c:v>#N/A</c:v>
                </c:pt>
                <c:pt idx="5">
                  <c:v>0.86</c:v>
                </c:pt>
                <c:pt idx="6">
                  <c:v>#N/A</c:v>
                </c:pt>
                <c:pt idx="7">
                  <c:v>0.31</c:v>
                </c:pt>
                <c:pt idx="8">
                  <c:v>#N/A</c:v>
                </c:pt>
                <c:pt idx="9">
                  <c:v>0.45</c:v>
                </c:pt>
              </c:numCache>
            </c:numRef>
          </c:val>
          <c:extLst>
            <c:ext xmlns:c16="http://schemas.microsoft.com/office/drawing/2014/chart" uri="{C3380CC4-5D6E-409C-BE32-E72D297353CC}">
              <c16:uniqueId val="{00000006-0CC5-4E52-BDC5-50C929703135}"/>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1.92</c:v>
                </c:pt>
                <c:pt idx="4">
                  <c:v>#N/A</c:v>
                </c:pt>
                <c:pt idx="5">
                  <c:v>2.12</c:v>
                </c:pt>
                <c:pt idx="6">
                  <c:v>#N/A</c:v>
                </c:pt>
                <c:pt idx="7">
                  <c:v>2.4300000000000002</c:v>
                </c:pt>
                <c:pt idx="8">
                  <c:v>#N/A</c:v>
                </c:pt>
                <c:pt idx="9">
                  <c:v>2.63</c:v>
                </c:pt>
              </c:numCache>
            </c:numRef>
          </c:val>
          <c:extLst>
            <c:ext xmlns:c16="http://schemas.microsoft.com/office/drawing/2014/chart" uri="{C3380CC4-5D6E-409C-BE32-E72D297353CC}">
              <c16:uniqueId val="{00000007-0CC5-4E52-BDC5-50C9297031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4.2300000000000004</c:v>
                </c:pt>
                <c:pt idx="2">
                  <c:v>#N/A</c:v>
                </c:pt>
                <c:pt idx="3">
                  <c:v>4.04</c:v>
                </c:pt>
                <c:pt idx="4">
                  <c:v>#N/A</c:v>
                </c:pt>
                <c:pt idx="5">
                  <c:v>2.21</c:v>
                </c:pt>
                <c:pt idx="6">
                  <c:v>#N/A</c:v>
                </c:pt>
                <c:pt idx="7">
                  <c:v>2.69</c:v>
                </c:pt>
                <c:pt idx="8">
                  <c:v>#N/A</c:v>
                </c:pt>
                <c:pt idx="9">
                  <c:v>3.84</c:v>
                </c:pt>
              </c:numCache>
            </c:numRef>
          </c:val>
          <c:extLst>
            <c:ext xmlns:c16="http://schemas.microsoft.com/office/drawing/2014/chart" uri="{C3380CC4-5D6E-409C-BE32-E72D297353CC}">
              <c16:uniqueId val="{00000008-0CC5-4E52-BDC5-50C92970313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7.98</c:v>
                </c:pt>
                <c:pt idx="2">
                  <c:v>#N/A</c:v>
                </c:pt>
                <c:pt idx="3">
                  <c:v>8.65</c:v>
                </c:pt>
                <c:pt idx="4">
                  <c:v>#N/A</c:v>
                </c:pt>
                <c:pt idx="5">
                  <c:v>8.25</c:v>
                </c:pt>
                <c:pt idx="6">
                  <c:v>#N/A</c:v>
                </c:pt>
                <c:pt idx="7">
                  <c:v>9.11</c:v>
                </c:pt>
                <c:pt idx="8">
                  <c:v>#N/A</c:v>
                </c:pt>
                <c:pt idx="9">
                  <c:v>9.33</c:v>
                </c:pt>
              </c:numCache>
            </c:numRef>
          </c:val>
          <c:extLst>
            <c:ext xmlns:c16="http://schemas.microsoft.com/office/drawing/2014/chart" uri="{C3380CC4-5D6E-409C-BE32-E72D297353CC}">
              <c16:uniqueId val="{00000009-0CC5-4E52-BDC5-50C9297031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757</c:v>
                </c:pt>
                <c:pt idx="5">
                  <c:v>746</c:v>
                </c:pt>
                <c:pt idx="8">
                  <c:v>752</c:v>
                </c:pt>
                <c:pt idx="11">
                  <c:v>754</c:v>
                </c:pt>
                <c:pt idx="14">
                  <c:v>745</c:v>
                </c:pt>
              </c:numCache>
            </c:numRef>
          </c:val>
          <c:extLst>
            <c:ext xmlns:c16="http://schemas.microsoft.com/office/drawing/2014/chart" uri="{C3380CC4-5D6E-409C-BE32-E72D297353CC}">
              <c16:uniqueId val="{00000000-FC55-43BF-8ECE-C25C470071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55-43BF-8ECE-C25C470071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13</c:v>
                </c:pt>
                <c:pt idx="12">
                  <c:v>0</c:v>
                </c:pt>
              </c:numCache>
            </c:numRef>
          </c:val>
          <c:extLst>
            <c:ext xmlns:c16="http://schemas.microsoft.com/office/drawing/2014/chart" uri="{C3380CC4-5D6E-409C-BE32-E72D297353CC}">
              <c16:uniqueId val="{00000002-FC55-43BF-8ECE-C25C470071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15</c:v>
                </c:pt>
                <c:pt idx="6">
                  <c:v>17</c:v>
                </c:pt>
                <c:pt idx="9">
                  <c:v>15</c:v>
                </c:pt>
                <c:pt idx="12">
                  <c:v>14</c:v>
                </c:pt>
              </c:numCache>
            </c:numRef>
          </c:val>
          <c:extLst>
            <c:ext xmlns:c16="http://schemas.microsoft.com/office/drawing/2014/chart" uri="{C3380CC4-5D6E-409C-BE32-E72D297353CC}">
              <c16:uniqueId val="{00000003-FC55-43BF-8ECE-C25C470071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173</c:v>
                </c:pt>
                <c:pt idx="6">
                  <c:v>187</c:v>
                </c:pt>
                <c:pt idx="9">
                  <c:v>183</c:v>
                </c:pt>
                <c:pt idx="12">
                  <c:v>183</c:v>
                </c:pt>
              </c:numCache>
            </c:numRef>
          </c:val>
          <c:extLst>
            <c:ext xmlns:c16="http://schemas.microsoft.com/office/drawing/2014/chart" uri="{C3380CC4-5D6E-409C-BE32-E72D297353CC}">
              <c16:uniqueId val="{00000004-FC55-43BF-8ECE-C25C470071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55-43BF-8ECE-C25C470071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55-43BF-8ECE-C25C470071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889</c:v>
                </c:pt>
                <c:pt idx="3">
                  <c:v>852</c:v>
                </c:pt>
                <c:pt idx="6">
                  <c:v>878</c:v>
                </c:pt>
                <c:pt idx="9">
                  <c:v>861</c:v>
                </c:pt>
                <c:pt idx="12">
                  <c:v>866</c:v>
                </c:pt>
              </c:numCache>
            </c:numRef>
          </c:val>
          <c:extLst>
            <c:ext xmlns:c16="http://schemas.microsoft.com/office/drawing/2014/chart" uri="{C3380CC4-5D6E-409C-BE32-E72D297353CC}">
              <c16:uniqueId val="{00000007-FC55-43BF-8ECE-C25C470071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354</c:v>
                </c:pt>
                <c:pt idx="2">
                  <c:v>#N/A</c:v>
                </c:pt>
                <c:pt idx="3">
                  <c:v>#N/A</c:v>
                </c:pt>
                <c:pt idx="4">
                  <c:v>315</c:v>
                </c:pt>
                <c:pt idx="5">
                  <c:v>#N/A</c:v>
                </c:pt>
                <c:pt idx="6">
                  <c:v>#N/A</c:v>
                </c:pt>
                <c:pt idx="7">
                  <c:v>351</c:v>
                </c:pt>
                <c:pt idx="8">
                  <c:v>#N/A</c:v>
                </c:pt>
                <c:pt idx="9">
                  <c:v>#N/A</c:v>
                </c:pt>
                <c:pt idx="10">
                  <c:v>318</c:v>
                </c:pt>
                <c:pt idx="11">
                  <c:v>#N/A</c:v>
                </c:pt>
                <c:pt idx="12">
                  <c:v>#N/A</c:v>
                </c:pt>
                <c:pt idx="13">
                  <c:v>318</c:v>
                </c:pt>
                <c:pt idx="14">
                  <c:v>#N/A</c:v>
                </c:pt>
              </c:numCache>
            </c:numRef>
          </c:val>
          <c:smooth val="0"/>
          <c:extLst>
            <c:ext xmlns:c16="http://schemas.microsoft.com/office/drawing/2014/chart" uri="{C3380CC4-5D6E-409C-BE32-E72D297353CC}">
              <c16:uniqueId val="{00000008-FC55-43BF-8ECE-C25C470071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7091</c:v>
                </c:pt>
                <c:pt idx="5">
                  <c:v>7027</c:v>
                </c:pt>
                <c:pt idx="8">
                  <c:v>6998</c:v>
                </c:pt>
                <c:pt idx="11">
                  <c:v>6661</c:v>
                </c:pt>
                <c:pt idx="14">
                  <c:v>6519</c:v>
                </c:pt>
              </c:numCache>
            </c:numRef>
          </c:val>
          <c:extLst>
            <c:ext xmlns:c16="http://schemas.microsoft.com/office/drawing/2014/chart" uri="{C3380CC4-5D6E-409C-BE32-E72D297353CC}">
              <c16:uniqueId val="{00000000-1FDB-474F-AD36-34F2D698E4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378</c:v>
                </c:pt>
                <c:pt idx="5">
                  <c:v>389</c:v>
                </c:pt>
                <c:pt idx="8">
                  <c:v>378</c:v>
                </c:pt>
                <c:pt idx="11">
                  <c:v>390</c:v>
                </c:pt>
                <c:pt idx="14">
                  <c:v>329</c:v>
                </c:pt>
              </c:numCache>
            </c:numRef>
          </c:val>
          <c:extLst>
            <c:ext xmlns:c16="http://schemas.microsoft.com/office/drawing/2014/chart" uri="{C3380CC4-5D6E-409C-BE32-E72D297353CC}">
              <c16:uniqueId val="{00000001-1FDB-474F-AD36-34F2D698E4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1959</c:v>
                </c:pt>
                <c:pt idx="5">
                  <c:v>2163</c:v>
                </c:pt>
                <c:pt idx="8">
                  <c:v>2168</c:v>
                </c:pt>
                <c:pt idx="11">
                  <c:v>2115</c:v>
                </c:pt>
                <c:pt idx="14">
                  <c:v>2158</c:v>
                </c:pt>
              </c:numCache>
            </c:numRef>
          </c:val>
          <c:extLst>
            <c:ext xmlns:c16="http://schemas.microsoft.com/office/drawing/2014/chart" uri="{C3380CC4-5D6E-409C-BE32-E72D297353CC}">
              <c16:uniqueId val="{00000002-1FDB-474F-AD36-34F2D698E4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DB-474F-AD36-34F2D698E4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DB-474F-AD36-34F2D698E4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DB-474F-AD36-34F2D698E4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1189</c:v>
                </c:pt>
                <c:pt idx="3">
                  <c:v>1087</c:v>
                </c:pt>
                <c:pt idx="6">
                  <c:v>1019</c:v>
                </c:pt>
                <c:pt idx="9">
                  <c:v>927</c:v>
                </c:pt>
                <c:pt idx="12">
                  <c:v>854</c:v>
                </c:pt>
              </c:numCache>
            </c:numRef>
          </c:val>
          <c:extLst>
            <c:ext xmlns:c16="http://schemas.microsoft.com/office/drawing/2014/chart" uri="{C3380CC4-5D6E-409C-BE32-E72D297353CC}">
              <c16:uniqueId val="{00000006-1FDB-474F-AD36-34F2D698E4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c:v>
                </c:pt>
                <c:pt idx="3">
                  <c:v>159</c:v>
                </c:pt>
                <c:pt idx="6">
                  <c:v>146</c:v>
                </c:pt>
                <c:pt idx="9">
                  <c:v>141</c:v>
                </c:pt>
                <c:pt idx="12">
                  <c:v>157</c:v>
                </c:pt>
              </c:numCache>
            </c:numRef>
          </c:val>
          <c:extLst>
            <c:ext xmlns:c16="http://schemas.microsoft.com/office/drawing/2014/chart" uri="{C3380CC4-5D6E-409C-BE32-E72D297353CC}">
              <c16:uniqueId val="{00000007-1FDB-474F-AD36-34F2D698E4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3267</c:v>
                </c:pt>
                <c:pt idx="3">
                  <c:v>3165</c:v>
                </c:pt>
                <c:pt idx="6">
                  <c:v>2971</c:v>
                </c:pt>
                <c:pt idx="9">
                  <c:v>2808</c:v>
                </c:pt>
                <c:pt idx="12">
                  <c:v>2711</c:v>
                </c:pt>
              </c:numCache>
            </c:numRef>
          </c:val>
          <c:extLst>
            <c:ext xmlns:c16="http://schemas.microsoft.com/office/drawing/2014/chart" uri="{C3380CC4-5D6E-409C-BE32-E72D297353CC}">
              <c16:uniqueId val="{00000008-1FDB-474F-AD36-34F2D698E4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c:v>
                </c:pt>
                <c:pt idx="3">
                  <c:v>34</c:v>
                </c:pt>
                <c:pt idx="6">
                  <c:v>13</c:v>
                </c:pt>
                <c:pt idx="9">
                  <c:v>0</c:v>
                </c:pt>
                <c:pt idx="12">
                  <c:v>0</c:v>
                </c:pt>
              </c:numCache>
            </c:numRef>
          </c:val>
          <c:extLst>
            <c:ext xmlns:c16="http://schemas.microsoft.com/office/drawing/2014/chart" uri="{C3380CC4-5D6E-409C-BE32-E72D297353CC}">
              <c16:uniqueId val="{00000009-1FDB-474F-AD36-34F2D698E4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8103</c:v>
                </c:pt>
                <c:pt idx="3">
                  <c:v>8020</c:v>
                </c:pt>
                <c:pt idx="6">
                  <c:v>7897</c:v>
                </c:pt>
                <c:pt idx="9">
                  <c:v>7512</c:v>
                </c:pt>
                <c:pt idx="12">
                  <c:v>7186</c:v>
                </c:pt>
              </c:numCache>
            </c:numRef>
          </c:val>
          <c:extLst>
            <c:ext xmlns:c16="http://schemas.microsoft.com/office/drawing/2014/chart" uri="{C3380CC4-5D6E-409C-BE32-E72D297353CC}">
              <c16:uniqueId val="{0000000A-1FDB-474F-AD36-34F2D698E4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3358</c:v>
                </c:pt>
                <c:pt idx="2">
                  <c:v>#N/A</c:v>
                </c:pt>
                <c:pt idx="3">
                  <c:v>#N/A</c:v>
                </c:pt>
                <c:pt idx="4">
                  <c:v>2885</c:v>
                </c:pt>
                <c:pt idx="5">
                  <c:v>#N/A</c:v>
                </c:pt>
                <c:pt idx="6">
                  <c:v>#N/A</c:v>
                </c:pt>
                <c:pt idx="7">
                  <c:v>2499</c:v>
                </c:pt>
                <c:pt idx="8">
                  <c:v>#N/A</c:v>
                </c:pt>
                <c:pt idx="9">
                  <c:v>#N/A</c:v>
                </c:pt>
                <c:pt idx="10">
                  <c:v>2221</c:v>
                </c:pt>
                <c:pt idx="11">
                  <c:v>#N/A</c:v>
                </c:pt>
                <c:pt idx="12">
                  <c:v>#N/A</c:v>
                </c:pt>
                <c:pt idx="13">
                  <c:v>1902</c:v>
                </c:pt>
                <c:pt idx="14">
                  <c:v>#N/A</c:v>
                </c:pt>
              </c:numCache>
            </c:numRef>
          </c:val>
          <c:smooth val="0"/>
          <c:extLst>
            <c:ext xmlns:c16="http://schemas.microsoft.com/office/drawing/2014/chart" uri="{C3380CC4-5D6E-409C-BE32-E72D297353CC}">
              <c16:uniqueId val="{0000000B-1FDB-474F-AD36-34F2D698E4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1419</c:v>
                </c:pt>
                <c:pt idx="1">
                  <c:v>1279</c:v>
                </c:pt>
                <c:pt idx="2">
                  <c:v>1264</c:v>
                </c:pt>
              </c:numCache>
            </c:numRef>
          </c:val>
          <c:extLst>
            <c:ext xmlns:c16="http://schemas.microsoft.com/office/drawing/2014/chart" uri="{C3380CC4-5D6E-409C-BE32-E72D297353CC}">
              <c16:uniqueId val="{00000000-C9D2-43E9-B6E1-3B1CD4F924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571</c:v>
                </c:pt>
                <c:pt idx="1">
                  <c:v>583</c:v>
                </c:pt>
                <c:pt idx="2">
                  <c:v>637</c:v>
                </c:pt>
              </c:numCache>
            </c:numRef>
          </c:val>
          <c:extLst>
            <c:ext xmlns:c16="http://schemas.microsoft.com/office/drawing/2014/chart" uri="{C3380CC4-5D6E-409C-BE32-E72D297353CC}">
              <c16:uniqueId val="{00000001-C9D2-43E9-B6E1-3B1CD4F924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1478</c:v>
                </c:pt>
                <c:pt idx="1">
                  <c:v>1613</c:v>
                </c:pt>
                <c:pt idx="2">
                  <c:v>1964</c:v>
                </c:pt>
              </c:numCache>
            </c:numRef>
          </c:val>
          <c:extLst>
            <c:ext xmlns:c16="http://schemas.microsoft.com/office/drawing/2014/chart" uri="{C3380CC4-5D6E-409C-BE32-E72D297353CC}">
              <c16:uniqueId val="{00000002-C9D2-43E9-B6E1-3B1CD4F924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{97C3461B-2E9F-4596-BE27-6C1EEF3C12FA}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F75-436A-9F74-3EA7718133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{FDF8988B-1F06-49D3-A539-553DA871BEBC}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5-436A-9F74-3EA7718133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{B7353B19-6621-4395-8723-D62D58F933A7}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5-436A-9F74-3EA7718133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{BCE01E2C-4CAE-4AEE-993E-AC5521E24B4C}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5-436A-9F74-3EA7718133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{77CBEE36-B2DD-4603-B96D-C1D6F4223E6F}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5-436A-9F74-3EA7718133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{85A50B32-FBC4-4E61-8E3B-872B155D851F}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F75-436A-9F74-3EA7718133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{E458951F-BB89-4B6A-BC18-A6AB39502E6A}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F75-436A-9F74-3EA7718133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{93764EDC-B93B-4203-A332-FD2811ABEA79}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F75-436A-9F74-3EA7718133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{94DBD2F4-1882-47F8-90DF-0B90147EFBB9}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F75-436A-9F74-3EA7718133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54.6</c:v>
                </c:pt>
                <c:pt idx="24">
                  <c:v>56.4</c:v>
                </c:pt>
                <c:pt idx="32">
                  <c:v>48.9</c:v>
                </c:pt>
              </c:numCache>
            </c:numRef>
          </c:xVal>
          <c:yVal>
            <c:numRef>
              <c:f>公会計指標分析・財政指標組合せ分析表!$BP$51:$DC$51</c:f>
              <c:numCache>
                <c:formatCode>#,##0.0;"▲ "#,##0.0</c:formatCode>
                <c:ptCount val="40"/>
                <c:pt idx="8">
                  <c:v>91.2</c:v>
                </c:pt>
                <c:pt idx="16">
                  <c:v>81</c:v>
                </c:pt>
                <c:pt idx="24">
                  <c:v>72.3</c:v>
                </c:pt>
                <c:pt idx="32">
                  <c:v>62.3</c:v>
                </c:pt>
              </c:numCache>
            </c:numRef>
          </c:yVal>
          <c:smooth val="0"/>
          <c:extLst>
            <c:ext xmlns:c16="http://schemas.microsoft.com/office/drawing/2014/chart" uri="{C3380CC4-5D6E-409C-BE32-E72D297353CC}">
              <c16:uniqueId val="{00000009-0F75-436A-9F74-3EA7718133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{012D8B14-925C-47AC-9B51-75DCA6D93C65}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F75-436A-9F74-3EA7718133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{536FF614-14CA-498C-AA9A-06E51C18BAA3}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5-436A-9F74-3EA7718133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{40AB99BC-0F1B-459A-AF1A-E6ABB05125B4}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5-436A-9F74-3EA7718133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{A36884A9-C6DA-4DFA-9C80-C6EB66C5CC8C}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5-436A-9F74-3EA7718133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{2AF3EE50-6746-4560-9A98-9A89809BE8DB}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5-436A-9F74-3EA7718133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{33328C69-AD79-4B3E-B90E-2D9F8B0CE8BD}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F75-436A-9F74-3EA7718133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{8D40DC4E-9B2C-446D-9D72-7323DF253522}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F75-436A-9F74-3EA7718133CA}"/>
                </c:ext>
              </c:extLst>
            </c:dLbl>
            <c:dLbl>
              <c:idx val="24"/>
              <c:layout>
                <c:manualLayout>
                  <c:x val="-2.761838833955647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{3A08F2F1-C655-4711-A2F5-B3BC210EA510}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F75-436A-9F74-3EA7718133CA}"/>
                </c:ext>
              </c:extLst>
            </c:dLbl>
            <c:dLbl>
              <c:idx val="32"/>
              <c:layout>
                <c:manualLayout>
                  <c:x val="-3.654256278025026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{A3A6BB4A-400C-441E-ACB9-D7072CBD914D}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F75-436A-9F74-3EA7718133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F75-436A-9F74-3EA7718133CA}"/>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{9AA8CAB8-9565-4970-BA53-FAE9598CEB21}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3F-4CB4-823A-CC5A1AF3A0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{6752B917-24B9-4870-8A99-EC37BD1B352E}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3F-4CB4-823A-CC5A1AF3A0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{8C8E54A8-2EC6-4C78-8E84-A3B0DD6DA2AB}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3F-4CB4-823A-CC5A1AF3A0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{8AFCA68F-BF76-40C4-81F2-BBC2E090D1C8}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3F-4CB4-823A-CC5A1AF3A0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{5330E79A-038D-4FE1-8982-0264ECB69B0F}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3F-4CB4-823A-CC5A1AF3A0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{D6FE6BF9-03B1-497D-9ED4-458BB6EFBA28}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3F-4CB4-823A-CC5A1AF3A0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{E50DD3C4-BFF1-43AF-B352-C0B190FA1E1D}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3F-4CB4-823A-CC5A1AF3A0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{E4E4FCA3-8301-45E0-82AD-B05430F3193E}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3F-4CB4-823A-CC5A1AF3A0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{A551FCC4-96C0-4D5B-A019-F5E42A0BF1BD}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3F-4CB4-823A-CC5A1AF3A0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12.3</c:v>
                </c:pt>
                <c:pt idx="16">
                  <c:v>10.6</c:v>
                </c:pt>
                <c:pt idx="24">
                  <c:v>10.5</c:v>
                </c:pt>
                <c:pt idx="32">
                  <c:v>10.7</c:v>
                </c:pt>
              </c:numCache>
            </c:numRef>
          </c:xVal>
          <c:yVal>
            <c:numRef>
              <c:f>公会計指標分析・財政指標組合せ分析表!$BP$73:$DC$73</c:f>
              <c:numCache>
                <c:formatCode>#,##0.0;"▲ "#,##0.0</c:formatCode>
                <c:ptCount val="40"/>
                <c:pt idx="0">
                  <c:v>101</c:v>
                </c:pt>
                <c:pt idx="8">
                  <c:v>91.2</c:v>
                </c:pt>
                <c:pt idx="16">
                  <c:v>81</c:v>
                </c:pt>
                <c:pt idx="24">
                  <c:v>72.3</c:v>
                </c:pt>
                <c:pt idx="32">
                  <c:v>62.3</c:v>
                </c:pt>
              </c:numCache>
            </c:numRef>
          </c:yVal>
          <c:smooth val="0"/>
          <c:extLst>
            <c:ext xmlns:c16="http://schemas.microsoft.com/office/drawing/2014/chart" uri="{C3380CC4-5D6E-409C-BE32-E72D297353CC}">
              <c16:uniqueId val="{00000009-8F3F-4CB4-823A-CC5A1AF3A0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755198425826373E-2"/>
                  <c:y val="-0.10557932799829038"/>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{4B88D6D1-0724-46B8-A31F-70A07D0C6BFE}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3F-4CB4-823A-CC5A1AF3A0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{7FC788C7-1042-4F28-A24D-AE3058998EFF}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3F-4CB4-823A-CC5A1AF3A0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{60D540B9-0AA7-401C-9283-48E60FFF952C}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3F-4CB4-823A-CC5A1AF3A0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{995F1622-2DE9-44A2-B55D-102DCB9BFCAE}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3F-4CB4-823A-CC5A1AF3A0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{A09A0C53-1A8F-4331-A54E-9EBA8CCFCD40}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3F-4CB4-823A-CC5A1AF3A0BC}"/>
                </c:ext>
              </c:extLst>
            </c:dLbl>
            <c:dLbl>
              <c:idx val="8"/>
              <c:layout>
                <c:manualLayout>
                  <c:x val="-3.8640784812394913E-2"/>
                  <c:y val="-9.877957979515140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{0D34AA19-D5E0-4DC4-B679-8CCA6E0686CA}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3F-4CB4-823A-CC5A1AF3A0BC}"/>
                </c:ext>
              </c:extLst>
            </c:dLbl>
            <c:dLbl>
              <c:idx val="16"/>
              <c:layout>
                <c:manualLayout>
                  <c:x val="-3.1697991619110633E-2"/>
                  <c:y val="3.3255542990051227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{4BB200CD-48ED-484A-AF09-902F45D6B4DF}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3F-4CB4-823A-CC5A1AF3A0BC}"/>
                </c:ext>
              </c:extLst>
            </c:dLbl>
            <c:dLbl>
              <c:idx val="24"/>
              <c:layout>
                <c:manualLayout>
                  <c:x val="-3.1697991619110633E-2"/>
                  <c:y val="-7.29483110910490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{05348204-BB29-4839-9876-2CC1AA598485}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3F-4CB4-823A-CC5A1AF3A0BC}"/>
                </c:ext>
              </c:extLst>
            </c:dLbl>
            <c:dLbl>
              <c:idx val="32"/>
              <c:layout>
                <c:manualLayout>
                  <c:x val="-3.1570342725075584E-2"/>
                  <c:y val="-3.51068595465327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{2619A03E-4CD6-4F81-85EC-25F7CBA96739}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3F-4CB4-823A-CC5A1AF3A0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3F-4CB4-823A-CC5A1AF3A0BC}"/>
            </c:ext>
          </c:extLst>
        </c:ser>
        <c:dLbls>
          <c:showLegendKey val="0"/>
          <c:showVal val="1"/>
          <c:showCatName val="0"/>
          <c:showSerName val="0"/>
          <c:showPercent val="0"/>
          <c:showBubbleSize val="0"/>
        </c:dLbls>
        <c:axId val="84219776"/>
        <c:axId val="84234240"/>
      </c:scatterChart>
      <c:valAx>
        <c:axId val="84219776"/>
        <c:scaling>
          <c:orientation val="minMax"/>
          <c:max val="14.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）若干ではあるが比率が上昇し、依然として高水準である。要因は算定の分母となる標準財政規模は</a:t>
          </a:r>
          <a:r>
            <a:rPr kumimoji="1" lang="en-US" altLang="ja-JP" sz="1100">
              <a:latin typeface="ＭＳ Ｐゴシック" panose="020B0600070205080204" pitchFamily="50" charset="-128"/>
              <a:ea typeface="ＭＳ Ｐゴシック" panose="020B0600070205080204" pitchFamily="50" charset="-128"/>
            </a:rPr>
            <a:t>18,120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a:t>
          </a:r>
          <a:r>
            <a:rPr kumimoji="1" lang="en-US" altLang="ja-JP" sz="1100">
              <a:latin typeface="ＭＳ Ｐゴシック" panose="020B0600070205080204" pitchFamily="50" charset="-128"/>
              <a:ea typeface="ＭＳ Ｐゴシック" panose="020B0600070205080204" pitchFamily="50" charset="-128"/>
            </a:rPr>
            <a:t>16,569</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千円減少しているというところが、微増という状況となっている。</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ため、地方債現在高は減少しているが、今後予定されている外ヶ浜分署建設事業、ごみ処理施設基幹改良事業等、大規模事業が控えており、また、算定の分母となる標準財政規模についても普通交付税が減少見込であることから、今後の実質公債費比率の状況は微増または横ばい傾向で推移すると見込まれている。</a:t>
          </a:r>
        </a:p>
        <a:p>
          <a:r>
            <a:rPr kumimoji="1" lang="ja-JP" altLang="en-US" sz="1100">
              <a:latin typeface="ＭＳ Ｐゴシック" panose="020B0600070205080204" pitchFamily="50" charset="-128"/>
              <a:ea typeface="ＭＳ Ｐゴシック" panose="020B0600070205080204" pitchFamily="50"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令和元年度決算における将来負担比率は</a:t>
          </a:r>
          <a:r>
            <a:rPr kumimoji="1" lang="en-US" altLang="ja-JP" sz="1400">
              <a:latin typeface="ＭＳ Ｐゴシック" panose="020B0600070205080204" pitchFamily="50" charset="-128"/>
              <a:ea typeface="ＭＳ Ｐゴシック" panose="020B0600070205080204" pitchFamily="50" charset="-128"/>
            </a:rPr>
            <a:t>62.3%</a:t>
          </a:r>
          <a:r>
            <a:rPr kumimoji="1" lang="ja-JP" altLang="en-US" sz="1400">
              <a:latin typeface="ＭＳ Ｐゴシック" panose="020B0600070205080204" pitchFamily="50" charset="-128"/>
              <a:ea typeface="ＭＳ Ｐゴシック" panose="020B0600070205080204" pitchFamily="50" charset="-128"/>
            </a:rPr>
            <a:t>で前年度比▲</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と比率が改善されており、早期健全化基準を下回っている。比率改善の要因は、将来負担額が軒並みどの項目も減少しており、合計</a:t>
          </a:r>
          <a:r>
            <a:rPr kumimoji="1" lang="en-US" altLang="ja-JP" sz="1400">
              <a:latin typeface="ＭＳ Ｐゴシック" panose="020B0600070205080204" pitchFamily="50" charset="-128"/>
              <a:ea typeface="ＭＳ Ｐゴシック" panose="020B0600070205080204" pitchFamily="50" charset="-128"/>
            </a:rPr>
            <a:t>479,559</a:t>
          </a:r>
          <a:r>
            <a:rPr kumimoji="1" lang="ja-JP" altLang="en-US" sz="140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400">
              <a:latin typeface="ＭＳ Ｐゴシック" panose="020B0600070205080204" pitchFamily="50" charset="-128"/>
              <a:ea typeface="ＭＳ Ｐゴシック" panose="020B0600070205080204" pitchFamily="50" charset="-128"/>
            </a:rPr>
            <a:t>325,682</a:t>
          </a:r>
          <a:r>
            <a:rPr kumimoji="1" lang="ja-JP" altLang="en-US" sz="1400">
              <a:latin typeface="ＭＳ Ｐゴシック" panose="020B0600070205080204" pitchFamily="50" charset="-128"/>
              <a:ea typeface="ＭＳ Ｐゴシック" panose="020B0600070205080204" pitchFamily="50" charset="-128"/>
            </a:rPr>
            <a:t>千円減少したことが大きく影響している。しかし、充当可能財源等についても基準財政需要額算入見込額の減等により</a:t>
          </a:r>
          <a:r>
            <a:rPr kumimoji="1" lang="en-US" altLang="ja-JP" sz="1400">
              <a:latin typeface="ＭＳ Ｐゴシック" panose="020B0600070205080204" pitchFamily="50" charset="-128"/>
              <a:ea typeface="ＭＳ Ｐゴシック" panose="020B0600070205080204" pitchFamily="50" charset="-128"/>
            </a:rPr>
            <a:t>160,642</a:t>
          </a:r>
          <a:r>
            <a:rPr kumimoji="1" lang="ja-JP" altLang="en-US" sz="1400">
              <a:latin typeface="ＭＳ Ｐゴシック" panose="020B0600070205080204" pitchFamily="50" charset="-128"/>
              <a:ea typeface="ＭＳ Ｐゴシック" panose="020B0600070205080204" pitchFamily="50" charset="-128"/>
            </a:rPr>
            <a:t>千円減少している。</a:t>
          </a:r>
        </a:p>
        <a:p>
          <a:r>
            <a:rPr kumimoji="1" lang="ja-JP" altLang="en-US" sz="1400">
              <a:latin typeface="ＭＳ Ｐゴシック" panose="020B0600070205080204" pitchFamily="50" charset="-128"/>
              <a:ea typeface="ＭＳ Ｐゴシック" panose="020B0600070205080204" pitchFamily="50"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・財政調整基金において、公共施設解体事業等の実施により、当初及び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月補正で取り崩した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億円しか積み戻すことができなかったが、合併振興基金で原資造成のために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億円積み立てし、ふるさと応援基金及び病院支援基金で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億円のふるさと納税があったことによる積み立てがあり、また、各基金において債券運用による利息収入及び売却収入により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・普通交付税の合併算定替特例措置及び合併特例債を活用した合併振興基金の原資造成が終了する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までは現状を維持していたが、中長期的（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・合併振興基金：合併に伴う地域住民の連携強化、地域振興に関する施策の推進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・ふるさと応援基金：保健・福祉推進、次世代育成、農・漁業等の振興、発展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・地域振興基金：地域活性化、まちづくりに関する施策の推進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・病院支援基金：病院施設整備等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・森林環境譲与税基金：森林整備、担い手確保、木材利用促進・普及啓発等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・合併振興基金：原資造成（財源：合併特例債）のため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万円積立てたこと、債券運用により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・ふるさと応援基金：教育振興対策特別事業等に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万円充当した一方で、ふるさと納税により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・地域振興基金：友好町交流事業等に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万円充当した一方で、立木売払収入等により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・病院支援基金：ふるさと納税により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・森林環境譲与税基金：森林経営管理事業に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万円充当した一方で、森林環境譲与税により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・合併振興基金：現段階で具体的な事業に充当する予定はないが、今後の公共施設整備事業等のため、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まで合併特例債を財源として積立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・ふるさと応援基金：福祉、教育、産業等振興のための事業等に充当予定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・地域振興基金：町の地域発展のための事業等に充当予定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・病院支援基金：今後の病院建替に向け、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決算において生じた剰余金の一部等を積立予定</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・森林環境譲与税基金：森林整備等のための事業等に充当予定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・債券運用による利息収入及び売却収入を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・公共施設解体事業等の実施に伴う減少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・普通交付税の減少見込（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合併算定替終了、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国勢調査人口減少）に伴い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年度までは減少しつつも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億円台で推移するものと思われるが、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億円台を切る見込みである。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・債券運用による利息収入及び売却収入を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・決算において生じた剰余金の一部を積立予定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庁舎、一般廃棄物処理施設等で減価償却率が低い一方で、公民館、体育館、消防施設等で減価償却率が高くなっている。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個別施設計画に基づき、公共施設の集約化・複合化・除却を実施していくこととする。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38417</xdr:rowOff>
    </xdr:from>
    <xdr:to>
      <xdr:col>23</xdr:col>
      <xdr:colOff>136525</xdr:colOff>
      <xdr:row>29</xdr:row>
      <xdr:rowOff>140017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61294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3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89217</xdr:rowOff>
    </xdr:from>
    <xdr:to>
      <xdr:col>23</xdr:col>
      <xdr:colOff>85725</xdr:colOff>
      <xdr:row>30</xdr:row>
      <xdr:rowOff>52705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832792"/>
          <a:ext cx="7112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52705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353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126577</xdr:rowOff>
    </xdr:from>
    <xdr:to>
      <xdr:col>11</xdr:col>
      <xdr:colOff>187325</xdr:colOff>
      <xdr:row>30</xdr:row>
      <xdr:rowOff>56727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5927</xdr:rowOff>
    </xdr:from>
    <xdr:to>
      <xdr:col>15</xdr:col>
      <xdr:colOff>136525</xdr:colOff>
      <xdr:row>30</xdr:row>
      <xdr:rowOff>20320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2095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73254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上回っている。主な要因としては、合併以降、発行した起債により地方債残高が高い傾向にあること、また、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合併後においても合併前の施設を引き続き保有していることにより、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施設の維持管理に係る物件費の割合が高いことが考えられる。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今後は、地方債の新規発行の抑制、経常経費の節減、また、基金残高の確保に取り組んでいくこととする。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140770</xdr:rowOff>
    </xdr:from>
    <xdr:to>
      <xdr:col>76</xdr:col>
      <xdr:colOff>73025</xdr:colOff>
      <xdr:row>33</xdr:row>
      <xdr:rowOff>70920</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3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119197</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3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137106</xdr:rowOff>
    </xdr:from>
    <xdr:to>
      <xdr:col>72</xdr:col>
      <xdr:colOff>123825</xdr:colOff>
      <xdr:row>34</xdr:row>
      <xdr:rowOff>67256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5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20120</xdr:rowOff>
    </xdr:from>
    <xdr:to>
      <xdr:col>76</xdr:col>
      <xdr:colOff>22225</xdr:colOff>
      <xdr:row>34</xdr:row>
      <xdr:rowOff>16456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6449495"/>
          <a:ext cx="711200" cy="1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61078</xdr:rowOff>
    </xdr:from>
    <xdr:to>
      <xdr:col>68</xdr:col>
      <xdr:colOff>123825</xdr:colOff>
      <xdr:row>33</xdr:row>
      <xdr:rowOff>162678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64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111878</xdr:rowOff>
    </xdr:from>
    <xdr:to>
      <xdr:col>72</xdr:col>
      <xdr:colOff>73025</xdr:colOff>
      <xdr:row>34</xdr:row>
      <xdr:rowOff>16456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6541253"/>
          <a:ext cx="7620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156346</xdr:rowOff>
    </xdr:from>
    <xdr:to>
      <xdr:col>64</xdr:col>
      <xdr:colOff>123825</xdr:colOff>
      <xdr:row>33</xdr:row>
      <xdr:rowOff>86495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6414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35696</xdr:rowOff>
    </xdr:from>
    <xdr:to>
      <xdr:col>68</xdr:col>
      <xdr:colOff>73025</xdr:colOff>
      <xdr:row>33</xdr:row>
      <xdr:rowOff>111878</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2560300" y="6465071"/>
          <a:ext cx="7620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53984</xdr:rowOff>
    </xdr:from>
    <xdr:to>
      <xdr:col>60</xdr:col>
      <xdr:colOff>123825</xdr:colOff>
      <xdr:row>33</xdr:row>
      <xdr:rowOff>155584</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64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35696</xdr:rowOff>
    </xdr:from>
    <xdr:to>
      <xdr:col>64</xdr:col>
      <xdr:colOff>73025</xdr:colOff>
      <xdr:row>33</xdr:row>
      <xdr:rowOff>104784</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1798300" y="6465071"/>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58383</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66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153805</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65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77623</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65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146711</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657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156028</xdr:rowOff>
    </xdr:from>
    <xdr:to>
      <xdr:col>24</xdr:col>
      <xdr:colOff>114300</xdr:colOff>
      <xdr:row>33</xdr:row>
      <xdr:rowOff>86178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109055</xdr:rowOff>
    </xdr:from>
    <xdr:ext cx="340478"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595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144599</xdr:rowOff>
    </xdr:from>
    <xdr:to>
      <xdr:col>20</xdr:col>
      <xdr:colOff>38100</xdr:colOff>
      <xdr:row>33</xdr:row>
      <xdr:rowOff>74749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23949</xdr:rowOff>
    </xdr:from>
    <xdr:to>
      <xdr:col>24</xdr:col>
      <xdr:colOff>63500</xdr:colOff>
      <xdr:row>33</xdr:row>
      <xdr:rowOff>35378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56817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23949</xdr:rowOff>
    </xdr:from>
    <xdr:to>
      <xdr:col>19</xdr:col>
      <xdr:colOff>177800</xdr:colOff>
      <xdr:row>36</xdr:row>
      <xdr:rowOff>100693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568179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100693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2549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91276</xdr:rowOff>
    </xdr:from>
    <xdr:ext cx="340478"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614361" y="540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82401</xdr:rowOff>
    </xdr:from>
    <xdr:to>
      <xdr:col>55</xdr:col>
      <xdr:colOff>50800</xdr:colOff>
      <xdr:row>42</xdr:row>
      <xdr:rowOff>12551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168778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2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84623</xdr:rowOff>
    </xdr:from>
    <xdr:to>
      <xdr:col>50</xdr:col>
      <xdr:colOff>165100</xdr:colOff>
      <xdr:row>42</xdr:row>
      <xdr:rowOff>14773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133201</xdr:rowOff>
    </xdr:from>
    <xdr:to>
      <xdr:col>55</xdr:col>
      <xdr:colOff>0</xdr:colOff>
      <xdr:row>41</xdr:row>
      <xdr:rowOff>135423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62651"/>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87476</xdr:rowOff>
    </xdr:from>
    <xdr:to>
      <xdr:col>46</xdr:col>
      <xdr:colOff>38100</xdr:colOff>
      <xdr:row>42</xdr:row>
      <xdr:rowOff>17626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135423</xdr:rowOff>
    </xdr:from>
    <xdr:to>
      <xdr:col>50</xdr:col>
      <xdr:colOff>114300</xdr:colOff>
      <xdr:row>41</xdr:row>
      <xdr:rowOff>138276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64873"/>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89111</xdr:rowOff>
    </xdr:from>
    <xdr:to>
      <xdr:col>41</xdr:col>
      <xdr:colOff>101600</xdr:colOff>
      <xdr:row>42</xdr:row>
      <xdr:rowOff>19261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138276</xdr:rowOff>
    </xdr:from>
    <xdr:to>
      <xdr:col>45</xdr:col>
      <xdr:colOff>177800</xdr:colOff>
      <xdr:row>41</xdr:row>
      <xdr:rowOff>139911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67726"/>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5900</xdr:rowOff>
    </xdr:from>
    <xdr:ext cx="534377"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59411" y="72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8753</xdr:rowOff>
    </xdr:from>
    <xdr:ext cx="534377"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483111" y="72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10388</xdr:rowOff>
    </xdr:from>
    <xdr:ext cx="534377"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594111" y="72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21046</xdr:rowOff>
    </xdr:from>
    <xdr:to>
      <xdr:col>24</xdr:col>
      <xdr:colOff>114300</xdr:colOff>
      <xdr:row>55</xdr:row>
      <xdr:rowOff>122646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145523</xdr:rowOff>
    </xdr:from>
    <xdr:ext cx="340478"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9403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4717</xdr:rowOff>
    </xdr:from>
    <xdr:to>
      <xdr:col>20</xdr:col>
      <xdr:colOff>38100</xdr:colOff>
      <xdr:row>55</xdr:row>
      <xdr:rowOff>106317</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55517</xdr:rowOff>
    </xdr:from>
    <xdr:to>
      <xdr:col>24</xdr:col>
      <xdr:colOff>63500</xdr:colOff>
      <xdr:row>55</xdr:row>
      <xdr:rowOff>71846</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94852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59</xdr:row>
      <xdr:rowOff>27759</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2908300" y="9485267"/>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115751</xdr:rowOff>
    </xdr:from>
    <xdr:to>
      <xdr:col>10</xdr:col>
      <xdr:colOff>165100</xdr:colOff>
      <xdr:row>59</xdr:row>
      <xdr:rowOff>45901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59</xdr:row>
      <xdr:rowOff>27759</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122844</xdr:rowOff>
    </xdr:from>
    <xdr:ext cx="340478" cy="259045"/>
    <xdr:sp macro="" textlink="">
      <xdr:nvSpPr>
        <xdr:cNvPr id="196" name="n_1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6143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62428</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18593</xdr:rowOff>
    </xdr:from>
    <xdr:to>
      <xdr:col>55</xdr:col>
      <xdr:colOff>50800</xdr:colOff>
      <xdr:row>64</xdr:row>
      <xdr:rowOff>120193</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9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104970</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90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22884</xdr:rowOff>
    </xdr:from>
    <xdr:to>
      <xdr:col>50</xdr:col>
      <xdr:colOff>165100</xdr:colOff>
      <xdr:row>64</xdr:row>
      <xdr:rowOff>124484</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9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69393</xdr:rowOff>
    </xdr:from>
    <xdr:to>
      <xdr:col>55</xdr:col>
      <xdr:colOff>0</xdr:colOff>
      <xdr:row>64</xdr:row>
      <xdr:rowOff>73684</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1042193"/>
          <a:ext cx="8382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14112</xdr:rowOff>
    </xdr:from>
    <xdr:to>
      <xdr:col>46</xdr:col>
      <xdr:colOff>38100</xdr:colOff>
      <xdr:row>64</xdr:row>
      <xdr:rowOff>115712</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9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64912</xdr:rowOff>
    </xdr:from>
    <xdr:to>
      <xdr:col>50</xdr:col>
      <xdr:colOff>114300</xdr:colOff>
      <xdr:row>64</xdr:row>
      <xdr:rowOff>73684</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8750300" y="11037712"/>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14385</xdr:rowOff>
    </xdr:from>
    <xdr:to>
      <xdr:col>41</xdr:col>
      <xdr:colOff>101600</xdr:colOff>
      <xdr:row>64</xdr:row>
      <xdr:rowOff>115985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9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64912</xdr:rowOff>
    </xdr:from>
    <xdr:to>
      <xdr:col>45</xdr:col>
      <xdr:colOff>177800</xdr:colOff>
      <xdr:row>64</xdr:row>
      <xdr:rowOff>65185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103771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115611</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59411" y="110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106839</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83111" y="110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107112</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94111" y="110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140970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3797300" y="14314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118111</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2908300" y="14314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83</xdr:row>
      <xdr:rowOff>118111</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06271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151147</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41097</xdr:rowOff>
    </xdr:from>
    <xdr:to>
      <xdr:col>55</xdr:col>
      <xdr:colOff>50800</xdr:colOff>
      <xdr:row>85</xdr:row>
      <xdr:rowOff>142697</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19524</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59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46507</xdr:rowOff>
    </xdr:from>
    <xdr:to>
      <xdr:col>50</xdr:col>
      <xdr:colOff>165100</xdr:colOff>
      <xdr:row>85</xdr:row>
      <xdr:rowOff>148107</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91897</xdr:rowOff>
    </xdr:from>
    <xdr:to>
      <xdr:col>55</xdr:col>
      <xdr:colOff>0</xdr:colOff>
      <xdr:row>85</xdr:row>
      <xdr:rowOff>97307</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639300" y="14665147"/>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62815</xdr:rowOff>
    </xdr:from>
    <xdr:to>
      <xdr:col>46</xdr:col>
      <xdr:colOff>38100</xdr:colOff>
      <xdr:row>85</xdr:row>
      <xdr:rowOff>164415</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97307</xdr:rowOff>
    </xdr:from>
    <xdr:to>
      <xdr:col>50</xdr:col>
      <xdr:colOff>114300</xdr:colOff>
      <xdr:row>85</xdr:row>
      <xdr:rowOff>113615</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67055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113615</xdr:rowOff>
    </xdr:from>
    <xdr:to>
      <xdr:col>45</xdr:col>
      <xdr:colOff>177800</xdr:colOff>
      <xdr:row>85</xdr:row>
      <xdr:rowOff>133198</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686865"/>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139234</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155542</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7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00000000-0008-0000-0E00-000085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a:extLst>
            <a:ext uri="{FF2B5EF4-FFF2-40B4-BE49-F238E27FC236}">
              <a16:creationId xmlns:a16="http://schemas.microsoft.com/office/drawing/2014/main" id="{00000000-0008-0000-0E00-000087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00000000-0008-0000-0E00-000089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98879</xdr:rowOff>
    </xdr:from>
    <xdr:to>
      <xdr:col>24</xdr:col>
      <xdr:colOff>114300</xdr:colOff>
      <xdr:row>100</xdr:row>
      <xdr:rowOff>29029</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4584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51906</xdr:rowOff>
    </xdr:from>
    <xdr:ext cx="340478" cy="259045"/>
    <xdr:sp macro="" textlink="">
      <xdr:nvSpPr>
        <xdr:cNvPr id="405" name="【港湾・漁港】&#10;有形固定資産減価償却率該当値テキスト">
          <a:extLst>
            <a:ext uri="{FF2B5EF4-FFF2-40B4-BE49-F238E27FC236}">
              <a16:creationId xmlns:a16="http://schemas.microsoft.com/office/drawing/2014/main" id="{00000000-0008-0000-0E00-000095010000}"/>
            </a:ext>
          </a:extLst>
        </xdr:cNvPr>
        <xdr:cNvSpPr txBox="1"/>
      </xdr:nvSpPr>
      <xdr:spPr>
        <a:xfrm>
          <a:off x="4673600" y="1702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38463</xdr:rowOff>
    </xdr:from>
    <xdr:to>
      <xdr:col>15</xdr:col>
      <xdr:colOff>101600</xdr:colOff>
      <xdr:row>104</xdr:row>
      <xdr:rowOff>140063</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2857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968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89263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019300" y="1788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52088</xdr:rowOff>
    </xdr:from>
    <xdr:ext cx="405111" cy="259045"/>
    <xdr:sp macro="" textlink="">
      <xdr:nvSpPr>
        <xdr:cNvPr id="409" name="n_1aveValue【港湾・漁港】&#10;有形固定資産減価償却率">
          <a:extLst>
            <a:ext uri="{FF2B5EF4-FFF2-40B4-BE49-F238E27FC236}">
              <a16:creationId xmlns:a16="http://schemas.microsoft.com/office/drawing/2014/main" id="{00000000-0008-0000-0E00-000099010000}"/>
            </a:ext>
          </a:extLst>
        </xdr:cNvPr>
        <xdr:cNvSpPr txBox="1"/>
      </xdr:nvSpPr>
      <xdr:spPr>
        <a:xfrm>
          <a:off x="3582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10" name="n_2aveValue【港湾・漁港】&#10;有形固定資産減価償却率">
          <a:extLst>
            <a:ext uri="{FF2B5EF4-FFF2-40B4-BE49-F238E27FC236}">
              <a16:creationId xmlns:a16="http://schemas.microsoft.com/office/drawing/2014/main" id="{00000000-0008-0000-0E00-00009A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1" name="n_3aveValue【港湾・漁港】&#10;有形固定資産減価償却率">
          <a:extLst>
            <a:ext uri="{FF2B5EF4-FFF2-40B4-BE49-F238E27FC236}">
              <a16:creationId xmlns:a16="http://schemas.microsoft.com/office/drawing/2014/main" id="{00000000-0008-0000-0E00-00009B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12" name="n_4aveValue【港湾・漁港】&#10;有形固定資産減価償却率">
          <a:extLst>
            <a:ext uri="{FF2B5EF4-FFF2-40B4-BE49-F238E27FC236}">
              <a16:creationId xmlns:a16="http://schemas.microsoft.com/office/drawing/2014/main" id="{00000000-0008-0000-0E00-00009C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156590</xdr:rowOff>
    </xdr:from>
    <xdr:ext cx="405111" cy="259045"/>
    <xdr:sp macro="" textlink="">
      <xdr:nvSpPr>
        <xdr:cNvPr id="413" name="n_2mainValue【港湾・漁港】&#10;有形固定資産減価償却率">
          <a:extLst>
            <a:ext uri="{FF2B5EF4-FFF2-40B4-BE49-F238E27FC236}">
              <a16:creationId xmlns:a16="http://schemas.microsoft.com/office/drawing/2014/main" id="{00000000-0008-0000-0E00-00009D010000}"/>
            </a:ext>
          </a:extLst>
        </xdr:cNvPr>
        <xdr:cNvSpPr txBox="1"/>
      </xdr:nvSpPr>
      <xdr:spPr>
        <a:xfrm>
          <a:off x="2705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14" name="n_3mainValue【港湾・漁港】&#10;有形固定資産減価償却率">
          <a:extLst>
            <a:ext uri="{FF2B5EF4-FFF2-40B4-BE49-F238E27FC236}">
              <a16:creationId xmlns:a16="http://schemas.microsoft.com/office/drawing/2014/main" id="{00000000-0008-0000-0E00-00009E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00000000-0008-0000-0E00-0000B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00000000-0008-0000-0E00-0000B5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00000000-0008-0000-0E00-0000B7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41" name="【港湾・漁港】&#10;一人当たり有形固定資産（償却資産）額平均値テキスト">
          <a:extLst>
            <a:ext uri="{FF2B5EF4-FFF2-40B4-BE49-F238E27FC236}">
              <a16:creationId xmlns:a16="http://schemas.microsoft.com/office/drawing/2014/main" id="{00000000-0008-0000-0E00-0000B9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5135</xdr:rowOff>
    </xdr:from>
    <xdr:to>
      <xdr:col>55</xdr:col>
      <xdr:colOff>50800</xdr:colOff>
      <xdr:row>108</xdr:row>
      <xdr:rowOff>106735</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0426700" y="185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91512</xdr:rowOff>
    </xdr:from>
    <xdr:ext cx="534377" cy="259045"/>
    <xdr:sp macro="" textlink="">
      <xdr:nvSpPr>
        <xdr:cNvPr id="453" name="【港湾・漁港】&#10;一人当たり有形固定資産（償却資産）額該当値テキスト">
          <a:extLst>
            <a:ext uri="{FF2B5EF4-FFF2-40B4-BE49-F238E27FC236}">
              <a16:creationId xmlns:a16="http://schemas.microsoft.com/office/drawing/2014/main" id="{00000000-0008-0000-0E00-0000C5010000}"/>
            </a:ext>
          </a:extLst>
        </xdr:cNvPr>
        <xdr:cNvSpPr txBox="1"/>
      </xdr:nvSpPr>
      <xdr:spPr>
        <a:xfrm>
          <a:off x="10515600" y="184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164123</xdr:rowOff>
    </xdr:from>
    <xdr:to>
      <xdr:col>46</xdr:col>
      <xdr:colOff>38100</xdr:colOff>
      <xdr:row>108</xdr:row>
      <xdr:rowOff>94273</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8699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164916</xdr:rowOff>
    </xdr:from>
    <xdr:to>
      <xdr:col>41</xdr:col>
      <xdr:colOff>101600</xdr:colOff>
      <xdr:row>108</xdr:row>
      <xdr:rowOff>95066</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7810500" y="185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43473</xdr:rowOff>
    </xdr:from>
    <xdr:to>
      <xdr:col>45</xdr:col>
      <xdr:colOff>177800</xdr:colOff>
      <xdr:row>108</xdr:row>
      <xdr:rowOff>44266</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7861300" y="1856007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57" name="n_1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58" name="n_2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59" name="n_3ave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60" name="n_4ave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85400</xdr:rowOff>
    </xdr:from>
    <xdr:ext cx="599010" cy="259045"/>
    <xdr:sp macro="" textlink="">
      <xdr:nvSpPr>
        <xdr:cNvPr id="461" name="n_2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8450795" y="186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86193</xdr:rowOff>
    </xdr:from>
    <xdr:ext cx="599010" cy="259045"/>
    <xdr:sp macro="" textlink="">
      <xdr:nvSpPr>
        <xdr:cNvPr id="462" name="n_3mainValue【港湾・漁港】&#10;一人当たり有形固定資産（償却資産）額">
          <a:extLst>
            <a:ext uri="{FF2B5EF4-FFF2-40B4-BE49-F238E27FC236}">
              <a16:creationId xmlns:a16="http://schemas.microsoft.com/office/drawing/2014/main" id="{00000000-0008-0000-0E00-0000CE010000}"/>
            </a:ext>
          </a:extLst>
        </xdr:cNvPr>
        <xdr:cNvSpPr txBox="1"/>
      </xdr:nvSpPr>
      <xdr:spPr>
        <a:xfrm>
          <a:off x="7561795" y="186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00000000-0008-0000-0E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00000000-0008-0000-0E00-0000F801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00000000-0008-0000-0E00-0000FA01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00000000-0008-0000-0E00-0000FC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120032</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00000000-0008-0000-0E00-000008020000}"/>
            </a:ext>
          </a:extLst>
        </xdr:cNvPr>
        <xdr:cNvSpPr txBox="1"/>
      </xdr:nvSpPr>
      <xdr:spPr>
        <a:xfrm>
          <a:off x="16357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20955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5481300" y="1026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152400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592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112395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3703300" y="10216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27" name="n_1aveValue【学校施設】&#10;有形固定資産減価償却率">
          <a:extLst>
            <a:ext uri="{FF2B5EF4-FFF2-40B4-BE49-F238E27FC236}">
              <a16:creationId xmlns:a16="http://schemas.microsoft.com/office/drawing/2014/main" id="{00000000-0008-0000-0E00-00000F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28" name="n_2aveValue【学校施設】&#10;有形固定資産減価償却率">
          <a:extLst>
            <a:ext uri="{FF2B5EF4-FFF2-40B4-BE49-F238E27FC236}">
              <a16:creationId xmlns:a16="http://schemas.microsoft.com/office/drawing/2014/main" id="{00000000-0008-0000-0E00-000010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29" name="n_3aveValue【学校施設】&#10;有形固定資産減価償却率">
          <a:extLst>
            <a:ext uri="{FF2B5EF4-FFF2-40B4-BE49-F238E27FC236}">
              <a16:creationId xmlns:a16="http://schemas.microsoft.com/office/drawing/2014/main" id="{00000000-0008-0000-0E00-000011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0" name="n_4aveValue【学校施設】&#10;有形固定資産減価償却率">
          <a:extLst>
            <a:ext uri="{FF2B5EF4-FFF2-40B4-BE49-F238E27FC236}">
              <a16:creationId xmlns:a16="http://schemas.microsoft.com/office/drawing/2014/main" id="{00000000-0008-0000-0E00-000012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31" name="n_1mainValue【学校施設】&#10;有形固定資産減価償却率">
          <a:extLst>
            <a:ext uri="{FF2B5EF4-FFF2-40B4-BE49-F238E27FC236}">
              <a16:creationId xmlns:a16="http://schemas.microsoft.com/office/drawing/2014/main" id="{00000000-0008-0000-0E00-000013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8272</xdr:rowOff>
    </xdr:from>
    <xdr:ext cx="405111" cy="259045"/>
    <xdr:sp macro="" textlink="">
      <xdr:nvSpPr>
        <xdr:cNvPr id="532" name="n_2mainValue【学校施設】&#10;有形固定資産減価償却率">
          <a:extLst>
            <a:ext uri="{FF2B5EF4-FFF2-40B4-BE49-F238E27FC236}">
              <a16:creationId xmlns:a16="http://schemas.microsoft.com/office/drawing/2014/main" id="{00000000-0008-0000-0E00-000014020000}"/>
            </a:ext>
          </a:extLst>
        </xdr:cNvPr>
        <xdr:cNvSpPr txBox="1"/>
      </xdr:nvSpPr>
      <xdr:spPr>
        <a:xfrm>
          <a:off x="14389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3" name="n_3mainValue【学校施設】&#10;有形固定資産減価償却率">
          <a:extLst>
            <a:ext uri="{FF2B5EF4-FFF2-40B4-BE49-F238E27FC236}">
              <a16:creationId xmlns:a16="http://schemas.microsoft.com/office/drawing/2014/main" id="{00000000-0008-0000-0E00-00001502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a:extLst>
            <a:ext uri="{FF2B5EF4-FFF2-40B4-BE49-F238E27FC236}">
              <a16:creationId xmlns:a16="http://schemas.microsoft.com/office/drawing/2014/main" id="{00000000-0008-0000-0E00-00002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58" name="【学校施設】&#10;一人当たり面積最小値テキスト">
          <a:extLst>
            <a:ext uri="{FF2B5EF4-FFF2-40B4-BE49-F238E27FC236}">
              <a16:creationId xmlns:a16="http://schemas.microsoft.com/office/drawing/2014/main" id="{00000000-0008-0000-0E00-00002E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0" name="【学校施設】&#10;一人当たり面積最大値テキスト">
          <a:extLst>
            <a:ext uri="{FF2B5EF4-FFF2-40B4-BE49-F238E27FC236}">
              <a16:creationId xmlns:a16="http://schemas.microsoft.com/office/drawing/2014/main" id="{00000000-0008-0000-0E00-000030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62" name="【学校施設】&#10;一人当たり面積平均値テキスト">
          <a:extLst>
            <a:ext uri="{FF2B5EF4-FFF2-40B4-BE49-F238E27FC236}">
              <a16:creationId xmlns:a16="http://schemas.microsoft.com/office/drawing/2014/main" id="{00000000-0008-0000-0E00-000032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58851</xdr:rowOff>
    </xdr:from>
    <xdr:to>
      <xdr:col>116</xdr:col>
      <xdr:colOff>114300</xdr:colOff>
      <xdr:row>62</xdr:row>
      <xdr:rowOff>160451</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2110700" y="10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81728</xdr:rowOff>
    </xdr:from>
    <xdr:ext cx="469744" cy="259045"/>
    <xdr:sp macro="" textlink="">
      <xdr:nvSpPr>
        <xdr:cNvPr id="574" name="【学校施設】&#10;一人当たり面積該当値テキスト">
          <a:extLst>
            <a:ext uri="{FF2B5EF4-FFF2-40B4-BE49-F238E27FC236}">
              <a16:creationId xmlns:a16="http://schemas.microsoft.com/office/drawing/2014/main" id="{00000000-0008-0000-0E00-00003E020000}"/>
            </a:ext>
          </a:extLst>
        </xdr:cNvPr>
        <xdr:cNvSpPr txBox="1"/>
      </xdr:nvSpPr>
      <xdr:spPr>
        <a:xfrm>
          <a:off x="22199600" y="1054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67614</xdr:rowOff>
    </xdr:from>
    <xdr:to>
      <xdr:col>112</xdr:col>
      <xdr:colOff>38100</xdr:colOff>
      <xdr:row>62</xdr:row>
      <xdr:rowOff>169214</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1272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109651</xdr:rowOff>
    </xdr:from>
    <xdr:to>
      <xdr:col>116</xdr:col>
      <xdr:colOff>63500</xdr:colOff>
      <xdr:row>62</xdr:row>
      <xdr:rowOff>118414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1323300" y="1073955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78359</xdr:rowOff>
    </xdr:from>
    <xdr:to>
      <xdr:col>107</xdr:col>
      <xdr:colOff>101600</xdr:colOff>
      <xdr:row>63</xdr:row>
      <xdr:rowOff>8509</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0383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118414</xdr:rowOff>
    </xdr:from>
    <xdr:to>
      <xdr:col>111</xdr:col>
      <xdr:colOff>177800</xdr:colOff>
      <xdr:row>62</xdr:row>
      <xdr:rowOff>129159</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20434300" y="1074831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102743</xdr:rowOff>
    </xdr:from>
    <xdr:to>
      <xdr:col>102</xdr:col>
      <xdr:colOff>165100</xdr:colOff>
      <xdr:row>63</xdr:row>
      <xdr:rowOff>32893</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9494500" y="107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129159</xdr:rowOff>
    </xdr:from>
    <xdr:to>
      <xdr:col>107</xdr:col>
      <xdr:colOff>50800</xdr:colOff>
      <xdr:row>62</xdr:row>
      <xdr:rowOff>153543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545300" y="107590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81" name="n_1aveValue【学校施設】&#10;一人当たり面積">
          <a:extLst>
            <a:ext uri="{FF2B5EF4-FFF2-40B4-BE49-F238E27FC236}">
              <a16:creationId xmlns:a16="http://schemas.microsoft.com/office/drawing/2014/main" id="{00000000-0008-0000-0E00-000045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82" name="n_2aveValue【学校施設】&#10;一人当たり面積">
          <a:extLst>
            <a:ext uri="{FF2B5EF4-FFF2-40B4-BE49-F238E27FC236}">
              <a16:creationId xmlns:a16="http://schemas.microsoft.com/office/drawing/2014/main" id="{00000000-0008-0000-0E00-000046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83" name="n_3aveValue【学校施設】&#10;一人当たり面積">
          <a:extLst>
            <a:ext uri="{FF2B5EF4-FFF2-40B4-BE49-F238E27FC236}">
              <a16:creationId xmlns:a16="http://schemas.microsoft.com/office/drawing/2014/main" id="{00000000-0008-0000-0E00-000047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84" name="n_4aveValue【学校施設】&#10;一人当たり面積">
          <a:extLst>
            <a:ext uri="{FF2B5EF4-FFF2-40B4-BE49-F238E27FC236}">
              <a16:creationId xmlns:a16="http://schemas.microsoft.com/office/drawing/2014/main" id="{00000000-0008-0000-0E00-000048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14291</xdr:rowOff>
    </xdr:from>
    <xdr:ext cx="469744" cy="259045"/>
    <xdr:sp macro="" textlink="">
      <xdr:nvSpPr>
        <xdr:cNvPr id="585" name="n_1mainValue【学校施設】&#10;一人当たり面積">
          <a:extLst>
            <a:ext uri="{FF2B5EF4-FFF2-40B4-BE49-F238E27FC236}">
              <a16:creationId xmlns:a16="http://schemas.microsoft.com/office/drawing/2014/main" id="{00000000-0008-0000-0E00-000049020000}"/>
            </a:ext>
          </a:extLst>
        </xdr:cNvPr>
        <xdr:cNvSpPr txBox="1"/>
      </xdr:nvSpPr>
      <xdr:spPr>
        <a:xfrm>
          <a:off x="210757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25036</xdr:rowOff>
    </xdr:from>
    <xdr:ext cx="469744" cy="259045"/>
    <xdr:sp macro="" textlink="">
      <xdr:nvSpPr>
        <xdr:cNvPr id="586" name="n_2mainValue【学校施設】&#10;一人当たり面積">
          <a:extLst>
            <a:ext uri="{FF2B5EF4-FFF2-40B4-BE49-F238E27FC236}">
              <a16:creationId xmlns:a16="http://schemas.microsoft.com/office/drawing/2014/main" id="{00000000-0008-0000-0E00-00004A020000}"/>
            </a:ext>
          </a:extLst>
        </xdr:cNvPr>
        <xdr:cNvSpPr txBox="1"/>
      </xdr:nvSpPr>
      <xdr:spPr>
        <a:xfrm>
          <a:off x="20199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49420</xdr:rowOff>
    </xdr:from>
    <xdr:ext cx="469744" cy="259045"/>
    <xdr:sp macro="" textlink="">
      <xdr:nvSpPr>
        <xdr:cNvPr id="587" name="n_3mainValue【学校施設】&#10;一人当たり面積">
          <a:extLst>
            <a:ext uri="{FF2B5EF4-FFF2-40B4-BE49-F238E27FC236}">
              <a16:creationId xmlns:a16="http://schemas.microsoft.com/office/drawing/2014/main" id="{00000000-0008-0000-0E00-00004B020000}"/>
            </a:ext>
          </a:extLst>
        </xdr:cNvPr>
        <xdr:cNvSpPr txBox="1"/>
      </xdr:nvSpPr>
      <xdr:spPr>
        <a:xfrm>
          <a:off x="19310427" y="105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00000000-0008-0000-0E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0" name="【公民館】&#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32" name="【公民館】&#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34" name="【公民館】&#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646" name="【公民館】&#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48442</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854708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12519</xdr:rowOff>
    </xdr:from>
    <xdr:to>
      <xdr:col>81</xdr:col>
      <xdr:colOff>50800</xdr:colOff>
      <xdr:row>108</xdr:row>
      <xdr:rowOff>30480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592300" y="1852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108</xdr:row>
      <xdr:rowOff>12519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18393592"/>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53" name="n_1aveValue【公民館】&#10;有形固定資産減価償却率">
          <a:extLst>
            <a:ext uri="{FF2B5EF4-FFF2-40B4-BE49-F238E27FC236}">
              <a16:creationId xmlns:a16="http://schemas.microsoft.com/office/drawing/2014/main" id="{00000000-0008-0000-0E00-00008D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54" name="n_2aveValue【公民館】&#10;有形固定資産減価償却率">
          <a:extLst>
            <a:ext uri="{FF2B5EF4-FFF2-40B4-BE49-F238E27FC236}">
              <a16:creationId xmlns:a16="http://schemas.microsoft.com/office/drawing/2014/main" id="{00000000-0008-0000-0E00-00008E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55" name="n_3aveValue【公民館】&#10;有形固定資産減価償却率">
          <a:extLst>
            <a:ext uri="{FF2B5EF4-FFF2-40B4-BE49-F238E27FC236}">
              <a16:creationId xmlns:a16="http://schemas.microsoft.com/office/drawing/2014/main" id="{00000000-0008-0000-0E00-00008F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56" name="n_4aveValue【公民館】&#10;有形固定資産減価償却率">
          <a:extLst>
            <a:ext uri="{FF2B5EF4-FFF2-40B4-BE49-F238E27FC236}">
              <a16:creationId xmlns:a16="http://schemas.microsoft.com/office/drawing/2014/main" id="{00000000-0008-0000-0E00-000090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57" name="n_1mainValue【公民館】&#10;有形固定資産減価償却率">
          <a:extLst>
            <a:ext uri="{FF2B5EF4-FFF2-40B4-BE49-F238E27FC236}">
              <a16:creationId xmlns:a16="http://schemas.microsoft.com/office/drawing/2014/main" id="{00000000-0008-0000-0E00-000091020000}"/>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658" name="n_2mainValue【公民館】&#10;有形固定資産減価償却率">
          <a:extLst>
            <a:ext uri="{FF2B5EF4-FFF2-40B4-BE49-F238E27FC236}">
              <a16:creationId xmlns:a16="http://schemas.microsoft.com/office/drawing/2014/main" id="{00000000-0008-0000-0E00-000092020000}"/>
            </a:ext>
          </a:extLst>
        </xdr:cNvPr>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659" name="n_3mainValue【公民館】&#10;有形固定資産減価償却率">
          <a:extLst>
            <a:ext uri="{FF2B5EF4-FFF2-40B4-BE49-F238E27FC236}">
              <a16:creationId xmlns:a16="http://schemas.microsoft.com/office/drawing/2014/main" id="{00000000-0008-0000-0E00-000093020000}"/>
            </a:ext>
          </a:extLst>
        </xdr:cNvPr>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a:extLst>
            <a:ext uri="{FF2B5EF4-FFF2-40B4-BE49-F238E27FC236}">
              <a16:creationId xmlns:a16="http://schemas.microsoft.com/office/drawing/2014/main" id="{00000000-0008-0000-0E00-0000A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84" name="【公民館】&#10;一人当たり面積最小値テキスト">
          <a:extLst>
            <a:ext uri="{FF2B5EF4-FFF2-40B4-BE49-F238E27FC236}">
              <a16:creationId xmlns:a16="http://schemas.microsoft.com/office/drawing/2014/main" id="{00000000-0008-0000-0E00-0000AC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86" name="【公民館】&#10;一人当たり面積最大値テキスト">
          <a:extLst>
            <a:ext uri="{FF2B5EF4-FFF2-40B4-BE49-F238E27FC236}">
              <a16:creationId xmlns:a16="http://schemas.microsoft.com/office/drawing/2014/main" id="{00000000-0008-0000-0E00-0000AE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88" name="【公民館】&#10;一人当たり面積平均値テキスト">
          <a:extLst>
            <a:ext uri="{FF2B5EF4-FFF2-40B4-BE49-F238E27FC236}">
              <a16:creationId xmlns:a16="http://schemas.microsoft.com/office/drawing/2014/main" id="{00000000-0008-0000-0E00-0000B0020000}"/>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22110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271</xdr:rowOff>
    </xdr:from>
    <xdr:ext cx="469744" cy="259045"/>
    <xdr:sp macro="" textlink="">
      <xdr:nvSpPr>
        <xdr:cNvPr id="700" name="【公民館】&#10;一人当たり面積該当値テキスト">
          <a:extLst>
            <a:ext uri="{FF2B5EF4-FFF2-40B4-BE49-F238E27FC236}">
              <a16:creationId xmlns:a16="http://schemas.microsoft.com/office/drawing/2014/main" id="{00000000-0008-0000-0E00-0000BC020000}"/>
            </a:ext>
          </a:extLst>
        </xdr:cNvPr>
        <xdr:cNvSpPr txBox="1"/>
      </xdr:nvSpPr>
      <xdr:spPr>
        <a:xfrm>
          <a:off x="22199600" y="18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161798</xdr:rowOff>
    </xdr:from>
    <xdr:to>
      <xdr:col>112</xdr:col>
      <xdr:colOff>38100</xdr:colOff>
      <xdr:row>106</xdr:row>
      <xdr:rowOff>91948</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12725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41148</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1323300" y="1820189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xdr:rowOff>
    </xdr:from>
    <xdr:to>
      <xdr:col>107</xdr:col>
      <xdr:colOff>101600</xdr:colOff>
      <xdr:row>106</xdr:row>
      <xdr:rowOff>107950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41148</xdr:rowOff>
    </xdr:from>
    <xdr:to>
      <xdr:col>111</xdr:col>
      <xdr:colOff>177800</xdr:colOff>
      <xdr:row>106</xdr:row>
      <xdr:rowOff>57150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0434300" y="18214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141224</xdr:rowOff>
    </xdr:from>
    <xdr:to>
      <xdr:col>102</xdr:col>
      <xdr:colOff>165100</xdr:colOff>
      <xdr:row>106</xdr:row>
      <xdr:rowOff>71374</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9494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20574</xdr:rowOff>
    </xdr:from>
    <xdr:to>
      <xdr:col>107</xdr:col>
      <xdr:colOff>50800</xdr:colOff>
      <xdr:row>106</xdr:row>
      <xdr:rowOff>57150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545300" y="18194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07" name="n_1aveValue【公民館】&#10;一人当たり面積">
          <a:extLst>
            <a:ext uri="{FF2B5EF4-FFF2-40B4-BE49-F238E27FC236}">
              <a16:creationId xmlns:a16="http://schemas.microsoft.com/office/drawing/2014/main" id="{00000000-0008-0000-0E00-0000C302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08" name="n_2aveValue【公民館】&#10;一人当たり面積">
          <a:extLst>
            <a:ext uri="{FF2B5EF4-FFF2-40B4-BE49-F238E27FC236}">
              <a16:creationId xmlns:a16="http://schemas.microsoft.com/office/drawing/2014/main" id="{00000000-0008-0000-0E00-0000C402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09" name="n_3aveValue【公民館】&#10;一人当たり面積">
          <a:extLst>
            <a:ext uri="{FF2B5EF4-FFF2-40B4-BE49-F238E27FC236}">
              <a16:creationId xmlns:a16="http://schemas.microsoft.com/office/drawing/2014/main" id="{00000000-0008-0000-0E00-0000C502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0" name="n_4aveValue【公民館】&#10;一人当たり面積">
          <a:extLst>
            <a:ext uri="{FF2B5EF4-FFF2-40B4-BE49-F238E27FC236}">
              <a16:creationId xmlns:a16="http://schemas.microsoft.com/office/drawing/2014/main" id="{00000000-0008-0000-0E00-0000C6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108475</xdr:rowOff>
    </xdr:from>
    <xdr:ext cx="469744" cy="259045"/>
    <xdr:sp macro="" textlink="">
      <xdr:nvSpPr>
        <xdr:cNvPr id="711" name="n_1mainValue【公民館】&#10;一人当たり面積">
          <a:extLst>
            <a:ext uri="{FF2B5EF4-FFF2-40B4-BE49-F238E27FC236}">
              <a16:creationId xmlns:a16="http://schemas.microsoft.com/office/drawing/2014/main" id="{00000000-0008-0000-0E00-0000C7020000}"/>
            </a:ext>
          </a:extLst>
        </xdr:cNvPr>
        <xdr:cNvSpPr txBox="1"/>
      </xdr:nvSpPr>
      <xdr:spPr>
        <a:xfrm>
          <a:off x="21075727"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124477</xdr:rowOff>
    </xdr:from>
    <xdr:ext cx="469744" cy="259045"/>
    <xdr:sp macro="" textlink="">
      <xdr:nvSpPr>
        <xdr:cNvPr id="712" name="n_2mainValue【公民館】&#10;一人当たり面積">
          <a:extLst>
            <a:ext uri="{FF2B5EF4-FFF2-40B4-BE49-F238E27FC236}">
              <a16:creationId xmlns:a16="http://schemas.microsoft.com/office/drawing/2014/main" id="{00000000-0008-0000-0E00-0000C8020000}"/>
            </a:ext>
          </a:extLst>
        </xdr:cNvPr>
        <xdr:cNvSpPr txBox="1"/>
      </xdr:nvSpPr>
      <xdr:spPr>
        <a:xfrm>
          <a:off x="20199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87901</xdr:rowOff>
    </xdr:from>
    <xdr:ext cx="469744" cy="259045"/>
    <xdr:sp macro="" textlink="">
      <xdr:nvSpPr>
        <xdr:cNvPr id="713" name="n_3mainValue【公民館】&#10;一人当たり面積">
          <a:extLst>
            <a:ext uri="{FF2B5EF4-FFF2-40B4-BE49-F238E27FC236}">
              <a16:creationId xmlns:a16="http://schemas.microsoft.com/office/drawing/2014/main" id="{00000000-0008-0000-0E00-0000C9020000}"/>
            </a:ext>
          </a:extLst>
        </xdr:cNvPr>
        <xdr:cNvSpPr txBox="1"/>
      </xdr:nvSpPr>
      <xdr:spPr>
        <a:xfrm>
          <a:off x="19310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ほとんどの類型において、有形固定資産減価償却率は類似団体平均を下回っているものの、公民館については、類似団体平均を上回っている。これは町内にある４公民館すべてが、耐用年数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年に対して、築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年以上経過しているためであり、年間の修繕費用についても増加傾向にある。公民館については、令和２年度中に策定を予定している個別施設計画において集約、統廃合に向けて取り組んでいくこととなる。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また、公営住宅については類似団体平均を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回っており、これは、平成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年度から実施している公営住宅建設に伴い、一部除却を実施している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ものの、未だ築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年経以上過した住宅が残存しているためである。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34290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79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169817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133894</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7556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72072</xdr:rowOff>
    </xdr:from>
    <xdr:to>
      <xdr:col>55</xdr:col>
      <xdr:colOff>50800</xdr:colOff>
      <xdr:row>61</xdr:row>
      <xdr:rowOff>2222</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94949</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2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84645</xdr:rowOff>
    </xdr:from>
    <xdr:to>
      <xdr:col>50</xdr:col>
      <xdr:colOff>165100</xdr:colOff>
      <xdr:row>61</xdr:row>
      <xdr:rowOff>14795</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3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122872</xdr:rowOff>
    </xdr:from>
    <xdr:to>
      <xdr:col>55</xdr:col>
      <xdr:colOff>0</xdr:colOff>
      <xdr:row>60</xdr:row>
      <xdr:rowOff>135445</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9639300" y="1040987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100076</xdr:rowOff>
    </xdr:from>
    <xdr:to>
      <xdr:col>46</xdr:col>
      <xdr:colOff>38100</xdr:colOff>
      <xdr:row>61</xdr:row>
      <xdr:rowOff>30226</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135445</xdr:rowOff>
    </xdr:from>
    <xdr:to>
      <xdr:col>50</xdr:col>
      <xdr:colOff>114300</xdr:colOff>
      <xdr:row>60</xdr:row>
      <xdr:rowOff>150876</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42244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6921</xdr:rowOff>
    </xdr:from>
    <xdr:to>
      <xdr:col>41</xdr:col>
      <xdr:colOff>101600</xdr:colOff>
      <xdr:row>61</xdr:row>
      <xdr:rowOff>108521</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4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150876</xdr:rowOff>
    </xdr:from>
    <xdr:to>
      <xdr:col>45</xdr:col>
      <xdr:colOff>177800</xdr:colOff>
      <xdr:row>61</xdr:row>
      <xdr:rowOff>57721</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7861300" y="10437876"/>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F00-000094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F00-000095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F00-000096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F00-00009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31322</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46753</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99648</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5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F00-0000C5000000}"/>
            </a:ext>
          </a:extLst>
        </xdr:cNvPr>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105048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797300" y="143092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968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84200</xdr:rowOff>
    </xdr:from>
    <xdr:ext cx="405111" cy="259045"/>
    <xdr:sp macro="" textlink="">
      <xdr:nvSpPr>
        <xdr:cNvPr id="201" name="n_1aveValue【福祉施設】&#10;有形固定資産減価償却率">
          <a:extLst>
            <a:ext uri="{FF2B5EF4-FFF2-40B4-BE49-F238E27FC236}">
              <a16:creationId xmlns:a16="http://schemas.microsoft.com/office/drawing/2014/main" id="{00000000-0008-0000-0F00-0000C900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2" name="n_2aveValue【福祉施設】&#10;有形固定資産減価償却率">
          <a:extLst>
            <a:ext uri="{FF2B5EF4-FFF2-40B4-BE49-F238E27FC236}">
              <a16:creationId xmlns:a16="http://schemas.microsoft.com/office/drawing/2014/main" id="{00000000-0008-0000-0F00-0000CA00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3" name="n_3aveValue【福祉施設】&#10;有形固定資産減価償却率">
          <a:extLst>
            <a:ext uri="{FF2B5EF4-FFF2-40B4-BE49-F238E27FC236}">
              <a16:creationId xmlns:a16="http://schemas.microsoft.com/office/drawing/2014/main" id="{00000000-0008-0000-0F00-0000CB00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4" name="n_4aveValue【福祉施設】&#10;有形固定資産減価償却率">
          <a:extLst>
            <a:ext uri="{FF2B5EF4-FFF2-40B4-BE49-F238E27FC236}">
              <a16:creationId xmlns:a16="http://schemas.microsoft.com/office/drawing/2014/main" id="{00000000-0008-0000-0F00-0000CC00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06" name="n_3mainValue【福祉施設】&#10;有形固定資産減価償却率">
          <a:extLst>
            <a:ext uri="{FF2B5EF4-FFF2-40B4-BE49-F238E27FC236}">
              <a16:creationId xmlns:a16="http://schemas.microsoft.com/office/drawing/2014/main" id="{00000000-0008-0000-0F00-0000CE000000}"/>
            </a:ext>
          </a:extLst>
        </xdr:cNvPr>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9" name="【福祉施設】&#10;一人当たり面積最小値テキスト">
          <a:extLst>
            <a:ext uri="{FF2B5EF4-FFF2-40B4-BE49-F238E27FC236}">
              <a16:creationId xmlns:a16="http://schemas.microsoft.com/office/drawing/2014/main" id="{00000000-0008-0000-0F00-0000E5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1" name="【福祉施設】&#10;一人当たり面積最大値テキスト">
          <a:extLst>
            <a:ext uri="{FF2B5EF4-FFF2-40B4-BE49-F238E27FC236}">
              <a16:creationId xmlns:a16="http://schemas.microsoft.com/office/drawing/2014/main" id="{00000000-0008-0000-0F00-0000E7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3" name="【福祉施設】&#10;一人当たり面積平均値テキスト">
          <a:extLst>
            <a:ext uri="{FF2B5EF4-FFF2-40B4-BE49-F238E27FC236}">
              <a16:creationId xmlns:a16="http://schemas.microsoft.com/office/drawing/2014/main" id="{00000000-0008-0000-0F00-0000E9000000}"/>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17932</xdr:rowOff>
    </xdr:from>
    <xdr:to>
      <xdr:col>55</xdr:col>
      <xdr:colOff>50800</xdr:colOff>
      <xdr:row>85</xdr:row>
      <xdr:rowOff>119532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167809</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F00-0000F5000000}"/>
            </a:ext>
          </a:extLst>
        </xdr:cNvPr>
        <xdr:cNvSpPr txBox="1"/>
      </xdr:nvSpPr>
      <xdr:spPr>
        <a:xfrm>
          <a:off x="10515600" y="145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68732</xdr:rowOff>
    </xdr:from>
    <xdr:to>
      <xdr:col>55</xdr:col>
      <xdr:colOff>0</xdr:colOff>
      <xdr:row>85</xdr:row>
      <xdr:rowOff>72389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464198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124003</xdr:rowOff>
    </xdr:from>
    <xdr:to>
      <xdr:col>46</xdr:col>
      <xdr:colOff>38100</xdr:colOff>
      <xdr:row>86</xdr:row>
      <xdr:rowOff>54153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86</xdr:row>
      <xdr:rowOff>3353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4645639"/>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126288</xdr:rowOff>
    </xdr:from>
    <xdr:to>
      <xdr:col>41</xdr:col>
      <xdr:colOff>101600</xdr:colOff>
      <xdr:row>86</xdr:row>
      <xdr:rowOff>56438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3353</xdr:rowOff>
    </xdr:from>
    <xdr:to>
      <xdr:col>45</xdr:col>
      <xdr:colOff>177800</xdr:colOff>
      <xdr:row>86</xdr:row>
      <xdr:rowOff>5638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47480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2" name="n_1aveValue【福祉施設】&#10;一人当たり面積">
          <a:extLst>
            <a:ext uri="{FF2B5EF4-FFF2-40B4-BE49-F238E27FC236}">
              <a16:creationId xmlns:a16="http://schemas.microsoft.com/office/drawing/2014/main" id="{00000000-0008-0000-0F00-0000FC00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3" name="n_2aveValue【福祉施設】&#10;一人当たり面積">
          <a:extLst>
            <a:ext uri="{FF2B5EF4-FFF2-40B4-BE49-F238E27FC236}">
              <a16:creationId xmlns:a16="http://schemas.microsoft.com/office/drawing/2014/main" id="{00000000-0008-0000-0F00-0000FD00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4" name="n_3aveValue【福祉施設】&#10;一人当たり面積">
          <a:extLst>
            <a:ext uri="{FF2B5EF4-FFF2-40B4-BE49-F238E27FC236}">
              <a16:creationId xmlns:a16="http://schemas.microsoft.com/office/drawing/2014/main" id="{00000000-0008-0000-0F00-0000FE00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5" name="n_4aveValue【福祉施設】&#10;一人当たり面積">
          <a:extLst>
            <a:ext uri="{FF2B5EF4-FFF2-40B4-BE49-F238E27FC236}">
              <a16:creationId xmlns:a16="http://schemas.microsoft.com/office/drawing/2014/main" id="{00000000-0008-0000-0F00-0000FF00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256" name="n_1mainValue【福祉施設】&#10;一人当たり面積">
          <a:extLst>
            <a:ext uri="{FF2B5EF4-FFF2-40B4-BE49-F238E27FC236}">
              <a16:creationId xmlns:a16="http://schemas.microsoft.com/office/drawing/2014/main" id="{00000000-0008-0000-0F00-000000010000}"/>
            </a:ext>
          </a:extLst>
        </xdr:cNvPr>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45280</xdr:rowOff>
    </xdr:from>
    <xdr:ext cx="469744" cy="259045"/>
    <xdr:sp macro="" textlink="">
      <xdr:nvSpPr>
        <xdr:cNvPr id="257" name="n_2mainValue【福祉施設】&#10;一人当たり面積">
          <a:extLst>
            <a:ext uri="{FF2B5EF4-FFF2-40B4-BE49-F238E27FC236}">
              <a16:creationId xmlns:a16="http://schemas.microsoft.com/office/drawing/2014/main" id="{00000000-0008-0000-0F00-000001010000}"/>
            </a:ext>
          </a:extLst>
        </xdr:cNvPr>
        <xdr:cNvSpPr txBox="1"/>
      </xdr:nvSpPr>
      <xdr:spPr>
        <a:xfrm>
          <a:off x="8515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47565</xdr:rowOff>
    </xdr:from>
    <xdr:ext cx="469744" cy="259045"/>
    <xdr:sp macro="" textlink="">
      <xdr:nvSpPr>
        <xdr:cNvPr id="258" name="n_3mainValue【福祉施設】&#10;一人当たり面積">
          <a:extLst>
            <a:ext uri="{FF2B5EF4-FFF2-40B4-BE49-F238E27FC236}">
              <a16:creationId xmlns:a16="http://schemas.microsoft.com/office/drawing/2014/main" id="{00000000-0008-0000-0F00-000002010000}"/>
            </a:ext>
          </a:extLst>
        </xdr:cNvPr>
        <xdr:cNvSpPr txBox="1"/>
      </xdr:nvSpPr>
      <xdr:spPr>
        <a:xfrm>
          <a:off x="7626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a:extLst>
            <a:ext uri="{FF2B5EF4-FFF2-40B4-BE49-F238E27FC236}">
              <a16:creationId xmlns:a16="http://schemas.microsoft.com/office/drawing/2014/main" id="{00000000-0008-0000-0F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1" name="【一般廃棄物処理施設】&#10;有形固定資産減価償却率最小値テキスト">
          <a:extLst>
            <a:ext uri="{FF2B5EF4-FFF2-40B4-BE49-F238E27FC236}">
              <a16:creationId xmlns:a16="http://schemas.microsoft.com/office/drawing/2014/main" id="{00000000-0008-0000-0F00-00002D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3" name="【一般廃棄物処理施設】&#10;有形固定資産減価償却率最大値テキスト">
          <a:extLst>
            <a:ext uri="{FF2B5EF4-FFF2-40B4-BE49-F238E27FC236}">
              <a16:creationId xmlns:a16="http://schemas.microsoft.com/office/drawing/2014/main" id="{00000000-0008-0000-0F00-00002F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05" name="【一般廃棄物処理施設】&#10;有形固定資産減価償却率平均値テキスト">
          <a:extLst>
            <a:ext uri="{FF2B5EF4-FFF2-40B4-BE49-F238E27FC236}">
              <a16:creationId xmlns:a16="http://schemas.microsoft.com/office/drawing/2014/main" id="{00000000-0008-0000-0F00-000031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17" name="【一般廃棄物処理施設】&#10;有形固定資産減価償却率該当値テキスト">
          <a:extLst>
            <a:ext uri="{FF2B5EF4-FFF2-40B4-BE49-F238E27FC236}">
              <a16:creationId xmlns:a16="http://schemas.microsoft.com/office/drawing/2014/main" id="{00000000-0008-0000-0F00-00003D010000}"/>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110490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5481300" y="606388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63137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4592300" y="604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36</xdr:row>
      <xdr:rowOff>87630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3703300" y="60426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24" name="n_1aveValue【一般廃棄物処理施設】&#10;有形固定資産減価償却率">
          <a:extLst>
            <a:ext uri="{FF2B5EF4-FFF2-40B4-BE49-F238E27FC236}">
              <a16:creationId xmlns:a16="http://schemas.microsoft.com/office/drawing/2014/main" id="{00000000-0008-0000-0F00-000044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25" name="n_2aveValue【一般廃棄物処理施設】&#10;有形固定資産減価償却率">
          <a:extLst>
            <a:ext uri="{FF2B5EF4-FFF2-40B4-BE49-F238E27FC236}">
              <a16:creationId xmlns:a16="http://schemas.microsoft.com/office/drawing/2014/main" id="{00000000-0008-0000-0F00-000045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26" name="n_3aveValue【一般廃棄物処理施設】&#10;有形固定資産減価償却率">
          <a:extLst>
            <a:ext uri="{FF2B5EF4-FFF2-40B4-BE49-F238E27FC236}">
              <a16:creationId xmlns:a16="http://schemas.microsoft.com/office/drawing/2014/main" id="{00000000-0008-0000-0F00-000046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27" name="n_4aveValue【一般廃棄物処理施設】&#10;有形固定資産減価償却率">
          <a:extLst>
            <a:ext uri="{FF2B5EF4-FFF2-40B4-BE49-F238E27FC236}">
              <a16:creationId xmlns:a16="http://schemas.microsoft.com/office/drawing/2014/main" id="{00000000-0008-0000-0F00-000047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00000000-0008-0000-0F00-000049010000}"/>
            </a:ext>
          </a:extLst>
        </xdr:cNvPr>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a:extLst>
            <a:ext uri="{FF2B5EF4-FFF2-40B4-BE49-F238E27FC236}">
              <a16:creationId xmlns:a16="http://schemas.microsoft.com/office/drawing/2014/main" id="{00000000-0008-0000-0F00-00006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57" name="【一般廃棄物処理施設】&#10;一人当たり有形固定資産（償却資産）額最小値テキスト">
          <a:extLst>
            <a:ext uri="{FF2B5EF4-FFF2-40B4-BE49-F238E27FC236}">
              <a16:creationId xmlns:a16="http://schemas.microsoft.com/office/drawing/2014/main" id="{00000000-0008-0000-0F00-000065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59" name="【一般廃棄物処理施設】&#10;一人当たり有形固定資産（償却資産）額最大値テキスト">
          <a:extLst>
            <a:ext uri="{FF2B5EF4-FFF2-40B4-BE49-F238E27FC236}">
              <a16:creationId xmlns:a16="http://schemas.microsoft.com/office/drawing/2014/main" id="{00000000-0008-0000-0F00-000067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61" name="【一般廃棄物処理施設】&#10;一人当たり有形固定資産（償却資産）額平均値テキスト">
          <a:extLst>
            <a:ext uri="{FF2B5EF4-FFF2-40B4-BE49-F238E27FC236}">
              <a16:creationId xmlns:a16="http://schemas.microsoft.com/office/drawing/2014/main" id="{00000000-0008-0000-0F00-000069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94620</xdr:rowOff>
    </xdr:from>
    <xdr:to>
      <xdr:col>116</xdr:col>
      <xdr:colOff>114300</xdr:colOff>
      <xdr:row>37</xdr:row>
      <xdr:rowOff>24770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2110700" y="62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117497</xdr:rowOff>
    </xdr:from>
    <xdr:ext cx="599010" cy="259045"/>
    <xdr:sp macro="" textlink="">
      <xdr:nvSpPr>
        <xdr:cNvPr id="373" name="【一般廃棄物処理施設】&#10;一人当たり有形固定資産（償却資産）額該当値テキスト">
          <a:extLst>
            <a:ext uri="{FF2B5EF4-FFF2-40B4-BE49-F238E27FC236}">
              <a16:creationId xmlns:a16="http://schemas.microsoft.com/office/drawing/2014/main" id="{00000000-0008-0000-0F00-000075010000}"/>
            </a:ext>
          </a:extLst>
        </xdr:cNvPr>
        <xdr:cNvSpPr txBox="1"/>
      </xdr:nvSpPr>
      <xdr:spPr>
        <a:xfrm>
          <a:off x="22199600" y="611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121275</xdr:rowOff>
    </xdr:from>
    <xdr:to>
      <xdr:col>112</xdr:col>
      <xdr:colOff>38100</xdr:colOff>
      <xdr:row>37</xdr:row>
      <xdr:rowOff>51425</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1272500" y="6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145420</xdr:rowOff>
    </xdr:from>
    <xdr:to>
      <xdr:col>116</xdr:col>
      <xdr:colOff>63500</xdr:colOff>
      <xdr:row>37</xdr:row>
      <xdr:rowOff>625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1323300" y="6317620"/>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154899</xdr:rowOff>
    </xdr:from>
    <xdr:to>
      <xdr:col>107</xdr:col>
      <xdr:colOff>101600</xdr:colOff>
      <xdr:row>37</xdr:row>
      <xdr:rowOff>85049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0383500" y="63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625</xdr:rowOff>
    </xdr:from>
    <xdr:to>
      <xdr:col>111</xdr:col>
      <xdr:colOff>177800</xdr:colOff>
      <xdr:row>37</xdr:row>
      <xdr:rowOff>34249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0434300" y="6344275"/>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37274</xdr:rowOff>
    </xdr:from>
    <xdr:to>
      <xdr:col>102</xdr:col>
      <xdr:colOff>165100</xdr:colOff>
      <xdr:row>40</xdr:row>
      <xdr:rowOff>138874</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9494500" y="68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34249</xdr:rowOff>
    </xdr:from>
    <xdr:to>
      <xdr:col>107</xdr:col>
      <xdr:colOff>50800</xdr:colOff>
      <xdr:row>40</xdr:row>
      <xdr:rowOff>88074</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19545300" y="6377899"/>
          <a:ext cx="889000" cy="56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00000000-0008-0000-0F00-00007C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00000000-0008-0000-0F00-00007D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00000000-0008-0000-0F00-00007E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00000000-0008-0000-0F00-00007F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67952</xdr:rowOff>
    </xdr:from>
    <xdr:ext cx="599010" cy="259045"/>
    <xdr:sp macro="" textlink="">
      <xdr:nvSpPr>
        <xdr:cNvPr id="384" name="n_1main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06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101576</xdr:rowOff>
    </xdr:from>
    <xdr:ext cx="599010" cy="259045"/>
    <xdr:sp macro="" textlink="">
      <xdr:nvSpPr>
        <xdr:cNvPr id="385" name="n_2main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610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130001</xdr:rowOff>
    </xdr:from>
    <xdr:ext cx="599010" cy="259045"/>
    <xdr:sp macro="" textlink="">
      <xdr:nvSpPr>
        <xdr:cNvPr id="386" name="n_3main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69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00000000-0008-0000-0F00-00009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3" name="【保健センター・保健所】&#10;有形固定資産減価償却率最小値テキスト">
          <a:extLst>
            <a:ext uri="{FF2B5EF4-FFF2-40B4-BE49-F238E27FC236}">
              <a16:creationId xmlns:a16="http://schemas.microsoft.com/office/drawing/2014/main" id="{00000000-0008-0000-0F00-00009D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id="{00000000-0008-0000-0F00-00009F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00000000-0008-0000-0F00-0000A101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6268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00000000-0008-0000-0F00-0000AD010000}"/>
            </a:ext>
          </a:extLst>
        </xdr:cNvPr>
        <xdr:cNvSpPr txBox="1"/>
      </xdr:nvSpPr>
      <xdr:spPr>
        <a:xfrm>
          <a:off x="16357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94706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5481300" y="101775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101056</xdr:rowOff>
    </xdr:from>
    <xdr:to>
      <xdr:col>76</xdr:col>
      <xdr:colOff>165100</xdr:colOff>
      <xdr:row>59</xdr:row>
      <xdr:rowOff>31206</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4541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62049</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4592300" y="100959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62</xdr:row>
      <xdr:rowOff>16328</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3703300" y="10095956"/>
          <a:ext cx="889000" cy="5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00000000-0008-0000-0F00-0000B401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00000000-0008-0000-0F00-0000B501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4389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00000000-0008-0000-0F00-0000C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00000000-0008-0000-0F00-0000D1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00000000-0008-0000-0F00-0000D301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00000000-0008-0000-0F00-0000D5010000}"/>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154940</xdr:rowOff>
    </xdr:from>
    <xdr:to>
      <xdr:col>116</xdr:col>
      <xdr:colOff>114300</xdr:colOff>
      <xdr:row>57</xdr:row>
      <xdr:rowOff>85090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2110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69867</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00000000-0008-0000-0F00-0000E1010000}"/>
            </a:ext>
          </a:extLst>
        </xdr:cNvPr>
        <xdr:cNvSpPr txBox="1"/>
      </xdr:nvSpPr>
      <xdr:spPr>
        <a:xfrm>
          <a:off x="22199600"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17780</xdr:rowOff>
    </xdr:from>
    <xdr:to>
      <xdr:col>112</xdr:col>
      <xdr:colOff>38100</xdr:colOff>
      <xdr:row>57</xdr:row>
      <xdr:rowOff>119380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127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34290</xdr:rowOff>
    </xdr:from>
    <xdr:to>
      <xdr:col>116</xdr:col>
      <xdr:colOff>63500</xdr:colOff>
      <xdr:row>57</xdr:row>
      <xdr:rowOff>68580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1323300" y="98069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42926</xdr:rowOff>
    </xdr:from>
    <xdr:to>
      <xdr:col>107</xdr:col>
      <xdr:colOff>101600</xdr:colOff>
      <xdr:row>56</xdr:row>
      <xdr:rowOff>144526</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20383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93726</xdr:rowOff>
    </xdr:from>
    <xdr:to>
      <xdr:col>111</xdr:col>
      <xdr:colOff>177800</xdr:colOff>
      <xdr:row>57</xdr:row>
      <xdr:rowOff>68580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0434300" y="969492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93726</xdr:rowOff>
    </xdr:from>
    <xdr:to>
      <xdr:col>107</xdr:col>
      <xdr:colOff>50800</xdr:colOff>
      <xdr:row>62</xdr:row>
      <xdr:rowOff>160020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9545300" y="9694926"/>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488" name="n_1aveValue【保健センター・保健所】&#10;一人当たり面積">
          <a:extLst>
            <a:ext uri="{FF2B5EF4-FFF2-40B4-BE49-F238E27FC236}">
              <a16:creationId xmlns:a16="http://schemas.microsoft.com/office/drawing/2014/main" id="{00000000-0008-0000-0F00-0000E8010000}"/>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489" name="n_2aveValue【保健センター・保健所】&#10;一人当たり面積">
          <a:extLst>
            <a:ext uri="{FF2B5EF4-FFF2-40B4-BE49-F238E27FC236}">
              <a16:creationId xmlns:a16="http://schemas.microsoft.com/office/drawing/2014/main" id="{00000000-0008-0000-0F00-0000E9010000}"/>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90" name="n_3aveValue【保健センター・保健所】&#10;一人当たり面積">
          <a:extLst>
            <a:ext uri="{FF2B5EF4-FFF2-40B4-BE49-F238E27FC236}">
              <a16:creationId xmlns:a16="http://schemas.microsoft.com/office/drawing/2014/main" id="{00000000-0008-0000-0F00-0000EA01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1" name="n_4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135907</xdr:rowOff>
    </xdr:from>
    <xdr:ext cx="469744" cy="259045"/>
    <xdr:sp macro="" textlink="">
      <xdr:nvSpPr>
        <xdr:cNvPr id="492" name="n_1mainValue【保健センター・保健所】&#10;一人当たり面積">
          <a:extLst>
            <a:ext uri="{FF2B5EF4-FFF2-40B4-BE49-F238E27FC236}">
              <a16:creationId xmlns:a16="http://schemas.microsoft.com/office/drawing/2014/main" id="{00000000-0008-0000-0F00-0000EC010000}"/>
            </a:ext>
          </a:extLst>
        </xdr:cNvPr>
        <xdr:cNvSpPr txBox="1"/>
      </xdr:nvSpPr>
      <xdr:spPr>
        <a:xfrm>
          <a:off x="210757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161053</xdr:rowOff>
    </xdr:from>
    <xdr:ext cx="469744" cy="259045"/>
    <xdr:sp macro="" textlink="">
      <xdr:nvSpPr>
        <xdr:cNvPr id="493" name="n_2mainValue【保健センター・保健所】&#10;一人当たり面積">
          <a:extLst>
            <a:ext uri="{FF2B5EF4-FFF2-40B4-BE49-F238E27FC236}">
              <a16:creationId xmlns:a16="http://schemas.microsoft.com/office/drawing/2014/main" id="{00000000-0008-0000-0F00-0000ED010000}"/>
            </a:ext>
          </a:extLst>
        </xdr:cNvPr>
        <xdr:cNvSpPr txBox="1"/>
      </xdr:nvSpPr>
      <xdr:spPr>
        <a:xfrm>
          <a:off x="201994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494" name="n_3mainValue【保健センター・保健所】&#10;一人当たり面積">
          <a:extLst>
            <a:ext uri="{FF2B5EF4-FFF2-40B4-BE49-F238E27FC236}">
              <a16:creationId xmlns:a16="http://schemas.microsoft.com/office/drawing/2014/main" id="{00000000-0008-0000-0F00-0000EE010000}"/>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00000000-0008-0000-0F00-00000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0" name="【消防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536" name="【消防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45720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142474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126364</xdr:rowOff>
    </xdr:from>
    <xdr:to>
      <xdr:col>76</xdr:col>
      <xdr:colOff>165100</xdr:colOff>
      <xdr:row>83</xdr:row>
      <xdr:rowOff>56514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5714</xdr:rowOff>
    </xdr:from>
    <xdr:to>
      <xdr:col>81</xdr:col>
      <xdr:colOff>50800</xdr:colOff>
      <xdr:row>83</xdr:row>
      <xdr:rowOff>17145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14236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5714</xdr:rowOff>
    </xdr:from>
    <xdr:to>
      <xdr:col>76</xdr:col>
      <xdr:colOff>114300</xdr:colOff>
      <xdr:row>83</xdr:row>
      <xdr:rowOff>49530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14236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43" name="n_1aveValue【消防施設】&#10;有形固定資産減価償却率">
          <a:extLst>
            <a:ext uri="{FF2B5EF4-FFF2-40B4-BE49-F238E27FC236}">
              <a16:creationId xmlns:a16="http://schemas.microsoft.com/office/drawing/2014/main" id="{00000000-0008-0000-0F00-00001F02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44" name="n_2aveValue【消防施設】&#10;有形固定資産減価償却率">
          <a:extLst>
            <a:ext uri="{FF2B5EF4-FFF2-40B4-BE49-F238E27FC236}">
              <a16:creationId xmlns:a16="http://schemas.microsoft.com/office/drawing/2014/main" id="{00000000-0008-0000-0F00-000020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45" name="n_3aveValue【消防施設】&#10;有形固定資産減価償却率">
          <a:extLst>
            <a:ext uri="{FF2B5EF4-FFF2-40B4-BE49-F238E27FC236}">
              <a16:creationId xmlns:a16="http://schemas.microsoft.com/office/drawing/2014/main" id="{00000000-0008-0000-0F00-000021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46" name="n_4aveValue【消防施設】&#10;有形固定資産減価償却率">
          <a:extLst>
            <a:ext uri="{FF2B5EF4-FFF2-40B4-BE49-F238E27FC236}">
              <a16:creationId xmlns:a16="http://schemas.microsoft.com/office/drawing/2014/main" id="{00000000-0008-0000-0F00-000022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59072</xdr:rowOff>
    </xdr:from>
    <xdr:ext cx="405111" cy="259045"/>
    <xdr:sp macro="" textlink="">
      <xdr:nvSpPr>
        <xdr:cNvPr id="547" name="n_1mainValue【消防施設】&#10;有形固定資産減価償却率">
          <a:extLst>
            <a:ext uri="{FF2B5EF4-FFF2-40B4-BE49-F238E27FC236}">
              <a16:creationId xmlns:a16="http://schemas.microsoft.com/office/drawing/2014/main" id="{00000000-0008-0000-0F00-000023020000}"/>
            </a:ext>
          </a:extLst>
        </xdr:cNvPr>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47641</xdr:rowOff>
    </xdr:from>
    <xdr:ext cx="405111" cy="259045"/>
    <xdr:sp macro="" textlink="">
      <xdr:nvSpPr>
        <xdr:cNvPr id="548" name="n_2mainValue【消防施設】&#10;有形固定資産減価償却率">
          <a:extLst>
            <a:ext uri="{FF2B5EF4-FFF2-40B4-BE49-F238E27FC236}">
              <a16:creationId xmlns:a16="http://schemas.microsoft.com/office/drawing/2014/main" id="{00000000-0008-0000-0F00-000024020000}"/>
            </a:ext>
          </a:extLst>
        </xdr:cNvPr>
        <xdr:cNvSpPr txBox="1"/>
      </xdr:nvSpPr>
      <xdr:spPr>
        <a:xfrm>
          <a:off x="14389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549" name="n_3mainValue【消防施設】&#10;有形固定資産減価償却率">
          <a:extLst>
            <a:ext uri="{FF2B5EF4-FFF2-40B4-BE49-F238E27FC236}">
              <a16:creationId xmlns:a16="http://schemas.microsoft.com/office/drawing/2014/main" id="{00000000-0008-0000-0F00-000025020000}"/>
            </a:ext>
          </a:extLst>
        </xdr:cNvPr>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00000000-0008-0000-0F00-00003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4" name="【消防施設】&#10;一人当たり面積最小値テキスト">
          <a:extLst>
            <a:ext uri="{FF2B5EF4-FFF2-40B4-BE49-F238E27FC236}">
              <a16:creationId xmlns:a16="http://schemas.microsoft.com/office/drawing/2014/main" id="{00000000-0008-0000-0F00-00003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76" name="【消防施設】&#10;一人当たり面積最大値テキスト">
          <a:extLst>
            <a:ext uri="{FF2B5EF4-FFF2-40B4-BE49-F238E27FC236}">
              <a16:creationId xmlns:a16="http://schemas.microsoft.com/office/drawing/2014/main" id="{00000000-0008-0000-0F00-000040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78" name="【消防施設】&#10;一人当たり面積平均値テキスト">
          <a:extLst>
            <a:ext uri="{FF2B5EF4-FFF2-40B4-BE49-F238E27FC236}">
              <a16:creationId xmlns:a16="http://schemas.microsoft.com/office/drawing/2014/main" id="{00000000-0008-0000-0F00-00004202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76836</xdr:rowOff>
    </xdr:from>
    <xdr:to>
      <xdr:col>116</xdr:col>
      <xdr:colOff>114300</xdr:colOff>
      <xdr:row>80</xdr:row>
      <xdr:rowOff>6986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99713</xdr:rowOff>
    </xdr:from>
    <xdr:ext cx="469744" cy="259045"/>
    <xdr:sp macro="" textlink="">
      <xdr:nvSpPr>
        <xdr:cNvPr id="590" name="【消防施設】&#10;一人当たり面積該当値テキスト">
          <a:extLst>
            <a:ext uri="{FF2B5EF4-FFF2-40B4-BE49-F238E27FC236}">
              <a16:creationId xmlns:a16="http://schemas.microsoft.com/office/drawing/2014/main" id="{00000000-0008-0000-0F00-00004E020000}"/>
            </a:ext>
          </a:extLst>
        </xdr:cNvPr>
        <xdr:cNvSpPr txBox="1"/>
      </xdr:nvSpPr>
      <xdr:spPr>
        <a:xfrm>
          <a:off x="22199600"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111125</xdr:rowOff>
    </xdr:from>
    <xdr:to>
      <xdr:col>112</xdr:col>
      <xdr:colOff>38100</xdr:colOff>
      <xdr:row>80</xdr:row>
      <xdr:rowOff>41275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127636</xdr:rowOff>
    </xdr:from>
    <xdr:to>
      <xdr:col>116</xdr:col>
      <xdr:colOff>63500</xdr:colOff>
      <xdr:row>79</xdr:row>
      <xdr:rowOff>161925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13672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151130</xdr:rowOff>
    </xdr:from>
    <xdr:to>
      <xdr:col>107</xdr:col>
      <xdr:colOff>101600</xdr:colOff>
      <xdr:row>80</xdr:row>
      <xdr:rowOff>81280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161925</xdr:rowOff>
    </xdr:from>
    <xdr:to>
      <xdr:col>111</xdr:col>
      <xdr:colOff>177800</xdr:colOff>
      <xdr:row>80</xdr:row>
      <xdr:rowOff>30480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1370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30480</xdr:rowOff>
    </xdr:from>
    <xdr:to>
      <xdr:col>107</xdr:col>
      <xdr:colOff>50800</xdr:colOff>
      <xdr:row>85</xdr:row>
      <xdr:rowOff>41911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13746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597" name="n_1aveValue【消防施設】&#10;一人当たり面積">
          <a:extLst>
            <a:ext uri="{FF2B5EF4-FFF2-40B4-BE49-F238E27FC236}">
              <a16:creationId xmlns:a16="http://schemas.microsoft.com/office/drawing/2014/main" id="{00000000-0008-0000-0F00-000055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98" name="n_2aveValue【消防施設】&#10;一人当たり面積">
          <a:extLst>
            <a:ext uri="{FF2B5EF4-FFF2-40B4-BE49-F238E27FC236}">
              <a16:creationId xmlns:a16="http://schemas.microsoft.com/office/drawing/2014/main" id="{00000000-0008-0000-0F00-000056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99" name="n_3aveValue【消防施設】&#10;一人当たり面積">
          <a:extLst>
            <a:ext uri="{FF2B5EF4-FFF2-40B4-BE49-F238E27FC236}">
              <a16:creationId xmlns:a16="http://schemas.microsoft.com/office/drawing/2014/main" id="{00000000-0008-0000-0F00-000057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00" name="n_4aveValue【消防施設】&#10;一人当たり面積">
          <a:extLst>
            <a:ext uri="{FF2B5EF4-FFF2-40B4-BE49-F238E27FC236}">
              <a16:creationId xmlns:a16="http://schemas.microsoft.com/office/drawing/2014/main" id="{00000000-0008-0000-0F00-000058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57802</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21075727"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97807</xdr:rowOff>
    </xdr:from>
    <xdr:ext cx="469744" cy="259045"/>
    <xdr:sp macro="" textlink="">
      <xdr:nvSpPr>
        <xdr:cNvPr id="602" name="n_2mainValue【消防施設】&#10;一人当たり面積">
          <a:extLst>
            <a:ext uri="{FF2B5EF4-FFF2-40B4-BE49-F238E27FC236}">
              <a16:creationId xmlns:a16="http://schemas.microsoft.com/office/drawing/2014/main" id="{00000000-0008-0000-0F00-00005A020000}"/>
            </a:ext>
          </a:extLst>
        </xdr:cNvPr>
        <xdr:cNvSpPr txBox="1"/>
      </xdr:nvSpPr>
      <xdr:spPr>
        <a:xfrm>
          <a:off x="20199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603" name="n_3mainValue【消防施設】&#10;一人当たり面積">
          <a:extLst>
            <a:ext uri="{FF2B5EF4-FFF2-40B4-BE49-F238E27FC236}">
              <a16:creationId xmlns:a16="http://schemas.microsoft.com/office/drawing/2014/main" id="{00000000-0008-0000-0F00-00005B020000}"/>
            </a:ext>
          </a:extLst>
        </xdr:cNvPr>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00000000-0008-0000-0F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0" name="【庁舎】&#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2" name="【庁舎】&#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34" name="【庁舎】&#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152779</xdr:rowOff>
    </xdr:from>
    <xdr:ext cx="405111" cy="259045"/>
    <xdr:sp macro="" textlink="">
      <xdr:nvSpPr>
        <xdr:cNvPr id="646" name="【庁舎】&#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148045</xdr:rowOff>
    </xdr:from>
    <xdr:to>
      <xdr:col>85</xdr:col>
      <xdr:colOff>127000</xdr:colOff>
      <xdr:row>104</xdr:row>
      <xdr:rowOff>9252</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78073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146413</xdr:rowOff>
    </xdr:from>
    <xdr:to>
      <xdr:col>81</xdr:col>
      <xdr:colOff>50800</xdr:colOff>
      <xdr:row>103</xdr:row>
      <xdr:rowOff>148045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78057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116839</xdr:rowOff>
    </xdr:from>
    <xdr:to>
      <xdr:col>72</xdr:col>
      <xdr:colOff>38100</xdr:colOff>
      <xdr:row>104</xdr:row>
      <xdr:rowOff>46989</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103</xdr:row>
      <xdr:rowOff>167639</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13703300" y="178057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53" name="n_1aveValue【庁舎】&#10;有形固定資産減価償却率">
          <a:extLst>
            <a:ext uri="{FF2B5EF4-FFF2-40B4-BE49-F238E27FC236}">
              <a16:creationId xmlns:a16="http://schemas.microsoft.com/office/drawing/2014/main" id="{00000000-0008-0000-0F00-00008D02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54" name="n_2aveValue【庁舎】&#10;有形固定資産減価償却率">
          <a:extLst>
            <a:ext uri="{FF2B5EF4-FFF2-40B4-BE49-F238E27FC236}">
              <a16:creationId xmlns:a16="http://schemas.microsoft.com/office/drawing/2014/main" id="{00000000-0008-0000-0F00-00008E02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55" name="n_3aveValue【庁舎】&#10;有形固定資産減価償却率">
          <a:extLst>
            <a:ext uri="{FF2B5EF4-FFF2-40B4-BE49-F238E27FC236}">
              <a16:creationId xmlns:a16="http://schemas.microsoft.com/office/drawing/2014/main" id="{00000000-0008-0000-0F00-00008F02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56" name="n_4aveValue【庁舎】&#10;有形固定資産減価償却率">
          <a:extLst>
            <a:ext uri="{FF2B5EF4-FFF2-40B4-BE49-F238E27FC236}">
              <a16:creationId xmlns:a16="http://schemas.microsoft.com/office/drawing/2014/main" id="{00000000-0008-0000-0F00-000090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43922</xdr:rowOff>
    </xdr:from>
    <xdr:ext cx="405111" cy="259045"/>
    <xdr:sp macro="" textlink="">
      <xdr:nvSpPr>
        <xdr:cNvPr id="657" name="n_1mainValue【庁舎】&#10;有形固定資産減価償却率">
          <a:extLst>
            <a:ext uri="{FF2B5EF4-FFF2-40B4-BE49-F238E27FC236}">
              <a16:creationId xmlns:a16="http://schemas.microsoft.com/office/drawing/2014/main" id="{00000000-0008-0000-0F00-000091020000}"/>
            </a:ext>
          </a:extLst>
        </xdr:cNvPr>
        <xdr:cNvSpPr txBox="1"/>
      </xdr:nvSpPr>
      <xdr:spPr>
        <a:xfrm>
          <a:off x="15266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658" name="n_2mainValue【庁舎】&#10;有形固定資産減価償却率">
          <a:extLst>
            <a:ext uri="{FF2B5EF4-FFF2-40B4-BE49-F238E27FC236}">
              <a16:creationId xmlns:a16="http://schemas.microsoft.com/office/drawing/2014/main" id="{00000000-0008-0000-0F00-000092020000}"/>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63516</xdr:rowOff>
    </xdr:from>
    <xdr:ext cx="405111" cy="259045"/>
    <xdr:sp macro="" textlink="">
      <xdr:nvSpPr>
        <xdr:cNvPr id="659" name="n_3mainValue【庁舎】&#10;有形固定資産減価償却率">
          <a:extLst>
            <a:ext uri="{FF2B5EF4-FFF2-40B4-BE49-F238E27FC236}">
              <a16:creationId xmlns:a16="http://schemas.microsoft.com/office/drawing/2014/main" id="{00000000-0008-0000-0F00-000093020000}"/>
            </a:ext>
          </a:extLst>
        </xdr:cNvPr>
        <xdr:cNvSpPr txBox="1"/>
      </xdr:nvSpPr>
      <xdr:spPr>
        <a:xfrm>
          <a:off x="13500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F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6" name="【庁舎】&#10;一人当たり面積最小値テキスト">
          <a:extLst>
            <a:ext uri="{FF2B5EF4-FFF2-40B4-BE49-F238E27FC236}">
              <a16:creationId xmlns:a16="http://schemas.microsoft.com/office/drawing/2014/main" id="{00000000-0008-0000-0F00-0000AE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88" name="【庁舎】&#10;一人当たり面積最大値テキスト">
          <a:extLst>
            <a:ext uri="{FF2B5EF4-FFF2-40B4-BE49-F238E27FC236}">
              <a16:creationId xmlns:a16="http://schemas.microsoft.com/office/drawing/2014/main" id="{00000000-0008-0000-0F00-0000B0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690" name="【庁舎】&#10;一人当たり面積平均値テキスト">
          <a:extLst>
            <a:ext uri="{FF2B5EF4-FFF2-40B4-BE49-F238E27FC236}">
              <a16:creationId xmlns:a16="http://schemas.microsoft.com/office/drawing/2014/main" id="{00000000-0008-0000-0F00-0000B202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21318</xdr:rowOff>
    </xdr:from>
    <xdr:to>
      <xdr:col>116</xdr:col>
      <xdr:colOff>114300</xdr:colOff>
      <xdr:row>108</xdr:row>
      <xdr:rowOff>122918</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8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152145</xdr:rowOff>
    </xdr:from>
    <xdr:ext cx="469744" cy="259045"/>
    <xdr:sp macro="" textlink="">
      <xdr:nvSpPr>
        <xdr:cNvPr id="702" name="【庁舎】&#10;一人当たり面積該当値テキスト">
          <a:extLst>
            <a:ext uri="{FF2B5EF4-FFF2-40B4-BE49-F238E27FC236}">
              <a16:creationId xmlns:a16="http://schemas.microsoft.com/office/drawing/2014/main" id="{00000000-0008-0000-0F00-0000BE020000}"/>
            </a:ext>
          </a:extLst>
        </xdr:cNvPr>
        <xdr:cNvSpPr txBox="1"/>
      </xdr:nvSpPr>
      <xdr:spPr>
        <a:xfrm>
          <a:off x="22199600" y="183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25073</xdr:rowOff>
    </xdr:from>
    <xdr:to>
      <xdr:col>112</xdr:col>
      <xdr:colOff>38100</xdr:colOff>
      <xdr:row>108</xdr:row>
      <xdr:rowOff>126673</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85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72118</xdr:rowOff>
    </xdr:from>
    <xdr:to>
      <xdr:col>116</xdr:col>
      <xdr:colOff>63500</xdr:colOff>
      <xdr:row>108</xdr:row>
      <xdr:rowOff>75873</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1323300" y="18588718"/>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29809</xdr:rowOff>
    </xdr:from>
    <xdr:to>
      <xdr:col>107</xdr:col>
      <xdr:colOff>101600</xdr:colOff>
      <xdr:row>108</xdr:row>
      <xdr:rowOff>131409</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8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75873</xdr:rowOff>
    </xdr:from>
    <xdr:to>
      <xdr:col>111</xdr:col>
      <xdr:colOff>177800</xdr:colOff>
      <xdr:row>108</xdr:row>
      <xdr:rowOff>80609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0434300" y="18592473"/>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121248</xdr:rowOff>
    </xdr:from>
    <xdr:to>
      <xdr:col>102</xdr:col>
      <xdr:colOff>165100</xdr:colOff>
      <xdr:row>108</xdr:row>
      <xdr:rowOff>51398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84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xdr:rowOff>
    </xdr:from>
    <xdr:to>
      <xdr:col>107</xdr:col>
      <xdr:colOff>50800</xdr:colOff>
      <xdr:row>108</xdr:row>
      <xdr:rowOff>80609</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851719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709" name="n_1aveValue【庁舎】&#10;一人当たり面積">
          <a:extLst>
            <a:ext uri="{FF2B5EF4-FFF2-40B4-BE49-F238E27FC236}">
              <a16:creationId xmlns:a16="http://schemas.microsoft.com/office/drawing/2014/main" id="{00000000-0008-0000-0F00-0000C502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710" name="n_2aveValue【庁舎】&#10;一人当たり面積">
          <a:extLst>
            <a:ext uri="{FF2B5EF4-FFF2-40B4-BE49-F238E27FC236}">
              <a16:creationId xmlns:a16="http://schemas.microsoft.com/office/drawing/2014/main" id="{00000000-0008-0000-0F00-0000C602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11" name="n_3aveValue【庁舎】&#10;一人当たり面積">
          <a:extLst>
            <a:ext uri="{FF2B5EF4-FFF2-40B4-BE49-F238E27FC236}">
              <a16:creationId xmlns:a16="http://schemas.microsoft.com/office/drawing/2014/main" id="{00000000-0008-0000-0F00-0000C702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12" name="n_4aveValue【庁舎】&#10;一人当たり面積">
          <a:extLst>
            <a:ext uri="{FF2B5EF4-FFF2-40B4-BE49-F238E27FC236}">
              <a16:creationId xmlns:a16="http://schemas.microsoft.com/office/drawing/2014/main" id="{00000000-0008-0000-0F00-0000C8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143200</xdr:rowOff>
    </xdr:from>
    <xdr:ext cx="469744" cy="259045"/>
    <xdr:sp macro="" textlink="">
      <xdr:nvSpPr>
        <xdr:cNvPr id="713" name="n_1mainValue【庁舎】&#10;一人当たり面積">
          <a:extLst>
            <a:ext uri="{FF2B5EF4-FFF2-40B4-BE49-F238E27FC236}">
              <a16:creationId xmlns:a16="http://schemas.microsoft.com/office/drawing/2014/main" id="{00000000-0008-0000-0F00-0000C9020000}"/>
            </a:ext>
          </a:extLst>
        </xdr:cNvPr>
        <xdr:cNvSpPr txBox="1"/>
      </xdr:nvSpPr>
      <xdr:spPr>
        <a:xfrm>
          <a:off x="21075727" y="183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147936</xdr:rowOff>
    </xdr:from>
    <xdr:ext cx="469744" cy="259045"/>
    <xdr:sp macro="" textlink="">
      <xdr:nvSpPr>
        <xdr:cNvPr id="714" name="n_2mainValue【庁舎】&#10;一人当たり面積">
          <a:extLst>
            <a:ext uri="{FF2B5EF4-FFF2-40B4-BE49-F238E27FC236}">
              <a16:creationId xmlns:a16="http://schemas.microsoft.com/office/drawing/2014/main" id="{00000000-0008-0000-0F00-0000CA020000}"/>
            </a:ext>
          </a:extLst>
        </xdr:cNvPr>
        <xdr:cNvSpPr txBox="1"/>
      </xdr:nvSpPr>
      <xdr:spPr>
        <a:xfrm>
          <a:off x="20199427" y="183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67925</xdr:rowOff>
    </xdr:from>
    <xdr:ext cx="469744" cy="259045"/>
    <xdr:sp macro="" textlink="">
      <xdr:nvSpPr>
        <xdr:cNvPr id="715" name="n_3mainValue【庁舎】&#10;一人当たり面積">
          <a:extLst>
            <a:ext uri="{FF2B5EF4-FFF2-40B4-BE49-F238E27FC236}">
              <a16:creationId xmlns:a16="http://schemas.microsoft.com/office/drawing/2014/main" id="{00000000-0008-0000-0F00-0000CB020000}"/>
            </a:ext>
          </a:extLst>
        </xdr:cNvPr>
        <xdr:cNvSpPr txBox="1"/>
      </xdr:nvSpPr>
      <xdr:spPr>
        <a:xfrm>
          <a:off x="19310427" y="182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消防施設であり、低くなっている施設は、一般廃棄物処理施設、庁舎である。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体育館については、合併前の旧３町村それぞれに１施設づつあり、全てにおいて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年以上経過しており、修繕費用も年々嵩んでいる状況にあるため、今後、統廃合に向けた取組が必要となってくる。また、消防施設においても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年以上経過している屯所が大半となっており、分団の統合を検討しながら、今後、統廃合を目指しいく。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また、一般廃棄物処理施設については、施設建設から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年経過し、今後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年を目途に長寿命化に伴う改修を予定している。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）となっており、近年は同程度の数値で推移している。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典型的な過疎地である当町は、少子高齢化の進展により自主財源の確保が難しい状況であり、財政運営は一層厳しくなることが予想される。そのため、今後は事務事業の見直し、効率化、経費の節減等に努め、持続可能な財政基盤の確立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ヶ年平均値も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今後は当該比率分母において大きな割合を占めている普通交付税の減等、歳入面での増は見込めないため、歳出面での行財政改革が必要となる。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当該比率の分子における大きな割合を占めている人件費においては、退職者の不補充等により年々減少傾向にあるが、職員の年齢構成や退職者の再任用等の要因により横ばいとなる見込で、公債費においても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大規模建設事業等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が控えており、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横ばい又は微増傾向となることが見込まれる。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今後、適正な人員管理による人件費の抑制と、計画的な事業実施による新発債の抑制等に努める。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3789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159766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66</xdr:row>
      <xdr:rowOff>29464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41656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当該数値は前年度比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対前年度比における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要因は、公共施設の老朽化対策（総合福祉センター屋根修繕等（事業費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58,483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、職員の年齢構成や退職者再任用数の増に伴い人件費が高止まりしていることや、除排雪経費の高止まり等の影響により、類似団体平均との比較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程の高水準となっている。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退職者の不補充等により人件費を抑制してきたが、今後は職員の高年齢化等の影響により横ばい傾向となる見込のため、職員数の適正化による人件費抑制を継続し、経常的な物件費の削減等に努める。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100798</xdr:rowOff>
    </xdr:from>
    <xdr:to>
      <xdr:col>23</xdr:col>
      <xdr:colOff>133350</xdr:colOff>
      <xdr:row>84</xdr:row>
      <xdr:rowOff>159010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502598"/>
          <a:ext cx="838200" cy="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94135</xdr:rowOff>
    </xdr:from>
    <xdr:to>
      <xdr:col>19</xdr:col>
      <xdr:colOff>133350</xdr:colOff>
      <xdr:row>84</xdr:row>
      <xdr:rowOff>159010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95935"/>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58458</xdr:rowOff>
    </xdr:from>
    <xdr:to>
      <xdr:col>15</xdr:col>
      <xdr:colOff>82550</xdr:colOff>
      <xdr:row>84</xdr:row>
      <xdr:rowOff>94135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60258"/>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58458</xdr:rowOff>
    </xdr:from>
    <xdr:to>
      <xdr:col>11</xdr:col>
      <xdr:colOff>31750</xdr:colOff>
      <xdr:row>84</xdr:row>
      <xdr:rowOff>83547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460258"/>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49998</xdr:rowOff>
    </xdr:from>
    <xdr:to>
      <xdr:col>23</xdr:col>
      <xdr:colOff>184150</xdr:colOff>
      <xdr:row>84</xdr:row>
      <xdr:rowOff>151598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22075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108210</xdr:rowOff>
    </xdr:from>
    <xdr:to>
      <xdr:col>19</xdr:col>
      <xdr:colOff>184150</xdr:colOff>
      <xdr:row>85</xdr:row>
      <xdr:rowOff>38360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23137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9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43335</xdr:rowOff>
    </xdr:from>
    <xdr:to>
      <xdr:col>15</xdr:col>
      <xdr:colOff>133350</xdr:colOff>
      <xdr:row>84</xdr:row>
      <xdr:rowOff>144935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129712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3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7658</xdr:rowOff>
    </xdr:from>
    <xdr:to>
      <xdr:col>11</xdr:col>
      <xdr:colOff>82550</xdr:colOff>
      <xdr:row>84</xdr:row>
      <xdr:rowOff>109258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94035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9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32747</xdr:rowOff>
    </xdr:from>
    <xdr:to>
      <xdr:col>7</xdr:col>
      <xdr:colOff>31750</xdr:colOff>
      <xdr:row>84</xdr:row>
      <xdr:rowOff>134347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119124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当町の給与水準は国との比較において、平成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年度に類似団体の平均値に近づき、改善傾向であったが、平成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退職者不補充等の対応により職員の高齢化、年齢階層の変動が進んでおり、今後も微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または横ばいとなる見込である。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当町ではこれまで財政事情を考慮して、独自の給与カットや各種手当の削減を実施してきた経緯もあり、今後も財政状況を勘案し給与水準の抑制に努める。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69427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99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45296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13123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125730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人口千人当たりに対する職員数は、前年度から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増となったが、類似団体平均値を下回っている。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年度までは、退職者不補充等の対応により年々減少傾向にあった当該指数だが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人減であったが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、分母となる人口の減少分、当該指数が増加した。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24067</xdr:rowOff>
    </xdr:from>
    <xdr:to>
      <xdr:col>81</xdr:col>
      <xdr:colOff>44450</xdr:colOff>
      <xdr:row>61</xdr:row>
      <xdr:rowOff>39751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82517"/>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21050</xdr:rowOff>
    </xdr:from>
    <xdr:to>
      <xdr:col>77</xdr:col>
      <xdr:colOff>44450</xdr:colOff>
      <xdr:row>61</xdr:row>
      <xdr:rowOff>24067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8985</xdr:rowOff>
    </xdr:from>
    <xdr:to>
      <xdr:col>72</xdr:col>
      <xdr:colOff>203200</xdr:colOff>
      <xdr:row>61</xdr:row>
      <xdr:rowOff>21050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674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8985</xdr:rowOff>
    </xdr:from>
    <xdr:to>
      <xdr:col>68</xdr:col>
      <xdr:colOff>152400</xdr:colOff>
      <xdr:row>61</xdr:row>
      <xdr:rowOff>19241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67435"/>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144717</xdr:rowOff>
    </xdr:from>
    <xdr:to>
      <xdr:col>77</xdr:col>
      <xdr:colOff>95250</xdr:colOff>
      <xdr:row>61</xdr:row>
      <xdr:rowOff>74867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85044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141700</xdr:rowOff>
    </xdr:from>
    <xdr:to>
      <xdr:col>73</xdr:col>
      <xdr:colOff>44450</xdr:colOff>
      <xdr:row>61</xdr:row>
      <xdr:rowOff>71850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82027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129635</xdr:rowOff>
    </xdr:from>
    <xdr:to>
      <xdr:col>68</xdr:col>
      <xdr:colOff>203200</xdr:colOff>
      <xdr:row>61</xdr:row>
      <xdr:rowOff>59785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69962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139891</xdr:rowOff>
    </xdr:from>
    <xdr:to>
      <xdr:col>64</xdr:col>
      <xdr:colOff>152400</xdr:colOff>
      <xdr:row>61</xdr:row>
      <xdr:rowOff>70041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80218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）若干ではあるが比率が上昇し、依然として高水準である。要因は算定の分母となる標準財政規模は</a:t>
          </a:r>
          <a:r>
            <a:rPr kumimoji="1" lang="en-US" altLang="ja-JP" sz="1100">
              <a:latin typeface="ＭＳ Ｐゴシック" panose="020B0600070205080204" pitchFamily="50" charset="-128"/>
              <a:ea typeface="ＭＳ Ｐゴシック" panose="020B0600070205080204" pitchFamily="50" charset="-128"/>
            </a:rPr>
            <a:t>18,120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a:t>
          </a:r>
          <a:r>
            <a:rPr kumimoji="1" lang="en-US" altLang="ja-JP" sz="1100">
              <a:latin typeface="ＭＳ Ｐゴシック" panose="020B0600070205080204" pitchFamily="50" charset="-128"/>
              <a:ea typeface="ＭＳ Ｐゴシック" panose="020B0600070205080204" pitchFamily="50" charset="-128"/>
            </a:rPr>
            <a:t>16,569</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千円減少しているというところが、微増という状況となっている。</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ため、地方債現在高は減少しているが、今後予定されている大規模事業が控えており、また、算定の分母となる標準財政規模についても普通交付税が減少見込であることから、今後の実質公債費比率の状況は微増または横ばい傾向で推移すると見込まれ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59182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5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54356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25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136398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43</xdr:row>
      <xdr:rowOff>51816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1016</xdr:rowOff>
    </xdr:from>
    <xdr:to>
      <xdr:col>64</xdr:col>
      <xdr:colOff>152400</xdr:colOff>
      <xdr:row>43</xdr:row>
      <xdr:rowOff>102616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87393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と比率が改善されており、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ヶ年の推移を見ても改善傾向となっている。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比率改善の要因は、将来負担額が軒並みどの項目も減少しており、合計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479,559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千円減少となっている。特に地方債の現在高が約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325,682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千円減少したことが大きく影響している。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しかし、充当可能財源等についても基準財政需要額算入見込額の減等により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160,642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114421</xdr:rowOff>
    </xdr:from>
    <xdr:to>
      <xdr:col>81</xdr:col>
      <xdr:colOff>44450</xdr:colOff>
      <xdr:row>18</xdr:row>
      <xdr:rowOff>57876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29071"/>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57876</xdr:rowOff>
    </xdr:from>
    <xdr:to>
      <xdr:col>77</xdr:col>
      <xdr:colOff>44450</xdr:colOff>
      <xdr:row>18</xdr:row>
      <xdr:rowOff>157843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14397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157843</xdr:rowOff>
    </xdr:from>
    <xdr:to>
      <xdr:col>72</xdr:col>
      <xdr:colOff>203200</xdr:colOff>
      <xdr:row>19</xdr:row>
      <xdr:rowOff>103596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24394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103596</xdr:rowOff>
    </xdr:from>
    <xdr:to>
      <xdr:col>68</xdr:col>
      <xdr:colOff>152400</xdr:colOff>
      <xdr:row>20</xdr:row>
      <xdr:rowOff>44752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36114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63621</xdr:rowOff>
    </xdr:from>
    <xdr:to>
      <xdr:col>81</xdr:col>
      <xdr:colOff>95250</xdr:colOff>
      <xdr:row>17</xdr:row>
      <xdr:rowOff>165221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35698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5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7076</xdr:rowOff>
    </xdr:from>
    <xdr:to>
      <xdr:col>77</xdr:col>
      <xdr:colOff>95250</xdr:colOff>
      <xdr:row>18</xdr:row>
      <xdr:rowOff>108676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93453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107043</xdr:rowOff>
    </xdr:from>
    <xdr:to>
      <xdr:col>73</xdr:col>
      <xdr:colOff>44450</xdr:colOff>
      <xdr:row>19</xdr:row>
      <xdr:rowOff>37193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21970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52796</xdr:rowOff>
    </xdr:from>
    <xdr:to>
      <xdr:col>68</xdr:col>
      <xdr:colOff>203200</xdr:colOff>
      <xdr:row>19</xdr:row>
      <xdr:rowOff>154396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139173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39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165402</xdr:rowOff>
    </xdr:from>
    <xdr:to>
      <xdr:col>64</xdr:col>
      <xdr:colOff>152400</xdr:colOff>
      <xdr:row>20</xdr:row>
      <xdr:rowOff>95552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4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80329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50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となっており、近年改善傾向に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退職者不補充等の対策により、年々改善していたが、職員の高齢化や再任用職員の増加等の影響により今後も横ばいとなることが見込まれる。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適正な数値を維持するため、計画的な定員管理に努めていくものである。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23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ヶ年の類似団体平均と比較しても高い水準となっている。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年間類似団体平均より高い数値で推移しており、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％を占める廃棄物処理施設運営費をはじめとする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管理経費が高止まりの要因として挙げられる。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今後は事務事業の見直しによる委託料の精査や、公共施設管理費の節減及び施設の統廃合も視野に入れた縮減の検討等、より一層コスト削減意識を持って行政運営に努めなければならない。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90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90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156935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32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156935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7257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その他経費は前年度比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少雪による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除排雪経費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の減（前年度比▲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管理施設の維持補修経費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を含め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公共施設の老朽化等の影響によ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維持補修費の増が見込まれるため、各公共施設の統廃合も視野に入れた事業の精査に努める。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繰出金についても、下水道事業会計への繰出金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当該比率の要因となっている。今後は下水道事業会計における抜本的な経営方針の転換が必要である。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121285</xdr:rowOff>
    </xdr:from>
    <xdr:to>
      <xdr:col>82</xdr:col>
      <xdr:colOff>107950</xdr:colOff>
      <xdr:row>60</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3683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64135</xdr:rowOff>
    </xdr:from>
    <xdr:to>
      <xdr:col>78</xdr:col>
      <xdr:colOff>69850</xdr:colOff>
      <xdr:row>60</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796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59</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882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144145</xdr:rowOff>
    </xdr:from>
    <xdr:to>
      <xdr:col>69</xdr:col>
      <xdr:colOff>92075</xdr:colOff>
      <xdr:row>58</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88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70485</xdr:rowOff>
    </xdr:from>
    <xdr:to>
      <xdr:col>82</xdr:col>
      <xdr:colOff>158750</xdr:colOff>
      <xdr:row>60</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42562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150495</xdr:rowOff>
    </xdr:from>
    <xdr:to>
      <xdr:col>78</xdr:col>
      <xdr:colOff>120650</xdr:colOff>
      <xdr:row>60</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65422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5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93345</xdr:rowOff>
    </xdr:from>
    <xdr:to>
      <xdr:col>69</xdr:col>
      <xdr:colOff>142875</xdr:colOff>
      <xdr:row>59</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主な増化要因は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高度経営体集積促進事業費交付金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千円）等である。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前年度比各は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増となったが、近年類似団体平均と近い数値で推移しているため、今後も公営企業を含めた各種団体への補助金等を精査・見直しするなど補助金等の抑制に努める。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債の元利償還金（平成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千円）等の償還が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年度に実施した大型建設事業の元金償還が始まり、公債費は増化傾向となることが見込まれるため、新発債を極力抑制するために計画的な事業実施に努める。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46989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年ぶりに減少に転じたが、依然として類似団体平均値を大きく上回っている。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当該比率のうち、最も大きな割合を占めている人件費については、類似団体平均値と比較し若干高い位置で推移してきた数値が年々改善し、平成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年度より類似団体平均値を下回る数値となった。今後は職員の高齢化や再任用職員の増加等の影響により横ばいで推移されることが予想される。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維持補修費に関する経費についても、近年除排雪経費が高止まりしている傾向にあり、管内除排雪の委託内容等、事業内容の精査に努めなければならない。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当該比率の分母において大きな割合を占めている普通交付税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措置の終了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中、歳出面においても歳入に見合ったものとしなければならない。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543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391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66039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057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123196</xdr:rowOff>
    </xdr:from>
    <xdr:to>
      <xdr:col>29</xdr:col>
      <xdr:colOff>127000</xdr:colOff>
      <xdr:row>16</xdr:row>
      <xdr:rowOff>134134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14021"/>
          <a:ext cx="647700" cy="1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134134</xdr:rowOff>
    </xdr:from>
    <xdr:to>
      <xdr:col>26</xdr:col>
      <xdr:colOff>50800</xdr:colOff>
      <xdr:row>16</xdr:row>
      <xdr:rowOff>142032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24959"/>
          <a:ext cx="6985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142032</xdr:rowOff>
    </xdr:from>
    <xdr:to>
      <xdr:col>22</xdr:col>
      <xdr:colOff>114300</xdr:colOff>
      <xdr:row>16</xdr:row>
      <xdr:rowOff>151599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32857"/>
          <a:ext cx="698500" cy="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151599</xdr:rowOff>
    </xdr:from>
    <xdr:to>
      <xdr:col>18</xdr:col>
      <xdr:colOff>177800</xdr:colOff>
      <xdr:row>16</xdr:row>
      <xdr:rowOff>158783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42424"/>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72396</xdr:rowOff>
    </xdr:from>
    <xdr:to>
      <xdr:col>29</xdr:col>
      <xdr:colOff>177800</xdr:colOff>
      <xdr:row>17</xdr:row>
      <xdr:rowOff>2546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44473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83334</xdr:rowOff>
    </xdr:from>
    <xdr:to>
      <xdr:col>26</xdr:col>
      <xdr:colOff>101600</xdr:colOff>
      <xdr:row>17</xdr:row>
      <xdr:rowOff>13484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169711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6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91232</xdr:rowOff>
    </xdr:from>
    <xdr:to>
      <xdr:col>22</xdr:col>
      <xdr:colOff>165100</xdr:colOff>
      <xdr:row>17</xdr:row>
      <xdr:rowOff>21382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31559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100799</xdr:rowOff>
    </xdr:from>
    <xdr:to>
      <xdr:col>19</xdr:col>
      <xdr:colOff>38100</xdr:colOff>
      <xdr:row>17</xdr:row>
      <xdr:rowOff>30949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41126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107983</xdr:rowOff>
    </xdr:from>
    <xdr:to>
      <xdr:col>15</xdr:col>
      <xdr:colOff>101600</xdr:colOff>
      <xdr:row>17</xdr:row>
      <xdr:rowOff>38133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48310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223914</xdr:rowOff>
    </xdr:from>
    <xdr:to>
      <xdr:col>29</xdr:col>
      <xdr:colOff>127000</xdr:colOff>
      <xdr:row>34</xdr:row>
      <xdr:rowOff>240944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491364"/>
          <a:ext cx="6477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198856</xdr:rowOff>
    </xdr:from>
    <xdr:to>
      <xdr:col>26</xdr:col>
      <xdr:colOff>50800</xdr:colOff>
      <xdr:row>34</xdr:row>
      <xdr:rowOff>240944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466306"/>
          <a:ext cx="698500" cy="4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198856</xdr:rowOff>
    </xdr:from>
    <xdr:to>
      <xdr:col>22</xdr:col>
      <xdr:colOff>114300</xdr:colOff>
      <xdr:row>34</xdr:row>
      <xdr:rowOff>287617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466306"/>
          <a:ext cx="698500" cy="8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232397</xdr:rowOff>
    </xdr:from>
    <xdr:to>
      <xdr:col>18</xdr:col>
      <xdr:colOff>177800</xdr:colOff>
      <xdr:row>34</xdr:row>
      <xdr:rowOff>287617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99847"/>
          <a:ext cx="698500" cy="5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173114</xdr:rowOff>
    </xdr:from>
    <xdr:to>
      <xdr:col>29</xdr:col>
      <xdr:colOff>177800</xdr:colOff>
      <xdr:row>34</xdr:row>
      <xdr:rowOff>274713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405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18191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28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190144</xdr:rowOff>
    </xdr:from>
    <xdr:to>
      <xdr:col>26</xdr:col>
      <xdr:colOff>101600</xdr:colOff>
      <xdr:row>34</xdr:row>
      <xdr:rowOff>291744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5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301921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2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148056</xdr:rowOff>
    </xdr:from>
    <xdr:to>
      <xdr:col>22</xdr:col>
      <xdr:colOff>165100</xdr:colOff>
      <xdr:row>34</xdr:row>
      <xdr:rowOff>249656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1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259833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236817</xdr:rowOff>
    </xdr:from>
    <xdr:to>
      <xdr:col>19</xdr:col>
      <xdr:colOff>38100</xdr:colOff>
      <xdr:row>34</xdr:row>
      <xdr:rowOff>338417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181597</xdr:rowOff>
    </xdr:from>
    <xdr:to>
      <xdr:col>15</xdr:col>
      <xdr:colOff>101600</xdr:colOff>
      <xdr:row>34</xdr:row>
      <xdr:rowOff>283197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4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293374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46881</xdr:rowOff>
    </xdr:from>
    <xdr:to>
      <xdr:col>24</xdr:col>
      <xdr:colOff>63500</xdr:colOff>
      <xdr:row>35</xdr:row>
      <xdr:rowOff>64955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47631"/>
          <a:ext cx="8382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46881</xdr:rowOff>
    </xdr:from>
    <xdr:to>
      <xdr:col>19</xdr:col>
      <xdr:colOff>177800</xdr:colOff>
      <xdr:row>35</xdr:row>
      <xdr:rowOff>71524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7631"/>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33210</xdr:rowOff>
    </xdr:from>
    <xdr:to>
      <xdr:col>15</xdr:col>
      <xdr:colOff>50800</xdr:colOff>
      <xdr:row>35</xdr:row>
      <xdr:rowOff>71524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33960"/>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13269</xdr:rowOff>
    </xdr:from>
    <xdr:to>
      <xdr:col>10</xdr:col>
      <xdr:colOff>114300</xdr:colOff>
      <xdr:row>35</xdr:row>
      <xdr:rowOff>33210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401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14155</xdr:rowOff>
    </xdr:from>
    <xdr:to>
      <xdr:col>24</xdr:col>
      <xdr:colOff>114300</xdr:colOff>
      <xdr:row>35</xdr:row>
      <xdr:rowOff>115755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164032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167531</xdr:rowOff>
    </xdr:from>
    <xdr:to>
      <xdr:col>20</xdr:col>
      <xdr:colOff>38100</xdr:colOff>
      <xdr:row>35</xdr:row>
      <xdr:rowOff>97681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114208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20724</xdr:rowOff>
    </xdr:from>
    <xdr:to>
      <xdr:col>15</xdr:col>
      <xdr:colOff>101600</xdr:colOff>
      <xdr:row>35</xdr:row>
      <xdr:rowOff>122324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138851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153860</xdr:rowOff>
    </xdr:from>
    <xdr:to>
      <xdr:col>10</xdr:col>
      <xdr:colOff>165100</xdr:colOff>
      <xdr:row>35</xdr:row>
      <xdr:rowOff>84010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100537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5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133919</xdr:rowOff>
    </xdr:from>
    <xdr:to>
      <xdr:col>6</xdr:col>
      <xdr:colOff>38100</xdr:colOff>
      <xdr:row>35</xdr:row>
      <xdr:rowOff>64069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80596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90967</xdr:rowOff>
    </xdr:from>
    <xdr:to>
      <xdr:col>24</xdr:col>
      <xdr:colOff>63500</xdr:colOff>
      <xdr:row>54</xdr:row>
      <xdr:rowOff>119103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49267"/>
          <a:ext cx="8382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119103</xdr:rowOff>
    </xdr:from>
    <xdr:to>
      <xdr:col>19</xdr:col>
      <xdr:colOff>177800</xdr:colOff>
      <xdr:row>54</xdr:row>
      <xdr:rowOff>144990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77403"/>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144990</xdr:rowOff>
    </xdr:from>
    <xdr:to>
      <xdr:col>15</xdr:col>
      <xdr:colOff>50800</xdr:colOff>
      <xdr:row>54</xdr:row>
      <xdr:rowOff>160562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0329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146462</xdr:rowOff>
    </xdr:from>
    <xdr:to>
      <xdr:col>10</xdr:col>
      <xdr:colOff>114300</xdr:colOff>
      <xdr:row>54</xdr:row>
      <xdr:rowOff>160562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04762"/>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40167</xdr:rowOff>
    </xdr:from>
    <xdr:to>
      <xdr:col>24</xdr:col>
      <xdr:colOff>114300</xdr:colOff>
      <xdr:row>54</xdr:row>
      <xdr:rowOff>141767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63044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68303</xdr:rowOff>
    </xdr:from>
    <xdr:to>
      <xdr:col>20</xdr:col>
      <xdr:colOff>38100</xdr:colOff>
      <xdr:row>54</xdr:row>
      <xdr:rowOff>169903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14980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0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94190</xdr:rowOff>
    </xdr:from>
    <xdr:to>
      <xdr:col>15</xdr:col>
      <xdr:colOff>101600</xdr:colOff>
      <xdr:row>55</xdr:row>
      <xdr:rowOff>24340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40867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2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109762</xdr:rowOff>
    </xdr:from>
    <xdr:to>
      <xdr:col>10</xdr:col>
      <xdr:colOff>165100</xdr:colOff>
      <xdr:row>55</xdr:row>
      <xdr:rowOff>39912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56439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95662</xdr:rowOff>
    </xdr:from>
    <xdr:to>
      <xdr:col>6</xdr:col>
      <xdr:colOff>38100</xdr:colOff>
      <xdr:row>55</xdr:row>
      <xdr:rowOff>25812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42339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24829</xdr:rowOff>
    </xdr:from>
    <xdr:to>
      <xdr:col>24</xdr:col>
      <xdr:colOff>63500</xdr:colOff>
      <xdr:row>74</xdr:row>
      <xdr:rowOff>7707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197779"/>
          <a:ext cx="8382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24829</xdr:rowOff>
    </xdr:from>
    <xdr:to>
      <xdr:col>19</xdr:col>
      <xdr:colOff>177800</xdr:colOff>
      <xdr:row>72</xdr:row>
      <xdr:rowOff>53221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53221</xdr:rowOff>
    </xdr:from>
    <xdr:to>
      <xdr:col>15</xdr:col>
      <xdr:colOff>50800</xdr:colOff>
      <xdr:row>73</xdr:row>
      <xdr:rowOff>141483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77818</xdr:rowOff>
    </xdr:from>
    <xdr:to>
      <xdr:col>10</xdr:col>
      <xdr:colOff>114300</xdr:colOff>
      <xdr:row>73</xdr:row>
      <xdr:rowOff>141483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59366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128357</xdr:rowOff>
    </xdr:from>
    <xdr:to>
      <xdr:col>24</xdr:col>
      <xdr:colOff>114300</xdr:colOff>
      <xdr:row>74</xdr:row>
      <xdr:rowOff>58507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151234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49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145479</xdr:rowOff>
    </xdr:from>
    <xdr:to>
      <xdr:col>20</xdr:col>
      <xdr:colOff>38100</xdr:colOff>
      <xdr:row>71</xdr:row>
      <xdr:rowOff>75629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92156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2421</xdr:rowOff>
    </xdr:from>
    <xdr:to>
      <xdr:col>15</xdr:col>
      <xdr:colOff>101600</xdr:colOff>
      <xdr:row>72</xdr:row>
      <xdr:rowOff>104021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90683</xdr:rowOff>
    </xdr:from>
    <xdr:to>
      <xdr:col>10</xdr:col>
      <xdr:colOff>165100</xdr:colOff>
      <xdr:row>74</xdr:row>
      <xdr:rowOff>20833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37360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27018</xdr:rowOff>
    </xdr:from>
    <xdr:to>
      <xdr:col>6</xdr:col>
      <xdr:colOff>38100</xdr:colOff>
      <xdr:row>73</xdr:row>
      <xdr:rowOff>128618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145145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114652</xdr:rowOff>
    </xdr:from>
    <xdr:to>
      <xdr:col>24</xdr:col>
      <xdr:colOff>63500</xdr:colOff>
      <xdr:row>98</xdr:row>
      <xdr:rowOff>161596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6752"/>
          <a:ext cx="8382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71430</xdr:rowOff>
    </xdr:from>
    <xdr:to>
      <xdr:col>19</xdr:col>
      <xdr:colOff>177800</xdr:colOff>
      <xdr:row>98</xdr:row>
      <xdr:rowOff>161596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3530"/>
          <a:ext cx="889000" cy="9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22200</xdr:rowOff>
    </xdr:from>
    <xdr:to>
      <xdr:col>15</xdr:col>
      <xdr:colOff>50800</xdr:colOff>
      <xdr:row>98</xdr:row>
      <xdr:rowOff>71430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24300"/>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22200</xdr:rowOff>
    </xdr:from>
    <xdr:to>
      <xdr:col>10</xdr:col>
      <xdr:colOff>114300</xdr:colOff>
      <xdr:row>98</xdr:row>
      <xdr:rowOff>122718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24300"/>
          <a:ext cx="8890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63852</xdr:rowOff>
    </xdr:from>
    <xdr:to>
      <xdr:col>24</xdr:col>
      <xdr:colOff>114300</xdr:colOff>
      <xdr:row>98</xdr:row>
      <xdr:rowOff>165452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42279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110796</xdr:rowOff>
    </xdr:from>
    <xdr:to>
      <xdr:col>20</xdr:col>
      <xdr:colOff>38100</xdr:colOff>
      <xdr:row>99</xdr:row>
      <xdr:rowOff>40946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32073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20630</xdr:rowOff>
    </xdr:from>
    <xdr:to>
      <xdr:col>15</xdr:col>
      <xdr:colOff>101600</xdr:colOff>
      <xdr:row>98</xdr:row>
      <xdr:rowOff>122230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142850</xdr:rowOff>
    </xdr:from>
    <xdr:to>
      <xdr:col>10</xdr:col>
      <xdr:colOff>165100</xdr:colOff>
      <xdr:row>98</xdr:row>
      <xdr:rowOff>73000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71918</xdr:rowOff>
    </xdr:from>
    <xdr:to>
      <xdr:col>6</xdr:col>
      <xdr:colOff>38100</xdr:colOff>
      <xdr:row>99</xdr:row>
      <xdr:rowOff>2068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164645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47197</xdr:rowOff>
    </xdr:from>
    <xdr:to>
      <xdr:col>55</xdr:col>
      <xdr:colOff>0</xdr:colOff>
      <xdr:row>35</xdr:row>
      <xdr:rowOff>123984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47947"/>
          <a:ext cx="8382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123984</xdr:rowOff>
    </xdr:from>
    <xdr:to>
      <xdr:col>50</xdr:col>
      <xdr:colOff>114300</xdr:colOff>
      <xdr:row>35</xdr:row>
      <xdr:rowOff>143933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24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143933</xdr:rowOff>
    </xdr:from>
    <xdr:to>
      <xdr:col>45</xdr:col>
      <xdr:colOff>177800</xdr:colOff>
      <xdr:row>36</xdr:row>
      <xdr:rowOff>48409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44683"/>
          <a:ext cx="889000" cy="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20809</xdr:rowOff>
    </xdr:from>
    <xdr:to>
      <xdr:col>41</xdr:col>
      <xdr:colOff>50800</xdr:colOff>
      <xdr:row>36</xdr:row>
      <xdr:rowOff>48409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9300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167847</xdr:rowOff>
    </xdr:from>
    <xdr:to>
      <xdr:col>55</xdr:col>
      <xdr:colOff>50800</xdr:colOff>
      <xdr:row>35</xdr:row>
      <xdr:rowOff>97997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19274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4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73184</xdr:rowOff>
    </xdr:from>
    <xdr:to>
      <xdr:col>50</xdr:col>
      <xdr:colOff>165100</xdr:colOff>
      <xdr:row>36</xdr:row>
      <xdr:rowOff>3334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19861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4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93133</xdr:rowOff>
    </xdr:from>
    <xdr:to>
      <xdr:col>46</xdr:col>
      <xdr:colOff>38100</xdr:colOff>
      <xdr:row>36</xdr:row>
      <xdr:rowOff>23283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39810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169059</xdr:rowOff>
    </xdr:from>
    <xdr:to>
      <xdr:col>41</xdr:col>
      <xdr:colOff>101600</xdr:colOff>
      <xdr:row>36</xdr:row>
      <xdr:rowOff>99209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90336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141459</xdr:rowOff>
    </xdr:from>
    <xdr:to>
      <xdr:col>36</xdr:col>
      <xdr:colOff>165100</xdr:colOff>
      <xdr:row>36</xdr:row>
      <xdr:rowOff>71609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88136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78253</xdr:rowOff>
    </xdr:from>
    <xdr:to>
      <xdr:col>55</xdr:col>
      <xdr:colOff>0</xdr:colOff>
      <xdr:row>58</xdr:row>
      <xdr:rowOff>103132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2353"/>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11533</xdr:rowOff>
    </xdr:from>
    <xdr:to>
      <xdr:col>50</xdr:col>
      <xdr:colOff>114300</xdr:colOff>
      <xdr:row>58</xdr:row>
      <xdr:rowOff>103132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55633"/>
          <a:ext cx="8890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154163</xdr:rowOff>
    </xdr:from>
    <xdr:to>
      <xdr:col>45</xdr:col>
      <xdr:colOff>177800</xdr:colOff>
      <xdr:row>58</xdr:row>
      <xdr:rowOff>11533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6813"/>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154163</xdr:rowOff>
    </xdr:from>
    <xdr:to>
      <xdr:col>41</xdr:col>
      <xdr:colOff>50800</xdr:colOff>
      <xdr:row>58</xdr:row>
      <xdr:rowOff>36020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6813"/>
          <a:ext cx="8890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27453</xdr:rowOff>
    </xdr:from>
    <xdr:to>
      <xdr:col>55</xdr:col>
      <xdr:colOff>50800</xdr:colOff>
      <xdr:row>58</xdr:row>
      <xdr:rowOff>129053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113830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52332</xdr:rowOff>
    </xdr:from>
    <xdr:to>
      <xdr:col>50</xdr:col>
      <xdr:colOff>165100</xdr:colOff>
      <xdr:row>58</xdr:row>
      <xdr:rowOff>153932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145059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132183</xdr:rowOff>
    </xdr:from>
    <xdr:to>
      <xdr:col>46</xdr:col>
      <xdr:colOff>38100</xdr:colOff>
      <xdr:row>58</xdr:row>
      <xdr:rowOff>62333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103363</xdr:rowOff>
    </xdr:from>
    <xdr:to>
      <xdr:col>41</xdr:col>
      <xdr:colOff>101600</xdr:colOff>
      <xdr:row>58</xdr:row>
      <xdr:rowOff>33513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6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156670</xdr:rowOff>
    </xdr:from>
    <xdr:to>
      <xdr:col>36</xdr:col>
      <xdr:colOff>165100</xdr:colOff>
      <xdr:row>58</xdr:row>
      <xdr:rowOff>86820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77947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128938</xdr:rowOff>
    </xdr:from>
    <xdr:to>
      <xdr:col>55</xdr:col>
      <xdr:colOff>0</xdr:colOff>
      <xdr:row>78</xdr:row>
      <xdr:rowOff>28020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30588"/>
          <a:ext cx="838200" cy="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28020</xdr:rowOff>
    </xdr:from>
    <xdr:to>
      <xdr:col>50</xdr:col>
      <xdr:colOff>114300</xdr:colOff>
      <xdr:row>78</xdr:row>
      <xdr:rowOff>76149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1120"/>
          <a:ext cx="8890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112584</xdr:rowOff>
    </xdr:from>
    <xdr:to>
      <xdr:col>45</xdr:col>
      <xdr:colOff>177800</xdr:colOff>
      <xdr:row>78</xdr:row>
      <xdr:rowOff>76149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42784"/>
          <a:ext cx="889000" cy="3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112584</xdr:rowOff>
    </xdr:from>
    <xdr:to>
      <xdr:col>41</xdr:col>
      <xdr:colOff>50800</xdr:colOff>
      <xdr:row>77</xdr:row>
      <xdr:rowOff>169866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42784"/>
          <a:ext cx="8890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78138</xdr:rowOff>
    </xdr:from>
    <xdr:to>
      <xdr:col>55</xdr:col>
      <xdr:colOff>50800</xdr:colOff>
      <xdr:row>78</xdr:row>
      <xdr:rowOff>8288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56565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148670</xdr:rowOff>
    </xdr:from>
    <xdr:to>
      <xdr:col>50</xdr:col>
      <xdr:colOff>165100</xdr:colOff>
      <xdr:row>78</xdr:row>
      <xdr:rowOff>78820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69947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25349</xdr:rowOff>
    </xdr:from>
    <xdr:to>
      <xdr:col>46</xdr:col>
      <xdr:colOff>38100</xdr:colOff>
      <xdr:row>78</xdr:row>
      <xdr:rowOff>126949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118076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61784</xdr:rowOff>
    </xdr:from>
    <xdr:to>
      <xdr:col>41</xdr:col>
      <xdr:colOff>101600</xdr:colOff>
      <xdr:row>76</xdr:row>
      <xdr:rowOff>163384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119066</xdr:rowOff>
    </xdr:from>
    <xdr:to>
      <xdr:col>36</xdr:col>
      <xdr:colOff>165100</xdr:colOff>
      <xdr:row>78</xdr:row>
      <xdr:rowOff>49216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40343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30541</xdr:rowOff>
    </xdr:from>
    <xdr:to>
      <xdr:col>55</xdr:col>
      <xdr:colOff>0</xdr:colOff>
      <xdr:row>99</xdr:row>
      <xdr:rowOff>40762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7004091"/>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21144</xdr:rowOff>
    </xdr:from>
    <xdr:to>
      <xdr:col>50</xdr:col>
      <xdr:colOff>114300</xdr:colOff>
      <xdr:row>99</xdr:row>
      <xdr:rowOff>30541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3244"/>
          <a:ext cx="889000" cy="1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21144</xdr:rowOff>
    </xdr:from>
    <xdr:to>
      <xdr:col>45</xdr:col>
      <xdr:colOff>177800</xdr:colOff>
      <xdr:row>99</xdr:row>
      <xdr:rowOff>36798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3244"/>
          <a:ext cx="889000" cy="1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128462</xdr:rowOff>
    </xdr:from>
    <xdr:to>
      <xdr:col>41</xdr:col>
      <xdr:colOff>50800</xdr:colOff>
      <xdr:row>99</xdr:row>
      <xdr:rowOff>36798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0562"/>
          <a:ext cx="889000" cy="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161412</xdr:rowOff>
    </xdr:from>
    <xdr:to>
      <xdr:col>55</xdr:col>
      <xdr:colOff>50800</xdr:colOff>
      <xdr:row>99</xdr:row>
      <xdr:rowOff>91562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76339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151191</xdr:rowOff>
    </xdr:from>
    <xdr:to>
      <xdr:col>50</xdr:col>
      <xdr:colOff>165100</xdr:colOff>
      <xdr:row>99</xdr:row>
      <xdr:rowOff>81341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72468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141794</xdr:rowOff>
    </xdr:from>
    <xdr:to>
      <xdr:col>46</xdr:col>
      <xdr:colOff>38100</xdr:colOff>
      <xdr:row>98</xdr:row>
      <xdr:rowOff>71944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157448</xdr:rowOff>
    </xdr:from>
    <xdr:to>
      <xdr:col>41</xdr:col>
      <xdr:colOff>101600</xdr:colOff>
      <xdr:row>99</xdr:row>
      <xdr:rowOff>87598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78725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77662</xdr:rowOff>
    </xdr:from>
    <xdr:to>
      <xdr:col>36</xdr:col>
      <xdr:colOff>165100</xdr:colOff>
      <xdr:row>99</xdr:row>
      <xdr:rowOff>7812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98875</xdr:rowOff>
    </xdr:from>
    <xdr:to>
      <xdr:col>85</xdr:col>
      <xdr:colOff>127000</xdr:colOff>
      <xdr:row>39</xdr:row>
      <xdr:rowOff>98875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98872</xdr:rowOff>
    </xdr:from>
    <xdr:to>
      <xdr:col>81</xdr:col>
      <xdr:colOff>50800</xdr:colOff>
      <xdr:row>39</xdr:row>
      <xdr:rowOff>98875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98872</xdr:rowOff>
    </xdr:from>
    <xdr:to>
      <xdr:col>76</xdr:col>
      <xdr:colOff>114300</xdr:colOff>
      <xdr:row>39</xdr:row>
      <xdr:rowOff>98875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54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97566</xdr:rowOff>
    </xdr:from>
    <xdr:to>
      <xdr:col>71</xdr:col>
      <xdr:colOff>177800</xdr:colOff>
      <xdr:row>39</xdr:row>
      <xdr:rowOff>98875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411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48075</xdr:rowOff>
    </xdr:from>
    <xdr:to>
      <xdr:col>85</xdr:col>
      <xdr:colOff>177800</xdr:colOff>
      <xdr:row>39</xdr:row>
      <xdr:rowOff>149675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48075</xdr:rowOff>
    </xdr:from>
    <xdr:to>
      <xdr:col>81</xdr:col>
      <xdr:colOff>101600</xdr:colOff>
      <xdr:row>39</xdr:row>
      <xdr:rowOff>149675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140802</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48072</xdr:rowOff>
    </xdr:from>
    <xdr:to>
      <xdr:col>76</xdr:col>
      <xdr:colOff>165100</xdr:colOff>
      <xdr:row>39</xdr:row>
      <xdr:rowOff>149672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140799</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46766</xdr:rowOff>
    </xdr:from>
    <xdr:to>
      <xdr:col>67</xdr:col>
      <xdr:colOff>101600</xdr:colOff>
      <xdr:row>39</xdr:row>
      <xdr:rowOff>148366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139493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154618</xdr:rowOff>
    </xdr:from>
    <xdr:to>
      <xdr:col>85</xdr:col>
      <xdr:colOff>127000</xdr:colOff>
      <xdr:row>75</xdr:row>
      <xdr:rowOff>5626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41918"/>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5626</xdr:rowOff>
    </xdr:from>
    <xdr:to>
      <xdr:col>81</xdr:col>
      <xdr:colOff>50800</xdr:colOff>
      <xdr:row>75</xdr:row>
      <xdr:rowOff>16375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64376"/>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16375</xdr:rowOff>
    </xdr:from>
    <xdr:to>
      <xdr:col>76</xdr:col>
      <xdr:colOff>114300</xdr:colOff>
      <xdr:row>75</xdr:row>
      <xdr:rowOff>50020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75125"/>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42746</xdr:rowOff>
    </xdr:from>
    <xdr:to>
      <xdr:col>71</xdr:col>
      <xdr:colOff>177800</xdr:colOff>
      <xdr:row>75</xdr:row>
      <xdr:rowOff>50020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01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103818</xdr:rowOff>
    </xdr:from>
    <xdr:to>
      <xdr:col>85</xdr:col>
      <xdr:colOff>177800</xdr:colOff>
      <xdr:row>75</xdr:row>
      <xdr:rowOff>33968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126695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4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126276</xdr:rowOff>
    </xdr:from>
    <xdr:to>
      <xdr:col>81</xdr:col>
      <xdr:colOff>101600</xdr:colOff>
      <xdr:row>75</xdr:row>
      <xdr:rowOff>56426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72953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8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137025</xdr:rowOff>
    </xdr:from>
    <xdr:to>
      <xdr:col>76</xdr:col>
      <xdr:colOff>165100</xdr:colOff>
      <xdr:row>75</xdr:row>
      <xdr:rowOff>67175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83702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170670</xdr:rowOff>
    </xdr:from>
    <xdr:to>
      <xdr:col>72</xdr:col>
      <xdr:colOff>38100</xdr:colOff>
      <xdr:row>75</xdr:row>
      <xdr:rowOff>100820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117347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163396</xdr:rowOff>
    </xdr:from>
    <xdr:to>
      <xdr:col>67</xdr:col>
      <xdr:colOff>101600</xdr:colOff>
      <xdr:row>75</xdr:row>
      <xdr:rowOff>93546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110073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63985</xdr:rowOff>
    </xdr:from>
    <xdr:to>
      <xdr:col>85</xdr:col>
      <xdr:colOff>127000</xdr:colOff>
      <xdr:row>98</xdr:row>
      <xdr:rowOff>28879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94635"/>
          <a:ext cx="838200" cy="1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130048</xdr:rowOff>
    </xdr:from>
    <xdr:to>
      <xdr:col>81</xdr:col>
      <xdr:colOff>50800</xdr:colOff>
      <xdr:row>98</xdr:row>
      <xdr:rowOff>28879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60698"/>
          <a:ext cx="8890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126223</xdr:rowOff>
    </xdr:from>
    <xdr:to>
      <xdr:col>76</xdr:col>
      <xdr:colOff>114300</xdr:colOff>
      <xdr:row>97</xdr:row>
      <xdr:rowOff>130048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5687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124862</xdr:rowOff>
    </xdr:from>
    <xdr:to>
      <xdr:col>71</xdr:col>
      <xdr:colOff>177800</xdr:colOff>
      <xdr:row>97</xdr:row>
      <xdr:rowOff>126223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55512"/>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13185</xdr:rowOff>
    </xdr:from>
    <xdr:to>
      <xdr:col>85</xdr:col>
      <xdr:colOff>177800</xdr:colOff>
      <xdr:row>97</xdr:row>
      <xdr:rowOff>114785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36062</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149529</xdr:rowOff>
    </xdr:from>
    <xdr:to>
      <xdr:col>81</xdr:col>
      <xdr:colOff>101600</xdr:colOff>
      <xdr:row>98</xdr:row>
      <xdr:rowOff>79679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96206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79248</xdr:rowOff>
    </xdr:from>
    <xdr:to>
      <xdr:col>76</xdr:col>
      <xdr:colOff>165100</xdr:colOff>
      <xdr:row>98</xdr:row>
      <xdr:rowOff>9398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25925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75423</xdr:rowOff>
    </xdr:from>
    <xdr:to>
      <xdr:col>72</xdr:col>
      <xdr:colOff>38100</xdr:colOff>
      <xdr:row>98</xdr:row>
      <xdr:rowOff>5573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22100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8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74062</xdr:rowOff>
    </xdr:from>
    <xdr:to>
      <xdr:col>67</xdr:col>
      <xdr:colOff>101600</xdr:colOff>
      <xdr:row>98</xdr:row>
      <xdr:rowOff>4212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20739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168207</xdr:rowOff>
    </xdr:from>
    <xdr:to>
      <xdr:col>116</xdr:col>
      <xdr:colOff>63500</xdr:colOff>
      <xdr:row>38</xdr:row>
      <xdr:rowOff>44625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11857"/>
          <a:ext cx="8382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9992</xdr:rowOff>
    </xdr:from>
    <xdr:to>
      <xdr:col>111</xdr:col>
      <xdr:colOff>177800</xdr:colOff>
      <xdr:row>38</xdr:row>
      <xdr:rowOff>44625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25092"/>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xdr:rowOff>
    </xdr:from>
    <xdr:to>
      <xdr:col>107</xdr:col>
      <xdr:colOff>50800</xdr:colOff>
      <xdr:row>38</xdr:row>
      <xdr:rowOff>9992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1629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149873</xdr:rowOff>
    </xdr:from>
    <xdr:to>
      <xdr:col>102</xdr:col>
      <xdr:colOff>114300</xdr:colOff>
      <xdr:row>38</xdr:row>
      <xdr:rowOff>1191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93523"/>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117406</xdr:rowOff>
    </xdr:from>
    <xdr:to>
      <xdr:col>116</xdr:col>
      <xdr:colOff>114300</xdr:colOff>
      <xdr:row>38</xdr:row>
      <xdr:rowOff>47557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61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140283</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165275</xdr:rowOff>
    </xdr:from>
    <xdr:to>
      <xdr:col>112</xdr:col>
      <xdr:colOff>38100</xdr:colOff>
      <xdr:row>38</xdr:row>
      <xdr:rowOff>95425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111952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130642</xdr:rowOff>
    </xdr:from>
    <xdr:to>
      <xdr:col>107</xdr:col>
      <xdr:colOff>101600</xdr:colOff>
      <xdr:row>38</xdr:row>
      <xdr:rowOff>60792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77319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4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121841</xdr:rowOff>
    </xdr:from>
    <xdr:to>
      <xdr:col>102</xdr:col>
      <xdr:colOff>165100</xdr:colOff>
      <xdr:row>38</xdr:row>
      <xdr:rowOff>51991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68518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4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99073</xdr:rowOff>
    </xdr:from>
    <xdr:to>
      <xdr:col>98</xdr:col>
      <xdr:colOff>38100</xdr:colOff>
      <xdr:row>38</xdr:row>
      <xdr:rowOff>29223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45750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1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75654</xdr:rowOff>
    </xdr:from>
    <xdr:to>
      <xdr:col>116</xdr:col>
      <xdr:colOff>63500</xdr:colOff>
      <xdr:row>58</xdr:row>
      <xdr:rowOff>88874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19754"/>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75654</xdr:rowOff>
    </xdr:from>
    <xdr:to>
      <xdr:col>111</xdr:col>
      <xdr:colOff>177800</xdr:colOff>
      <xdr:row>58</xdr:row>
      <xdr:rowOff>103124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1975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103124</xdr:rowOff>
    </xdr:from>
    <xdr:to>
      <xdr:col>107</xdr:col>
      <xdr:colOff>50800</xdr:colOff>
      <xdr:row>58</xdr:row>
      <xdr:rowOff>104191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722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101562</xdr:rowOff>
    </xdr:from>
    <xdr:to>
      <xdr:col>102</xdr:col>
      <xdr:colOff>114300</xdr:colOff>
      <xdr:row>58</xdr:row>
      <xdr:rowOff>104191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4566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38074</xdr:rowOff>
    </xdr:from>
    <xdr:to>
      <xdr:col>116</xdr:col>
      <xdr:colOff>114300</xdr:colOff>
      <xdr:row>58</xdr:row>
      <xdr:rowOff>139674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24854</xdr:rowOff>
    </xdr:from>
    <xdr:to>
      <xdr:col>112</xdr:col>
      <xdr:colOff>38100</xdr:colOff>
      <xdr:row>58</xdr:row>
      <xdr:rowOff>126454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117581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52324</xdr:rowOff>
    </xdr:from>
    <xdr:to>
      <xdr:col>107</xdr:col>
      <xdr:colOff>101600</xdr:colOff>
      <xdr:row>58</xdr:row>
      <xdr:rowOff>153924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145051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53391</xdr:rowOff>
    </xdr:from>
    <xdr:to>
      <xdr:col>102</xdr:col>
      <xdr:colOff>165100</xdr:colOff>
      <xdr:row>58</xdr:row>
      <xdr:rowOff>154991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50762</xdr:rowOff>
    </xdr:from>
    <xdr:to>
      <xdr:col>98</xdr:col>
      <xdr:colOff>38100</xdr:colOff>
      <xdr:row>58</xdr:row>
      <xdr:rowOff>152362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143489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84120</xdr:rowOff>
    </xdr:from>
    <xdr:to>
      <xdr:col>116</xdr:col>
      <xdr:colOff>63500</xdr:colOff>
      <xdr:row>74</xdr:row>
      <xdr:rowOff>121229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71420"/>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121229</xdr:rowOff>
    </xdr:from>
    <xdr:to>
      <xdr:col>111</xdr:col>
      <xdr:colOff>177800</xdr:colOff>
      <xdr:row>74</xdr:row>
      <xdr:rowOff>150604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08529"/>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150604</xdr:rowOff>
    </xdr:from>
    <xdr:to>
      <xdr:col>107</xdr:col>
      <xdr:colOff>50800</xdr:colOff>
      <xdr:row>75</xdr:row>
      <xdr:rowOff>19586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904"/>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19586</xdr:rowOff>
    </xdr:from>
    <xdr:to>
      <xdr:col>102</xdr:col>
      <xdr:colOff>114300</xdr:colOff>
      <xdr:row>75</xdr:row>
      <xdr:rowOff>38171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7833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33320</xdr:rowOff>
    </xdr:from>
    <xdr:to>
      <xdr:col>116</xdr:col>
      <xdr:colOff>114300</xdr:colOff>
      <xdr:row>74</xdr:row>
      <xdr:rowOff>134920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56197</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7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70429</xdr:rowOff>
    </xdr:from>
    <xdr:to>
      <xdr:col>112</xdr:col>
      <xdr:colOff>38100</xdr:colOff>
      <xdr:row>75</xdr:row>
      <xdr:rowOff>579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17106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53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99804</xdr:rowOff>
    </xdr:from>
    <xdr:to>
      <xdr:col>107</xdr:col>
      <xdr:colOff>101600</xdr:colOff>
      <xdr:row>75</xdr:row>
      <xdr:rowOff>29954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46481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140236</xdr:rowOff>
    </xdr:from>
    <xdr:to>
      <xdr:col>102</xdr:col>
      <xdr:colOff>165100</xdr:colOff>
      <xdr:row>75</xdr:row>
      <xdr:rowOff>70386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86913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158821</xdr:rowOff>
    </xdr:from>
    <xdr:to>
      <xdr:col>98</xdr:col>
      <xdr:colOff>38100</xdr:colOff>
      <xdr:row>75</xdr:row>
      <xdr:rowOff>88971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105498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義務的経費の決算額は、対前年度比</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24,160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）の減となっているが、住民一人あたりのコストは対前年度比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+5,415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となっている。退職者不補充等による人件費の抑制や、計画的な事業の実施による公債費の抑制等により、義務的経費全体の決算額は平成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と減少傾向にあるが、住民一人あたりのコストは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となっており、人口の減少率と比較して義務的経費の減少率が低いことが分かる。今後の推移として、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ライスセンター</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建設や防災無線デジタル化等の新発債により公債費が増加傾向となることが見込まれる。そのため、義務的経費の内大きな割合を占めている人件費について、退職者不補充等の対応を継続し適正な人員配置等により経費の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また、その他経費のうち維持補修費が前年度比</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21,751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が、依然として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類似団体平均値と乖離した数値で推移し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総合福祉センター屋根修繕（総事業費</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58,483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の終了により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が、町全体を通して公共施設の老朽化が進んでおり今後も維持補修経費については増加傾向となる見込である。また近年除排雪経費が高止まりしている傾向にあり住民一人あたりのコストが類似団体平均値と乖離している要因の一つ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投資的経費における各項目については、新規整備・更新整備等減少傾向にあるため今後も計画的な事業実施に努めることとする。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各事務事業の見直しによる人件費の抑制や、公共施設管理経費削減のため施設数の縮小等の検討、計画的な事業実施による公債費・投資的経費の抑制等により、人口規模に見合った行政運営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131191</xdr:rowOff>
    </xdr:from>
    <xdr:to>
      <xdr:col>24</xdr:col>
      <xdr:colOff>63500</xdr:colOff>
      <xdr:row>34</xdr:row>
      <xdr:rowOff>150622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049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131191</xdr:rowOff>
    </xdr:from>
    <xdr:to>
      <xdr:col>19</xdr:col>
      <xdr:colOff>177800</xdr:colOff>
      <xdr:row>34</xdr:row>
      <xdr:rowOff>168148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049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168148</xdr:rowOff>
    </xdr:from>
    <xdr:to>
      <xdr:col>15</xdr:col>
      <xdr:colOff>50800</xdr:colOff>
      <xdr:row>35</xdr:row>
      <xdr:rowOff>139446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168783</xdr:rowOff>
    </xdr:from>
    <xdr:to>
      <xdr:col>10</xdr:col>
      <xdr:colOff>114300</xdr:colOff>
      <xdr:row>35</xdr:row>
      <xdr:rowOff>139446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8083"/>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99822</xdr:rowOff>
    </xdr:from>
    <xdr:to>
      <xdr:col>24</xdr:col>
      <xdr:colOff>114300</xdr:colOff>
      <xdr:row>35</xdr:row>
      <xdr:rowOff>29972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122699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80391</xdr:rowOff>
    </xdr:from>
    <xdr:to>
      <xdr:col>20</xdr:col>
      <xdr:colOff>38100</xdr:colOff>
      <xdr:row>35</xdr:row>
      <xdr:rowOff>10541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27068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117348</xdr:rowOff>
    </xdr:from>
    <xdr:to>
      <xdr:col>15</xdr:col>
      <xdr:colOff>101600</xdr:colOff>
      <xdr:row>35</xdr:row>
      <xdr:rowOff>47498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64025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88646</xdr:rowOff>
    </xdr:from>
    <xdr:to>
      <xdr:col>10</xdr:col>
      <xdr:colOff>165100</xdr:colOff>
      <xdr:row>36</xdr:row>
      <xdr:rowOff>18796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35323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117983</xdr:rowOff>
    </xdr:from>
    <xdr:to>
      <xdr:col>6</xdr:col>
      <xdr:colOff>38100</xdr:colOff>
      <xdr:row>35</xdr:row>
      <xdr:rowOff>48133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64660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77787</xdr:rowOff>
    </xdr:from>
    <xdr:to>
      <xdr:col>24</xdr:col>
      <xdr:colOff>63500</xdr:colOff>
      <xdr:row>57</xdr:row>
      <xdr:rowOff>168087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0437"/>
          <a:ext cx="838200" cy="9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121072</xdr:rowOff>
    </xdr:from>
    <xdr:to>
      <xdr:col>19</xdr:col>
      <xdr:colOff>177800</xdr:colOff>
      <xdr:row>57</xdr:row>
      <xdr:rowOff>168087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3722"/>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84306</xdr:rowOff>
    </xdr:from>
    <xdr:to>
      <xdr:col>15</xdr:col>
      <xdr:colOff>50800</xdr:colOff>
      <xdr:row>57</xdr:row>
      <xdr:rowOff>121072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56956"/>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84306</xdr:rowOff>
    </xdr:from>
    <xdr:to>
      <xdr:col>10</xdr:col>
      <xdr:colOff>114300</xdr:colOff>
      <xdr:row>57</xdr:row>
      <xdr:rowOff>104477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6956"/>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26987</xdr:rowOff>
    </xdr:from>
    <xdr:to>
      <xdr:col>24</xdr:col>
      <xdr:colOff>114300</xdr:colOff>
      <xdr:row>57</xdr:row>
      <xdr:rowOff>128587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49864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117287</xdr:rowOff>
    </xdr:from>
    <xdr:to>
      <xdr:col>20</xdr:col>
      <xdr:colOff>38100</xdr:colOff>
      <xdr:row>58</xdr:row>
      <xdr:rowOff>47437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38564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70272</xdr:rowOff>
    </xdr:from>
    <xdr:to>
      <xdr:col>15</xdr:col>
      <xdr:colOff>101600</xdr:colOff>
      <xdr:row>58</xdr:row>
      <xdr:rowOff>422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16949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33506</xdr:rowOff>
    </xdr:from>
    <xdr:to>
      <xdr:col>10</xdr:col>
      <xdr:colOff>165100</xdr:colOff>
      <xdr:row>57</xdr:row>
      <xdr:rowOff>135106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151633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8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53677</xdr:rowOff>
    </xdr:from>
    <xdr:to>
      <xdr:col>6</xdr:col>
      <xdr:colOff>38100</xdr:colOff>
      <xdr:row>57</xdr:row>
      <xdr:rowOff>155277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97610</xdr:rowOff>
    </xdr:from>
    <xdr:to>
      <xdr:col>24</xdr:col>
      <xdr:colOff>63500</xdr:colOff>
      <xdr:row>76</xdr:row>
      <xdr:rowOff>99516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781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99516</xdr:rowOff>
    </xdr:from>
    <xdr:to>
      <xdr:col>19</xdr:col>
      <xdr:colOff>177800</xdr:colOff>
      <xdr:row>76</xdr:row>
      <xdr:rowOff>138813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9716"/>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147980</xdr:rowOff>
    </xdr:from>
    <xdr:to>
      <xdr:col>15</xdr:col>
      <xdr:colOff>50800</xdr:colOff>
      <xdr:row>76</xdr:row>
      <xdr:rowOff>138813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06730"/>
          <a:ext cx="8890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147980</xdr:rowOff>
    </xdr:from>
    <xdr:to>
      <xdr:col>10</xdr:col>
      <xdr:colOff>114300</xdr:colOff>
      <xdr:row>76</xdr:row>
      <xdr:rowOff>167489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06730"/>
          <a:ext cx="889000" cy="19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46810</xdr:rowOff>
    </xdr:from>
    <xdr:to>
      <xdr:col>24</xdr:col>
      <xdr:colOff>114300</xdr:colOff>
      <xdr:row>76</xdr:row>
      <xdr:rowOff>148410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25237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48716</xdr:rowOff>
    </xdr:from>
    <xdr:to>
      <xdr:col>20</xdr:col>
      <xdr:colOff>38100</xdr:colOff>
      <xdr:row>76</xdr:row>
      <xdr:rowOff>150316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141443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88013</xdr:rowOff>
    </xdr:from>
    <xdr:to>
      <xdr:col>15</xdr:col>
      <xdr:colOff>101600</xdr:colOff>
      <xdr:row>77</xdr:row>
      <xdr:rowOff>18163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97180</xdr:rowOff>
    </xdr:from>
    <xdr:to>
      <xdr:col>10</xdr:col>
      <xdr:colOff>165100</xdr:colOff>
      <xdr:row>76</xdr:row>
      <xdr:rowOff>27330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43857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116689</xdr:rowOff>
    </xdr:from>
    <xdr:to>
      <xdr:col>6</xdr:col>
      <xdr:colOff>38100</xdr:colOff>
      <xdr:row>77</xdr:row>
      <xdr:rowOff>46839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37966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164595</xdr:rowOff>
    </xdr:from>
    <xdr:to>
      <xdr:col>24</xdr:col>
      <xdr:colOff>63500</xdr:colOff>
      <xdr:row>95</xdr:row>
      <xdr:rowOff>29355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80895"/>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29355</xdr:rowOff>
    </xdr:from>
    <xdr:to>
      <xdr:col>19</xdr:col>
      <xdr:colOff>177800</xdr:colOff>
      <xdr:row>95</xdr:row>
      <xdr:rowOff>68852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68852</xdr:rowOff>
    </xdr:from>
    <xdr:to>
      <xdr:col>15</xdr:col>
      <xdr:colOff>50800</xdr:colOff>
      <xdr:row>95</xdr:row>
      <xdr:rowOff>136006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56602"/>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106256</xdr:rowOff>
    </xdr:from>
    <xdr:to>
      <xdr:col>10</xdr:col>
      <xdr:colOff>114300</xdr:colOff>
      <xdr:row>95</xdr:row>
      <xdr:rowOff>136006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94006"/>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113795</xdr:rowOff>
    </xdr:from>
    <xdr:to>
      <xdr:col>24</xdr:col>
      <xdr:colOff>114300</xdr:colOff>
      <xdr:row>95</xdr:row>
      <xdr:rowOff>43945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136672</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8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150005</xdr:rowOff>
    </xdr:from>
    <xdr:to>
      <xdr:col>20</xdr:col>
      <xdr:colOff>38100</xdr:colOff>
      <xdr:row>95</xdr:row>
      <xdr:rowOff>80155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96682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18052</xdr:rowOff>
    </xdr:from>
    <xdr:to>
      <xdr:col>15</xdr:col>
      <xdr:colOff>101600</xdr:colOff>
      <xdr:row>95</xdr:row>
      <xdr:rowOff>119652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136179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85206</xdr:rowOff>
    </xdr:from>
    <xdr:to>
      <xdr:col>10</xdr:col>
      <xdr:colOff>165100</xdr:colOff>
      <xdr:row>96</xdr:row>
      <xdr:rowOff>15356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31883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55456</xdr:rowOff>
    </xdr:from>
    <xdr:to>
      <xdr:col>6</xdr:col>
      <xdr:colOff>38100</xdr:colOff>
      <xdr:row>95</xdr:row>
      <xdr:rowOff>157056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2133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1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112864</xdr:rowOff>
    </xdr:from>
    <xdr:to>
      <xdr:col>55</xdr:col>
      <xdr:colOff>0</xdr:colOff>
      <xdr:row>58</xdr:row>
      <xdr:rowOff>67021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5514"/>
          <a:ext cx="838200" cy="1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67021</xdr:rowOff>
    </xdr:from>
    <xdr:to>
      <xdr:col>50</xdr:col>
      <xdr:colOff>114300</xdr:colOff>
      <xdr:row>58</xdr:row>
      <xdr:rowOff>70310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11121"/>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43021</xdr:rowOff>
    </xdr:from>
    <xdr:to>
      <xdr:col>45</xdr:col>
      <xdr:colOff>177800</xdr:colOff>
      <xdr:row>58</xdr:row>
      <xdr:rowOff>70310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87121"/>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14249</xdr:rowOff>
    </xdr:from>
    <xdr:to>
      <xdr:col>41</xdr:col>
      <xdr:colOff>50800</xdr:colOff>
      <xdr:row>58</xdr:row>
      <xdr:rowOff>43021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58349"/>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62064</xdr:rowOff>
    </xdr:from>
    <xdr:to>
      <xdr:col>55</xdr:col>
      <xdr:colOff>50800</xdr:colOff>
      <xdr:row>57</xdr:row>
      <xdr:rowOff>163664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16221</xdr:rowOff>
    </xdr:from>
    <xdr:to>
      <xdr:col>50</xdr:col>
      <xdr:colOff>165100</xdr:colOff>
      <xdr:row>58</xdr:row>
      <xdr:rowOff>117821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19510</xdr:rowOff>
    </xdr:from>
    <xdr:to>
      <xdr:col>46</xdr:col>
      <xdr:colOff>38100</xdr:colOff>
      <xdr:row>58</xdr:row>
      <xdr:rowOff>121110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112237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163671</xdr:rowOff>
    </xdr:from>
    <xdr:to>
      <xdr:col>41</xdr:col>
      <xdr:colOff>101600</xdr:colOff>
      <xdr:row>58</xdr:row>
      <xdr:rowOff>93821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84948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134899</xdr:rowOff>
    </xdr:from>
    <xdr:to>
      <xdr:col>36</xdr:col>
      <xdr:colOff>165100</xdr:colOff>
      <xdr:row>58</xdr:row>
      <xdr:rowOff>65049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56176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83350</xdr:rowOff>
    </xdr:from>
    <xdr:to>
      <xdr:col>55</xdr:col>
      <xdr:colOff>0</xdr:colOff>
      <xdr:row>77</xdr:row>
      <xdr:rowOff>113125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85000"/>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83350</xdr:rowOff>
    </xdr:from>
    <xdr:to>
      <xdr:col>50</xdr:col>
      <xdr:colOff>114300</xdr:colOff>
      <xdr:row>77</xdr:row>
      <xdr:rowOff>122479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500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115678</xdr:rowOff>
    </xdr:from>
    <xdr:to>
      <xdr:col>45</xdr:col>
      <xdr:colOff>177800</xdr:colOff>
      <xdr:row>77</xdr:row>
      <xdr:rowOff>122479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17328"/>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98323</xdr:rowOff>
    </xdr:from>
    <xdr:to>
      <xdr:col>41</xdr:col>
      <xdr:colOff>50800</xdr:colOff>
      <xdr:row>77</xdr:row>
      <xdr:rowOff>115678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9997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62325</xdr:rowOff>
    </xdr:from>
    <xdr:to>
      <xdr:col>55</xdr:col>
      <xdr:colOff>50800</xdr:colOff>
      <xdr:row>77</xdr:row>
      <xdr:rowOff>163925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40752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32550</xdr:rowOff>
    </xdr:from>
    <xdr:to>
      <xdr:col>50</xdr:col>
      <xdr:colOff>165100</xdr:colOff>
      <xdr:row>77</xdr:row>
      <xdr:rowOff>134150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125277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71679</xdr:rowOff>
    </xdr:from>
    <xdr:to>
      <xdr:col>46</xdr:col>
      <xdr:colOff>38100</xdr:colOff>
      <xdr:row>78</xdr:row>
      <xdr:rowOff>1829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164406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64878</xdr:rowOff>
    </xdr:from>
    <xdr:to>
      <xdr:col>41</xdr:col>
      <xdr:colOff>101600</xdr:colOff>
      <xdr:row>77</xdr:row>
      <xdr:rowOff>166478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157605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47523</xdr:rowOff>
    </xdr:from>
    <xdr:to>
      <xdr:col>36</xdr:col>
      <xdr:colOff>165100</xdr:colOff>
      <xdr:row>77</xdr:row>
      <xdr:rowOff>149123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140250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162336</xdr:rowOff>
    </xdr:from>
    <xdr:to>
      <xdr:col>55</xdr:col>
      <xdr:colOff>0</xdr:colOff>
      <xdr:row>96</xdr:row>
      <xdr:rowOff>111409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50086"/>
          <a:ext cx="8382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158897</xdr:rowOff>
    </xdr:from>
    <xdr:to>
      <xdr:col>50</xdr:col>
      <xdr:colOff>114300</xdr:colOff>
      <xdr:row>95</xdr:row>
      <xdr:rowOff>162336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4664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158897</xdr:rowOff>
    </xdr:from>
    <xdr:to>
      <xdr:col>45</xdr:col>
      <xdr:colOff>177800</xdr:colOff>
      <xdr:row>96</xdr:row>
      <xdr:rowOff>55296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46647"/>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40945</xdr:rowOff>
    </xdr:from>
    <xdr:to>
      <xdr:col>41</xdr:col>
      <xdr:colOff>50800</xdr:colOff>
      <xdr:row>96</xdr:row>
      <xdr:rowOff>55296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00145"/>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60609</xdr:rowOff>
    </xdr:from>
    <xdr:to>
      <xdr:col>55</xdr:col>
      <xdr:colOff>50800</xdr:colOff>
      <xdr:row>96</xdr:row>
      <xdr:rowOff>162209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39036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111536</xdr:rowOff>
    </xdr:from>
    <xdr:to>
      <xdr:col>50</xdr:col>
      <xdr:colOff>165100</xdr:colOff>
      <xdr:row>96</xdr:row>
      <xdr:rowOff>41686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58213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108097</xdr:rowOff>
    </xdr:from>
    <xdr:to>
      <xdr:col>46</xdr:col>
      <xdr:colOff>38100</xdr:colOff>
      <xdr:row>96</xdr:row>
      <xdr:rowOff>38247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54774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4496</xdr:rowOff>
    </xdr:from>
    <xdr:to>
      <xdr:col>41</xdr:col>
      <xdr:colOff>101600</xdr:colOff>
      <xdr:row>96</xdr:row>
      <xdr:rowOff>106096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122623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161595</xdr:rowOff>
    </xdr:from>
    <xdr:to>
      <xdr:col>36</xdr:col>
      <xdr:colOff>165100</xdr:colOff>
      <xdr:row>96</xdr:row>
      <xdr:rowOff>91745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108272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142497</xdr:rowOff>
    </xdr:from>
    <xdr:to>
      <xdr:col>85</xdr:col>
      <xdr:colOff>127000</xdr:colOff>
      <xdr:row>37</xdr:row>
      <xdr:rowOff>35695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14697"/>
          <a:ext cx="8382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18390</xdr:rowOff>
    </xdr:from>
    <xdr:to>
      <xdr:col>81</xdr:col>
      <xdr:colOff>50800</xdr:colOff>
      <xdr:row>36</xdr:row>
      <xdr:rowOff>142497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19140"/>
          <a:ext cx="889000" cy="29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18390</xdr:rowOff>
    </xdr:from>
    <xdr:to>
      <xdr:col>76</xdr:col>
      <xdr:colOff>114300</xdr:colOff>
      <xdr:row>37</xdr:row>
      <xdr:rowOff>81140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19140"/>
          <a:ext cx="889000" cy="4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81140</xdr:rowOff>
    </xdr:from>
    <xdr:to>
      <xdr:col>71</xdr:col>
      <xdr:colOff>177800</xdr:colOff>
      <xdr:row>37</xdr:row>
      <xdr:rowOff>87396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4790"/>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156345</xdr:rowOff>
    </xdr:from>
    <xdr:to>
      <xdr:col>85</xdr:col>
      <xdr:colOff>177800</xdr:colOff>
      <xdr:row>37</xdr:row>
      <xdr:rowOff>86495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7772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7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91697</xdr:rowOff>
    </xdr:from>
    <xdr:to>
      <xdr:col>81</xdr:col>
      <xdr:colOff>101600</xdr:colOff>
      <xdr:row>37</xdr:row>
      <xdr:rowOff>21847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139040</xdr:rowOff>
    </xdr:from>
    <xdr:to>
      <xdr:col>76</xdr:col>
      <xdr:colOff>165100</xdr:colOff>
      <xdr:row>35</xdr:row>
      <xdr:rowOff>69190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85717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30340</xdr:rowOff>
    </xdr:from>
    <xdr:to>
      <xdr:col>72</xdr:col>
      <xdr:colOff>38100</xdr:colOff>
      <xdr:row>37</xdr:row>
      <xdr:rowOff>131940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123067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36596</xdr:rowOff>
    </xdr:from>
    <xdr:to>
      <xdr:col>67</xdr:col>
      <xdr:colOff>101600</xdr:colOff>
      <xdr:row>37</xdr:row>
      <xdr:rowOff>138196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129323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80630</xdr:rowOff>
    </xdr:from>
    <xdr:to>
      <xdr:col>85</xdr:col>
      <xdr:colOff>127000</xdr:colOff>
      <xdr:row>58</xdr:row>
      <xdr:rowOff>98590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24730"/>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14015</xdr:rowOff>
    </xdr:from>
    <xdr:to>
      <xdr:col>81</xdr:col>
      <xdr:colOff>50800</xdr:colOff>
      <xdr:row>58</xdr:row>
      <xdr:rowOff>98590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58115"/>
          <a:ext cx="889000" cy="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14015</xdr:rowOff>
    </xdr:from>
    <xdr:to>
      <xdr:col>76</xdr:col>
      <xdr:colOff>114300</xdr:colOff>
      <xdr:row>58</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58115"/>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107178</xdr:rowOff>
    </xdr:from>
    <xdr:to>
      <xdr:col>71</xdr:col>
      <xdr:colOff>177800</xdr:colOff>
      <xdr:row>58</xdr:row>
      <xdr:rowOff>23320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79828"/>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29830</xdr:rowOff>
    </xdr:from>
    <xdr:to>
      <xdr:col>85</xdr:col>
      <xdr:colOff>177800</xdr:colOff>
      <xdr:row>58</xdr:row>
      <xdr:rowOff>131430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8257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47790</xdr:rowOff>
    </xdr:from>
    <xdr:to>
      <xdr:col>81</xdr:col>
      <xdr:colOff>101600</xdr:colOff>
      <xdr:row>58</xdr:row>
      <xdr:rowOff>149390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140517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134665</xdr:rowOff>
    </xdr:from>
    <xdr:to>
      <xdr:col>76</xdr:col>
      <xdr:colOff>165100</xdr:colOff>
      <xdr:row>58</xdr:row>
      <xdr:rowOff>64815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55942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143970</xdr:rowOff>
    </xdr:from>
    <xdr:to>
      <xdr:col>72</xdr:col>
      <xdr:colOff>38100</xdr:colOff>
      <xdr:row>58</xdr:row>
      <xdr:rowOff>74120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65247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56378</xdr:rowOff>
    </xdr:from>
    <xdr:to>
      <xdr:col>67</xdr:col>
      <xdr:colOff>101600</xdr:colOff>
      <xdr:row>57</xdr:row>
      <xdr:rowOff>157978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149105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98875</xdr:rowOff>
    </xdr:from>
    <xdr:to>
      <xdr:col>85</xdr:col>
      <xdr:colOff>127000</xdr:colOff>
      <xdr:row>79</xdr:row>
      <xdr:rowOff>98875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98871</xdr:rowOff>
    </xdr:from>
    <xdr:to>
      <xdr:col>81</xdr:col>
      <xdr:colOff>50800</xdr:colOff>
      <xdr:row>79</xdr:row>
      <xdr:rowOff>98875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98871</xdr:rowOff>
    </xdr:from>
    <xdr:to>
      <xdr:col>76</xdr:col>
      <xdr:colOff>114300</xdr:colOff>
      <xdr:row>79</xdr:row>
      <xdr:rowOff>98875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342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97566</xdr:rowOff>
    </xdr:from>
    <xdr:to>
      <xdr:col>71</xdr:col>
      <xdr:colOff>177800</xdr:colOff>
      <xdr:row>79</xdr:row>
      <xdr:rowOff>98875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211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48075</xdr:rowOff>
    </xdr:from>
    <xdr:to>
      <xdr:col>85</xdr:col>
      <xdr:colOff>177800</xdr:colOff>
      <xdr:row>79</xdr:row>
      <xdr:rowOff>149675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48075</xdr:rowOff>
    </xdr:from>
    <xdr:to>
      <xdr:col>81</xdr:col>
      <xdr:colOff>101600</xdr:colOff>
      <xdr:row>79</xdr:row>
      <xdr:rowOff>149675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140802</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48071</xdr:rowOff>
    </xdr:from>
    <xdr:to>
      <xdr:col>76</xdr:col>
      <xdr:colOff>165100</xdr:colOff>
      <xdr:row>79</xdr:row>
      <xdr:rowOff>149671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140798</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46766</xdr:rowOff>
    </xdr:from>
    <xdr:to>
      <xdr:col>67</xdr:col>
      <xdr:colOff>101600</xdr:colOff>
      <xdr:row>79</xdr:row>
      <xdr:rowOff>148366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139493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4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154618</xdr:rowOff>
    </xdr:from>
    <xdr:to>
      <xdr:col>85</xdr:col>
      <xdr:colOff>127000</xdr:colOff>
      <xdr:row>95</xdr:row>
      <xdr:rowOff>5626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70918"/>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5626</xdr:rowOff>
    </xdr:from>
    <xdr:to>
      <xdr:col>81</xdr:col>
      <xdr:colOff>50800</xdr:colOff>
      <xdr:row>95</xdr:row>
      <xdr:rowOff>16374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93376"/>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16374</xdr:rowOff>
    </xdr:from>
    <xdr:to>
      <xdr:col>76</xdr:col>
      <xdr:colOff>114300</xdr:colOff>
      <xdr:row>95</xdr:row>
      <xdr:rowOff>50020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04124"/>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42746</xdr:rowOff>
    </xdr:from>
    <xdr:to>
      <xdr:col>71</xdr:col>
      <xdr:colOff>177800</xdr:colOff>
      <xdr:row>95</xdr:row>
      <xdr:rowOff>50020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330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103818</xdr:rowOff>
    </xdr:from>
    <xdr:to>
      <xdr:col>85</xdr:col>
      <xdr:colOff>177800</xdr:colOff>
      <xdr:row>95</xdr:row>
      <xdr:rowOff>33968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126695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126276</xdr:rowOff>
    </xdr:from>
    <xdr:to>
      <xdr:col>81</xdr:col>
      <xdr:colOff>101600</xdr:colOff>
      <xdr:row>95</xdr:row>
      <xdr:rowOff>56426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72953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1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137024</xdr:rowOff>
    </xdr:from>
    <xdr:to>
      <xdr:col>76</xdr:col>
      <xdr:colOff>165100</xdr:colOff>
      <xdr:row>95</xdr:row>
      <xdr:rowOff>67174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83701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170670</xdr:rowOff>
    </xdr:from>
    <xdr:to>
      <xdr:col>72</xdr:col>
      <xdr:colOff>38100</xdr:colOff>
      <xdr:row>95</xdr:row>
      <xdr:rowOff>100820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117347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6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163396</xdr:rowOff>
    </xdr:from>
    <xdr:to>
      <xdr:col>67</xdr:col>
      <xdr:colOff>101600</xdr:colOff>
      <xdr:row>95</xdr:row>
      <xdr:rowOff>93546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110073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の歳出総額における住民一人あたりのコストは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1,006,553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各目的別で住民一人当たりのコスト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幅の大きい項目としては、農林水産業費にお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ライスセンター整備事業の増（前年度比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+184,317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いても対前年度比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となっており、これはふるさと応援基金積立金の増（前年度比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+131,635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千円）が影響している。ライスセンター整備事業は令和元年度で終了し、ふるさと応援基金積立金も大幅に減少する見込のため、令和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年度は住民一人当たりのコストは減少するものと見込まれる。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衛生費における住民一人当たりのコストが対前年度比約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推移を見ても類似団体平均から大きく乖離した数値となっており、町単独で運営しているごみ処理施設に関する委託経費や病院事業会計への繰出金が高止まりの要因となっている。今後は事業の縮小等の検討、繰出金においては繰出基準の遵守を徹底し適正な経営推進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類似団体平均値と比較し高い水準で推移しており、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年度に実施した大型建設事業の元金償還が開始されるため、今後も増加傾向となることが見込まれる。新発債を極力抑制するために、計画的な事業実施に努める。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144,693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千円の黒字であるため、実質赤字比率は算定されていない。また、単年度における収支についても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42,635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千円の黒字となっている。歳入では、寄附金でふるさと納税寄付金の増により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171,655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千円増となっており、財産収入で債券運用における売却益発生等により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121,619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千円増加している。また歳出では、少雪による除排雪経費の減少により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77,301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千円減となっており、実質単年度収支額は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27,873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千円の赤字となっているが、前年度と比較すると改善されている。</a:t>
          </a: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今後の見通しとして、平成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年度までは基金取崩額に対し積戻しが可能であったが、平成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年度に引き続き、令和元年度においても主要財源である地方交付税及び町税を合わせると、対前年度比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11,491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減となり、歳出では公共施設の老朽化対策、町有施設解体事業実施等により基金への積戻しができない状況となった。合併算定替措置の逓減も終了を迎え、外ヶ浜町本来の姿へ戻ることから、歳出においても歳入に見合ったものとしなければならない。特に公債費の推移は、合併以後の借入に対する償還が主となり、今後大きな減少はなく横ばいとなる見込みであることを鑑みると、真に必要な経費を明確にするとともに今後の町政状況を十分に把握し、収支均衡型の財政運営に取組む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連結実質収支額は</a:t>
          </a:r>
          <a:r>
            <a:rPr kumimoji="1" lang="en-US" altLang="ja-JP" sz="1400">
              <a:latin typeface="ＭＳ Ｐゴシック" panose="020B0600070205080204" pitchFamily="50" charset="-128"/>
              <a:ea typeface="ＭＳ Ｐゴシック" panose="020B0600070205080204" pitchFamily="50" charset="-128"/>
            </a:rPr>
            <a:t>616,901</a:t>
          </a:r>
          <a:r>
            <a:rPr kumimoji="1" lang="ja-JP" altLang="en-US" sz="1400">
              <a:latin typeface="ＭＳ Ｐゴシック" panose="020B0600070205080204" pitchFamily="50" charset="-128"/>
              <a:ea typeface="ＭＳ Ｐゴシック" panose="020B0600070205080204" pitchFamily="50" charset="-128"/>
            </a:rPr>
            <a:t>千円の黒字で対前年度</a:t>
          </a:r>
          <a:r>
            <a:rPr kumimoji="1" lang="en-US" altLang="ja-JP" sz="1400">
              <a:latin typeface="ＭＳ Ｐゴシック" panose="020B0600070205080204" pitchFamily="50" charset="-128"/>
              <a:ea typeface="ＭＳ Ｐゴシック" panose="020B0600070205080204" pitchFamily="50" charset="-128"/>
            </a:rPr>
            <a:t>54,463</a:t>
          </a:r>
          <a:r>
            <a:rPr kumimoji="1" lang="ja-JP" altLang="en-US" sz="1400">
              <a:latin typeface="ＭＳ Ｐゴシック" panose="020B0600070205080204" pitchFamily="50" charset="-128"/>
              <a:ea typeface="ＭＳ Ｐゴシック" panose="020B0600070205080204" pitchFamily="50" charset="-128"/>
            </a:rPr>
            <a:t>千円の増となっており、連結実質赤字比率は算定されていない。一般会計において、少雪による除排雪経費の減少等により</a:t>
          </a:r>
          <a:r>
            <a:rPr kumimoji="1" lang="en-US" altLang="ja-JP" sz="1400">
              <a:latin typeface="ＭＳ Ｐゴシック" panose="020B0600070205080204" pitchFamily="50" charset="-128"/>
              <a:ea typeface="ＭＳ Ｐゴシック" panose="020B0600070205080204" pitchFamily="50" charset="-128"/>
            </a:rPr>
            <a:t>42,635</a:t>
          </a:r>
          <a:r>
            <a:rPr kumimoji="1" lang="ja-JP" altLang="en-US" sz="1400">
              <a:latin typeface="ＭＳ Ｐゴシック" panose="020B0600070205080204" pitchFamily="50" charset="-128"/>
              <a:ea typeface="ＭＳ Ｐゴシック" panose="020B0600070205080204" pitchFamily="50" charset="-128"/>
            </a:rPr>
            <a:t>千円増加している。また、病院事業会計が資金剰余金で</a:t>
          </a:r>
          <a:r>
            <a:rPr kumimoji="1" lang="en-US" altLang="ja-JP" sz="1400">
              <a:latin typeface="ＭＳ Ｐゴシック" panose="020B0600070205080204" pitchFamily="50" charset="-128"/>
              <a:ea typeface="ＭＳ Ｐゴシック" panose="020B0600070205080204" pitchFamily="50" charset="-128"/>
            </a:rPr>
            <a:t>6,689</a:t>
          </a:r>
          <a:r>
            <a:rPr kumimoji="1" lang="ja-JP" altLang="en-US" sz="1400">
              <a:latin typeface="ＭＳ Ｐゴシック" panose="020B0600070205080204" pitchFamily="50" charset="-128"/>
              <a:ea typeface="ＭＳ Ｐゴシック" panose="020B0600070205080204" pitchFamily="50" charset="-128"/>
            </a:rPr>
            <a:t>千円増加しており、実情として赤字補てん等のための一般会計繰入金が、年々増加傾向にあり、表面上は健全といえるが、実際は厳しい経営状況となっている。一方、国保会計では、国民健康保険税の減少等により</a:t>
          </a:r>
          <a:r>
            <a:rPr kumimoji="1" lang="en-US" altLang="ja-JP" sz="1400">
              <a:latin typeface="ＭＳ Ｐゴシック" panose="020B0600070205080204" pitchFamily="50" charset="-128"/>
              <a:ea typeface="ＭＳ Ｐゴシック" panose="020B0600070205080204" pitchFamily="50" charset="-128"/>
            </a:rPr>
            <a:t>8,189</a:t>
          </a:r>
          <a:r>
            <a:rPr kumimoji="1" lang="ja-JP" altLang="en-US" sz="1400">
              <a:latin typeface="ＭＳ Ｐゴシック" panose="020B0600070205080204" pitchFamily="50" charset="-128"/>
              <a:ea typeface="ＭＳ Ｐゴシック" panose="020B0600070205080204" pitchFamily="50" charset="-128"/>
            </a:rPr>
            <a:t>千円減少している。</a:t>
          </a:r>
        </a:p>
        <a:p>
          <a:r>
            <a:rPr kumimoji="1" lang="ja-JP" altLang="en-US" sz="1400">
              <a:latin typeface="ＭＳ Ｐゴシック" panose="020B0600070205080204" pitchFamily="50" charset="-128"/>
              <a:ea typeface="ＭＳ Ｐゴシック" panose="020B0600070205080204" pitchFamily="50"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令和元年度は昨年度に引き続き、取り崩した基金を積み戻しできない状況であるため、各特別会計等で独立採算制に基づく収支改善が求め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6152742</v>
      </c>
      <c r="BO4" s="431"/>
      <c r="BP4" s="431"/>
      <c r="BQ4" s="431"/>
      <c r="BR4" s="431"/>
      <c r="BS4" s="431"/>
      <c r="BT4" s="431"/>
      <c r="BU4" s="432"/>
      <c r="BV4" s="430">
        <v>5671943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3.8</v>
      </c>
      <c r="CU4" s="437"/>
      <c r="CV4" s="437"/>
      <c r="CW4" s="437"/>
      <c r="CX4" s="437"/>
      <c r="CY4" s="437"/>
      <c r="CZ4" s="437"/>
      <c r="DA4" s="438"/>
      <c r="DB4" s="436">
        <v>2.7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5939666</v>
      </c>
      <c r="BO5" s="468"/>
      <c r="BP5" s="468"/>
      <c r="BQ5" s="468"/>
      <c r="BR5" s="468"/>
      <c r="BS5" s="468"/>
      <c r="BT5" s="468"/>
      <c r="BU5" s="469"/>
      <c r="BV5" s="467">
        <v>5569595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97.1</v>
      </c>
      <c r="CU5" s="465"/>
      <c r="CV5" s="465"/>
      <c r="CW5" s="465"/>
      <c r="CX5" s="465"/>
      <c r="CY5" s="465"/>
      <c r="CZ5" s="465"/>
      <c r="DA5" s="466"/>
      <c r="DB5" s="464">
        <v>99.1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213076</v>
      </c>
      <c r="BO6" s="468"/>
      <c r="BP6" s="468"/>
      <c r="BQ6" s="468"/>
      <c r="BR6" s="468"/>
      <c r="BS6" s="468"/>
      <c r="BT6" s="468"/>
      <c r="BU6" s="469"/>
      <c r="BV6" s="467">
        <v>102348</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102.8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68383</v>
      </c>
      <c r="BO7" s="468"/>
      <c r="BP7" s="468"/>
      <c r="BQ7" s="468"/>
      <c r="BR7" s="468"/>
      <c r="BS7" s="468"/>
      <c r="BT7" s="468"/>
      <c r="BU7" s="469"/>
      <c r="BV7" s="467">
        <v>290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3764885</v>
      </c>
      <c r="CU7" s="468"/>
      <c r="CV7" s="468"/>
      <c r="CW7" s="468"/>
      <c r="CX7" s="468"/>
      <c r="CY7" s="468"/>
      <c r="CZ7" s="468"/>
      <c r="DA7" s="469"/>
      <c r="DB7" s="467">
        <v>3783005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144693</v>
      </c>
      <c r="BO8" s="468"/>
      <c r="BP8" s="468"/>
      <c r="BQ8" s="468"/>
      <c r="BR8" s="468"/>
      <c r="BS8" s="468"/>
      <c r="BT8" s="468"/>
      <c r="BU8" s="469"/>
      <c r="BV8" s="467">
        <v>102058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0.19</v>
      </c>
      <c r="CU8" s="508"/>
      <c r="CV8" s="508"/>
      <c r="CW8" s="508"/>
      <c r="CX8" s="508"/>
      <c r="CY8" s="508"/>
      <c r="CZ8" s="508"/>
      <c r="DA8" s="509"/>
      <c r="DB8" s="507">
        <v>0.18</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6198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42635</v>
      </c>
      <c r="BO9" s="468"/>
      <c r="BP9" s="468"/>
      <c r="BQ9" s="468"/>
      <c r="BR9" s="468"/>
      <c r="BS9" s="468"/>
      <c r="BT9" s="468"/>
      <c r="BU9" s="469"/>
      <c r="BV9" s="467">
        <v>17889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18.399999999999999</v>
      </c>
      <c r="CU9" s="465"/>
      <c r="CV9" s="465"/>
      <c r="CW9" s="465"/>
      <c r="CX9" s="465"/>
      <c r="CY9" s="465"/>
      <c r="CZ9" s="465"/>
      <c r="DA9" s="466"/>
      <c r="DB9" s="464">
        <v>17.8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7089</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230890</v>
      </c>
      <c r="BO10" s="468"/>
      <c r="BP10" s="468"/>
      <c r="BQ10" s="468"/>
      <c r="BR10" s="468"/>
      <c r="BS10" s="468"/>
      <c r="BT10" s="468"/>
      <c r="BU10" s="469"/>
      <c r="BV10" s="467">
        <v>143363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5901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301398</v>
      </c>
      <c r="BO12" s="468"/>
      <c r="BP12" s="468"/>
      <c r="BQ12" s="468"/>
      <c r="BR12" s="468"/>
      <c r="BS12" s="468"/>
      <c r="BT12" s="468"/>
      <c r="BU12" s="469"/>
      <c r="BV12" s="467">
        <v>327754</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5864</v>
      </c>
      <c r="S13" s="552"/>
      <c r="T13" s="552"/>
      <c r="U13" s="552"/>
      <c r="V13" s="553"/>
      <c r="W13" s="483" t="s">
        <v>138</v>
      </c>
      <c r="X13" s="484"/>
      <c r="Y13" s="484"/>
      <c r="Z13" s="484"/>
      <c r="AA13" s="484"/>
      <c r="AB13" s="474"/>
      <c r="AC13" s="518">
        <v>599</v>
      </c>
      <c r="AD13" s="519"/>
      <c r="AE13" s="519"/>
      <c r="AF13" s="519"/>
      <c r="AG13" s="561"/>
      <c r="AH13" s="518">
        <v>678</v>
      </c>
      <c r="AI13" s="519"/>
      <c r="AJ13" s="519"/>
      <c r="AK13" s="519"/>
      <c r="AL13" s="520"/>
      <c r="AM13" s="496" t="s">
        <v>139</v>
      </c>
      <c r="AN13" s="497"/>
      <c r="AO13" s="497"/>
      <c r="AP13" s="497"/>
      <c r="AQ13" s="497"/>
      <c r="AR13" s="497"/>
      <c r="AS13" s="497"/>
      <c r="AT13" s="498"/>
      <c r="AU13" s="499" t="s">
        <v>124</v>
      </c>
      <c r="AV13" s="500"/>
      <c r="AW13" s="500"/>
      <c r="AX13" s="500"/>
      <c r="AY13" s="501" t="s">
        <v>140</v>
      </c>
      <c r="AZ13" s="502"/>
      <c r="BA13" s="502"/>
      <c r="BB13" s="502"/>
      <c r="BC13" s="502"/>
      <c r="BD13" s="502"/>
      <c r="BE13" s="502"/>
      <c r="BF13" s="502"/>
      <c r="BG13" s="502"/>
      <c r="BH13" s="502"/>
      <c r="BI13" s="502"/>
      <c r="BJ13" s="502"/>
      <c r="BK13" s="502"/>
      <c r="BL13" s="502"/>
      <c r="BM13" s="503"/>
      <c r="BN13" s="467">
        <v>-27873</v>
      </c>
      <c r="BO13" s="468"/>
      <c r="BP13" s="468"/>
      <c r="BQ13" s="468"/>
      <c r="BR13" s="468"/>
      <c r="BS13" s="468"/>
      <c r="BT13" s="468"/>
      <c r="BU13" s="469"/>
      <c r="BV13" s="467">
        <v>-166502</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10.7</v>
      </c>
      <c r="CU13" s="465"/>
      <c r="CV13" s="465"/>
      <c r="CW13" s="465"/>
      <c r="CX13" s="465"/>
      <c r="CY13" s="465"/>
      <c r="CZ13" s="465"/>
      <c r="DA13" s="466"/>
      <c r="DB13" s="464">
        <v>10.5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6072</v>
      </c>
      <c r="S14" s="552"/>
      <c r="T14" s="552"/>
      <c r="U14" s="552"/>
      <c r="V14" s="553"/>
      <c r="W14" s="457"/>
      <c r="X14" s="458"/>
      <c r="Y14" s="458"/>
      <c r="Z14" s="458"/>
      <c r="AA14" s="458"/>
      <c r="AB14" s="447"/>
      <c r="AC14" s="554">
        <v>23.2</v>
      </c>
      <c r="AD14" s="555"/>
      <c r="AE14" s="555"/>
      <c r="AF14" s="555"/>
      <c r="AG14" s="556"/>
      <c r="AH14" s="554">
        <v>22.9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62.3</v>
      </c>
      <c r="CU14" s="566"/>
      <c r="CV14" s="566"/>
      <c r="CW14" s="566"/>
      <c r="CX14" s="566"/>
      <c r="CY14" s="566"/>
      <c r="CZ14" s="566"/>
      <c r="DA14" s="567"/>
      <c r="DB14" s="565">
        <v>72.3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6042</v>
      </c>
      <c r="S15" s="552"/>
      <c r="T15" s="552"/>
      <c r="U15" s="552"/>
      <c r="V15" s="553"/>
      <c r="W15" s="483" t="s">
        <v>144</v>
      </c>
      <c r="X15" s="484"/>
      <c r="Y15" s="484"/>
      <c r="Z15" s="484"/>
      <c r="AA15" s="484"/>
      <c r="AB15" s="474"/>
      <c r="AC15" s="518">
        <v>533</v>
      </c>
      <c r="AD15" s="519"/>
      <c r="AE15" s="519"/>
      <c r="AF15" s="519"/>
      <c r="AG15" s="561"/>
      <c r="AH15" s="518">
        <v>602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645452</v>
      </c>
      <c r="BO15" s="431"/>
      <c r="BP15" s="431"/>
      <c r="BQ15" s="431"/>
      <c r="BR15" s="431"/>
      <c r="BS15" s="431"/>
      <c r="BT15" s="431"/>
      <c r="BU15" s="432"/>
      <c r="BV15" s="430">
        <v>664407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20.6</v>
      </c>
      <c r="AD16" s="555"/>
      <c r="AE16" s="555"/>
      <c r="AF16" s="555"/>
      <c r="AG16" s="556"/>
      <c r="AH16" s="554">
        <v>20.3</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3460465</v>
      </c>
      <c r="BO16" s="468"/>
      <c r="BP16" s="468"/>
      <c r="BQ16" s="468"/>
      <c r="BR16" s="468"/>
      <c r="BS16" s="468"/>
      <c r="BT16" s="468"/>
      <c r="BU16" s="469"/>
      <c r="BV16" s="467">
        <v>3416266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1455</v>
      </c>
      <c r="AD17" s="519"/>
      <c r="AE17" s="519"/>
      <c r="AF17" s="519"/>
      <c r="AG17" s="561"/>
      <c r="AH17" s="518">
        <v>1684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815228</v>
      </c>
      <c r="BO17" s="468"/>
      <c r="BP17" s="468"/>
      <c r="BQ17" s="468"/>
      <c r="BR17" s="468"/>
      <c r="BS17" s="468"/>
      <c r="BT17" s="468"/>
      <c r="BU17" s="469"/>
      <c r="BV17" s="467">
        <v>867086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230.3</v>
      </c>
      <c r="M18" s="583"/>
      <c r="N18" s="583"/>
      <c r="O18" s="583"/>
      <c r="P18" s="583"/>
      <c r="Q18" s="583"/>
      <c r="R18" s="584"/>
      <c r="S18" s="584"/>
      <c r="T18" s="584"/>
      <c r="U18" s="584"/>
      <c r="V18" s="585"/>
      <c r="W18" s="485"/>
      <c r="X18" s="486"/>
      <c r="Y18" s="486"/>
      <c r="Z18" s="486"/>
      <c r="AA18" s="486"/>
      <c r="AB18" s="477"/>
      <c r="AC18" s="586">
        <v>56.2</v>
      </c>
      <c r="AD18" s="587"/>
      <c r="AE18" s="587"/>
      <c r="AF18" s="587"/>
      <c r="AG18" s="588"/>
      <c r="AH18" s="586">
        <v>56.8</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3646658</v>
      </c>
      <c r="BO18" s="468"/>
      <c r="BP18" s="468"/>
      <c r="BQ18" s="468"/>
      <c r="BR18" s="468"/>
      <c r="BS18" s="468"/>
      <c r="BT18" s="468"/>
      <c r="BU18" s="469"/>
      <c r="BV18" s="467">
        <v>3732352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4544000</v>
      </c>
      <c r="BO19" s="468"/>
      <c r="BP19" s="468"/>
      <c r="BQ19" s="468"/>
      <c r="BR19" s="468"/>
      <c r="BS19" s="468"/>
      <c r="BT19" s="468"/>
      <c r="BU19" s="469"/>
      <c r="BV19" s="467">
        <v>4610083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2577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7186173</v>
      </c>
      <c r="BO23" s="468"/>
      <c r="BP23" s="468"/>
      <c r="BQ23" s="468"/>
      <c r="BR23" s="468"/>
      <c r="BS23" s="468"/>
      <c r="BT23" s="468"/>
      <c r="BU23" s="469"/>
      <c r="BV23" s="467">
        <v>7511855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7500</v>
      </c>
      <c r="R24" s="519"/>
      <c r="S24" s="519"/>
      <c r="T24" s="519"/>
      <c r="U24" s="519"/>
      <c r="V24" s="561"/>
      <c r="W24" s="620"/>
      <c r="X24" s="608"/>
      <c r="Y24" s="609"/>
      <c r="Z24" s="517" t="s">
        <v>168</v>
      </c>
      <c r="AA24" s="497"/>
      <c r="AB24" s="497"/>
      <c r="AC24" s="497"/>
      <c r="AD24" s="497"/>
      <c r="AE24" s="497"/>
      <c r="AF24" s="497"/>
      <c r="AG24" s="498"/>
      <c r="AH24" s="518">
        <v>89</v>
      </c>
      <c r="AI24" s="519"/>
      <c r="AJ24" s="519"/>
      <c r="AK24" s="519"/>
      <c r="AL24" s="561"/>
      <c r="AM24" s="518">
        <v>281507</v>
      </c>
      <c r="AN24" s="519"/>
      <c r="AO24" s="519"/>
      <c r="AP24" s="519"/>
      <c r="AQ24" s="519"/>
      <c r="AR24" s="561"/>
      <c r="AS24" s="518">
        <v>3163</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2293073</v>
      </c>
      <c r="BO24" s="468"/>
      <c r="BP24" s="468"/>
      <c r="BQ24" s="468"/>
      <c r="BR24" s="468"/>
      <c r="BS24" s="468"/>
      <c r="BT24" s="468"/>
      <c r="BU24" s="469"/>
      <c r="BV24" s="467">
        <v>2313361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5960</v>
      </c>
      <c r="R25" s="519"/>
      <c r="S25" s="519"/>
      <c r="T25" s="519"/>
      <c r="U25" s="519"/>
      <c r="V25" s="561"/>
      <c r="W25" s="620"/>
      <c r="X25" s="608"/>
      <c r="Y25" s="609"/>
      <c r="Z25" s="517" t="s">
        <v>171</v>
      </c>
      <c r="AA25" s="497"/>
      <c r="AB25" s="497"/>
      <c r="AC25" s="497"/>
      <c r="AD25" s="497"/>
      <c r="AE25" s="497"/>
      <c r="AF25" s="497"/>
      <c r="AG25" s="498"/>
      <c r="AH25" s="518" t="s">
        <v>136</v>
      </c>
      <c r="AI25" s="519"/>
      <c r="AJ25" s="519"/>
      <c r="AK25" s="519"/>
      <c r="AL25" s="561"/>
      <c r="AM25" s="518" t="s">
        <v>127</v>
      </c>
      <c r="AN25" s="519"/>
      <c r="AO25" s="519"/>
      <c r="AP25" s="519"/>
      <c r="AQ25" s="519"/>
      <c r="AR25" s="561"/>
      <c r="AS25" s="518" t="s">
        <v>136</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1740442</v>
      </c>
      <c r="BO25" s="431"/>
      <c r="BP25" s="431"/>
      <c r="BQ25" s="431"/>
      <c r="BR25" s="431"/>
      <c r="BS25" s="431"/>
      <c r="BT25" s="431"/>
      <c r="BU25" s="432"/>
      <c r="BV25" s="430">
        <v>183575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5250</v>
      </c>
      <c r="R26" s="519"/>
      <c r="S26" s="519"/>
      <c r="T26" s="519"/>
      <c r="U26" s="519"/>
      <c r="V26" s="561"/>
      <c r="W26" s="620"/>
      <c r="X26" s="608"/>
      <c r="Y26" s="609"/>
      <c r="Z26" s="517" t="s">
        <v>174</v>
      </c>
      <c r="AA26" s="630"/>
      <c r="AB26" s="630"/>
      <c r="AC26" s="630"/>
      <c r="AD26" s="630"/>
      <c r="AE26" s="630"/>
      <c r="AF26" s="630"/>
      <c r="AG26" s="631"/>
      <c r="AH26" s="518">
        <v>5</v>
      </c>
      <c r="AI26" s="519"/>
      <c r="AJ26" s="519"/>
      <c r="AK26" s="519"/>
      <c r="AL26" s="561"/>
      <c r="AM26" s="518">
        <v>13625</v>
      </c>
      <c r="AN26" s="519"/>
      <c r="AO26" s="519"/>
      <c r="AP26" s="519"/>
      <c r="AQ26" s="519"/>
      <c r="AR26" s="561"/>
      <c r="AS26" s="518">
        <v>2725</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2630</v>
      </c>
      <c r="R27" s="519"/>
      <c r="S27" s="519"/>
      <c r="T27" s="519"/>
      <c r="U27" s="519"/>
      <c r="V27" s="561"/>
      <c r="W27" s="620"/>
      <c r="X27" s="608"/>
      <c r="Y27" s="609"/>
      <c r="Z27" s="517" t="s">
        <v>177</v>
      </c>
      <c r="AA27" s="497"/>
      <c r="AB27" s="497"/>
      <c r="AC27" s="497"/>
      <c r="AD27" s="497"/>
      <c r="AE27" s="497"/>
      <c r="AF27" s="497"/>
      <c r="AG27" s="498"/>
      <c r="AH27" s="518" t="s">
        <v>127</v>
      </c>
      <c r="AI27" s="519"/>
      <c r="AJ27" s="519"/>
      <c r="AK27" s="519"/>
      <c r="AL27" s="561"/>
      <c r="AM27" s="518" t="s">
        <v>136</v>
      </c>
      <c r="AN27" s="519"/>
      <c r="AO27" s="519"/>
      <c r="AP27" s="519"/>
      <c r="AQ27" s="519"/>
      <c r="AR27" s="561"/>
      <c r="AS27" s="518" t="s">
        <v>136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2250</v>
      </c>
      <c r="R28" s="519"/>
      <c r="S28" s="519"/>
      <c r="T28" s="519"/>
      <c r="U28" s="519"/>
      <c r="V28" s="561"/>
      <c r="W28" s="620"/>
      <c r="X28" s="608"/>
      <c r="Y28" s="609"/>
      <c r="Z28" s="517" t="s">
        <v>180</v>
      </c>
      <c r="AA28" s="497"/>
      <c r="AB28" s="497"/>
      <c r="AC28" s="497"/>
      <c r="AD28" s="497"/>
      <c r="AE28" s="497"/>
      <c r="AF28" s="497"/>
      <c r="AG28" s="498"/>
      <c r="AH28" s="518" t="s">
        <v>127</v>
      </c>
      <c r="AI28" s="519"/>
      <c r="AJ28" s="519"/>
      <c r="AK28" s="519"/>
      <c r="AL28" s="561"/>
      <c r="AM28" s="518" t="s">
        <v>181</v>
      </c>
      <c r="AN28" s="519"/>
      <c r="AO28" s="519"/>
      <c r="AP28" s="519"/>
      <c r="AQ28" s="519"/>
      <c r="AR28" s="561"/>
      <c r="AS28" s="518" t="s">
        <v>136</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1263906</v>
      </c>
      <c r="BO28" s="431"/>
      <c r="BP28" s="431"/>
      <c r="BQ28" s="431"/>
      <c r="BR28" s="431"/>
      <c r="BS28" s="431"/>
      <c r="BT28" s="431"/>
      <c r="BU28" s="432"/>
      <c r="BV28" s="430">
        <v>1279414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9</v>
      </c>
      <c r="M29" s="519"/>
      <c r="N29" s="519"/>
      <c r="O29" s="519"/>
      <c r="P29" s="561"/>
      <c r="Q29" s="518">
        <v>2150</v>
      </c>
      <c r="R29" s="519"/>
      <c r="S29" s="519"/>
      <c r="T29" s="519"/>
      <c r="U29" s="519"/>
      <c r="V29" s="561"/>
      <c r="W29" s="621"/>
      <c r="X29" s="622"/>
      <c r="Y29" s="623"/>
      <c r="Z29" s="517" t="s">
        <v>184</v>
      </c>
      <c r="AA29" s="497"/>
      <c r="AB29" s="497"/>
      <c r="AC29" s="497"/>
      <c r="AD29" s="497"/>
      <c r="AE29" s="497"/>
      <c r="AF29" s="497"/>
      <c r="AG29" s="498"/>
      <c r="AH29" s="518">
        <v>89</v>
      </c>
      <c r="AI29" s="519"/>
      <c r="AJ29" s="519"/>
      <c r="AK29" s="519"/>
      <c r="AL29" s="561"/>
      <c r="AM29" s="518">
        <v>281507</v>
      </c>
      <c r="AN29" s="519"/>
      <c r="AO29" s="519"/>
      <c r="AP29" s="519"/>
      <c r="AQ29" s="519"/>
      <c r="AR29" s="561"/>
      <c r="AS29" s="518">
        <v>3163</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637037</v>
      </c>
      <c r="BO29" s="468"/>
      <c r="BP29" s="468"/>
      <c r="BQ29" s="468"/>
      <c r="BR29" s="468"/>
      <c r="BS29" s="468"/>
      <c r="BT29" s="468"/>
      <c r="BU29" s="469"/>
      <c r="BV29" s="467">
        <v>582695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1964292</v>
      </c>
      <c r="BO30" s="644"/>
      <c r="BP30" s="644"/>
      <c r="BQ30" s="644"/>
      <c r="BR30" s="644"/>
      <c r="BS30" s="644"/>
      <c r="BT30" s="644"/>
      <c r="BU30" s="645"/>
      <c r="BV30" s="643">
        <v>1613335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簡易水道事業会計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青森地域広域事務組合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外ヶ浜町土地開発公社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青森県市町村総合事務組合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青函トンネル記念館</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青森県後期高齢者医療広域連合(一般会計)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津軽半島エコエネ</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青森県後期高齢者医療広域連合(後期高齢者医療特別会計)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青森県市町村職員退職手当組合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青森県交通災害共済組合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jRII3LY+zMTNbN0zfOZQBsOWu2yo/ns4P2cvN/eKRgHdAnLXbXPmNYw80aqxgN/zVhIXOOOtNgsXQlaZ9j+Iw==" saltValue="6jV5n5KQsOT/Weepa0ex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571</v>
      </c>
      <c r="D34" s="1248"/>
      <c r="E34" s="1249"/>
      <c r="F34" s="32">
        <v>7.98</v>
      </c>
      <c r="G34" s="33">
        <v>8.65</v>
      </c>
      <c r="H34" s="33">
        <v>8.25</v>
      </c>
      <c r="I34" s="33">
        <v>9.11</v>
      </c>
      <c r="J34" s="34">
        <v>9.33</v>
      </c>
      <c r="K34" s="22"/>
      <c r="L34" s="22"/>
      <c r="M34" s="22"/>
      <c r="N34" s="22"/>
      <c r="O34" s="22"/>
      <c r="P34" s="22"/>
    </row>
    <row r="35" spans="1:16" ht="39" customHeight="1" x14ac:dyDescent="0.15">
      <c r="A35" s="22"/>
      <c r="B35" s="35"/>
      <c r="C35" s="1242" t="s">
        <v>572</v>
      </c>
      <c r="D35" s="1243"/>
      <c r="E35" s="1244"/>
      <c r="F35" s="36">
        <v>4.2300000000000004</v>
      </c>
      <c r="G35" s="37">
        <v>4.04</v>
      </c>
      <c r="H35" s="37">
        <v>2.21</v>
      </c>
      <c r="I35" s="37">
        <v>2.69</v>
      </c>
      <c r="J35" s="38">
        <v>3.84</v>
      </c>
      <c r="K35" s="22"/>
      <c r="L35" s="22"/>
      <c r="M35" s="22"/>
      <c r="N35" s="22"/>
      <c r="O35" s="22"/>
      <c r="P35" s="22"/>
    </row>
    <row r="36" spans="1:16" ht="39" customHeight="1" x14ac:dyDescent="0.15">
      <c r="A36" s="22"/>
      <c r="B36" s="35"/>
      <c r="C36" s="1242" t="s">
        <v>573</v>
      </c>
      <c r="D36" s="1243"/>
      <c r="E36" s="1244"/>
      <c r="F36" s="36">
        <v>2.23</v>
      </c>
      <c r="G36" s="37">
        <v>1.92</v>
      </c>
      <c r="H36" s="37">
        <v>2.12</v>
      </c>
      <c r="I36" s="37">
        <v>2.4300000000000002</v>
      </c>
      <c r="J36" s="38">
        <v>2.63</v>
      </c>
      <c r="K36" s="22"/>
      <c r="L36" s="22"/>
      <c r="M36" s="22"/>
      <c r="N36" s="22"/>
      <c r="O36" s="22"/>
      <c r="P36" s="22"/>
    </row>
    <row r="37" spans="1:16" ht="39" customHeight="1" x14ac:dyDescent="0.15">
      <c r="A37" s="22"/>
      <c r="B37" s="35"/>
      <c r="C37" s="1242" t="s">
        <v>574</v>
      </c>
      <c r="D37" s="1243"/>
      <c r="E37" s="1244"/>
      <c r="F37" s="36">
        <v>0.91</v>
      </c>
      <c r="G37" s="37">
        <v>0.6</v>
      </c>
      <c r="H37" s="37">
        <v>0.86</v>
      </c>
      <c r="I37" s="37">
        <v>0.31</v>
      </c>
      <c r="J37" s="38">
        <v>0.45</v>
      </c>
      <c r="K37" s="22"/>
      <c r="L37" s="22"/>
      <c r="M37" s="22"/>
      <c r="N37" s="22"/>
      <c r="O37" s="22"/>
      <c r="P37" s="22"/>
    </row>
    <row r="38" spans="1:16" ht="39" customHeight="1" x14ac:dyDescent="0.15">
      <c r="A38" s="22"/>
      <c r="B38" s="35"/>
      <c r="C38" s="1242" t="s">
        <v>575</v>
      </c>
      <c r="D38" s="1243"/>
      <c r="E38" s="1244"/>
      <c r="F38" s="36">
        <v>0.98</v>
      </c>
      <c r="G38" s="37">
        <v>1.46</v>
      </c>
      <c r="H38" s="37">
        <v>2.5099999999999998</v>
      </c>
      <c r="I38" s="37">
        <v>0.3</v>
      </c>
      <c r="J38" s="38">
        <v>0.08</v>
      </c>
      <c r="K38" s="22"/>
      <c r="L38" s="22"/>
      <c r="M38" s="22"/>
      <c r="N38" s="22"/>
      <c r="O38" s="22"/>
      <c r="P38" s="22"/>
    </row>
    <row r="39" spans="1:16" ht="39" customHeight="1" x14ac:dyDescent="0.15">
      <c r="A39" s="22"/>
      <c r="B39" s="35"/>
      <c r="C39" s="1242" t="s">
        <v>576</v>
      </c>
      <c r="D39" s="1243"/>
      <c r="E39" s="1244"/>
      <c r="F39" s="36">
        <v>0.01</v>
      </c>
      <c r="G39" s="37">
        <v>0.01</v>
      </c>
      <c r="H39" s="37">
        <v>0.02</v>
      </c>
      <c r="I39" s="37">
        <v>0.01</v>
      </c>
      <c r="J39" s="38">
        <v>0.01</v>
      </c>
      <c r="K39" s="22"/>
      <c r="L39" s="22"/>
      <c r="M39" s="22"/>
      <c r="N39" s="22"/>
      <c r="O39" s="22"/>
      <c r="P39" s="22"/>
    </row>
    <row r="40" spans="1:16" ht="39" customHeight="1" x14ac:dyDescent="0.15">
      <c r="A40" s="22"/>
      <c r="B40" s="35"/>
      <c r="C40" s="1242" t="s">
        <v>577</v>
      </c>
      <c r="D40" s="1243"/>
      <c r="E40" s="1244"/>
      <c r="F40" s="36">
        <v>0.01</v>
      </c>
      <c r="G40" s="37">
        <v>0.01</v>
      </c>
      <c r="H40" s="37">
        <v>0</v>
      </c>
      <c r="I40" s="37" t="s">
        <v>578</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580</v>
      </c>
      <c r="D43" s="1246"/>
      <c r="E43" s="1247"/>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tG3UQLKdFEZ2UIiMwY/V4fWOkbmw+gQOZKcxqFFjyWNKmgbwqANC1zF0DE0aRlRqR+R4JDoxFGSz2thpHgeIg==" saltValue="xPSH7REfnP8Gpaw1Mwdi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889</v>
      </c>
      <c r="L45" s="60">
        <v>852</v>
      </c>
      <c r="M45" s="60">
        <v>878</v>
      </c>
      <c r="N45" s="60">
        <v>861</v>
      </c>
      <c r="O45" s="61">
        <v>866</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14</v>
      </c>
      <c r="F48" s="1258"/>
      <c r="G48" s="1258"/>
      <c r="H48" s="1258"/>
      <c r="I48" s="1258"/>
      <c r="J48" s="1259"/>
      <c r="K48" s="63">
        <v>191</v>
      </c>
      <c r="L48" s="64">
        <v>173</v>
      </c>
      <c r="M48" s="64">
        <v>187</v>
      </c>
      <c r="N48" s="64">
        <v>183</v>
      </c>
      <c r="O48" s="65">
        <v>183</v>
      </c>
      <c r="P48" s="48"/>
      <c r="Q48" s="48"/>
      <c r="R48" s="48"/>
      <c r="S48" s="48"/>
      <c r="T48" s="48"/>
      <c r="U48" s="48"/>
    </row>
    <row r="49" spans="1:21" ht="30.75" customHeight="1" x14ac:dyDescent="0.15">
      <c r="A49" s="48"/>
      <c r="B49" s="1252"/>
      <c r="C49" s="1253"/>
      <c r="D49" s="62"/>
      <c r="E49" s="1258" t="s">
        <v>15</v>
      </c>
      <c r="F49" s="1258"/>
      <c r="G49" s="1258"/>
      <c r="H49" s="1258"/>
      <c r="I49" s="1258"/>
      <c r="J49" s="1259"/>
      <c r="K49" s="63">
        <v>10</v>
      </c>
      <c r="L49" s="64">
        <v>15</v>
      </c>
      <c r="M49" s="64">
        <v>17</v>
      </c>
      <c r="N49" s="64">
        <v>15</v>
      </c>
      <c r="O49" s="65">
        <v>14</v>
      </c>
      <c r="P49" s="48"/>
      <c r="Q49" s="48"/>
      <c r="R49" s="48"/>
      <c r="S49" s="48"/>
      <c r="T49" s="48"/>
      <c r="U49" s="48"/>
    </row>
    <row r="50" spans="1:21" ht="30.75" customHeight="1" x14ac:dyDescent="0.15">
      <c r="A50" s="48"/>
      <c r="B50" s="1252"/>
      <c r="C50" s="1253"/>
      <c r="D50" s="62"/>
      <c r="E50" s="1258" t="s">
        <v>16</v>
      </c>
      <c r="F50" s="1258"/>
      <c r="G50" s="1258"/>
      <c r="H50" s="1258"/>
      <c r="I50" s="1258"/>
      <c r="J50" s="1259"/>
      <c r="K50" s="63">
        <v>21</v>
      </c>
      <c r="L50" s="64">
        <v>21</v>
      </c>
      <c r="M50" s="64">
        <v>21</v>
      </c>
      <c r="N50" s="64">
        <v>13</v>
      </c>
      <c r="O50" s="65" t="s">
        <v>520</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t="s">
        <v>520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757</v>
      </c>
      <c r="L52" s="64">
        <v>746</v>
      </c>
      <c r="M52" s="64">
        <v>752</v>
      </c>
      <c r="N52" s="64">
        <v>754</v>
      </c>
      <c r="O52" s="65">
        <v>745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354</v>
      </c>
      <c r="L53" s="69">
        <v>315</v>
      </c>
      <c r="M53" s="69">
        <v>351</v>
      </c>
      <c r="N53" s="69">
        <v>318</v>
      </c>
      <c r="O53" s="70">
        <v>318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EWlxIWWbnsitrfv12lo0c81C/VigZ6sgDDS5F654YMxDvOIJbgO30MUzkfmLGwloXVN1gkeKJwz4pdMbu1mFA==" saltValue="qGofxkytjXqtWP8WLKNn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6" t="s">
        <v>29</v>
      </c>
      <c r="C41" s="1277"/>
      <c r="D41" s="102"/>
      <c r="E41" s="1282" t="s">
        <v>30</v>
      </c>
      <c r="F41" s="1282"/>
      <c r="G41" s="1282"/>
      <c r="H41" s="1283"/>
      <c r="I41" s="103">
        <v>8103</v>
      </c>
      <c r="J41" s="104">
        <v>8020</v>
      </c>
      <c r="K41" s="104">
        <v>7897</v>
      </c>
      <c r="L41" s="104">
        <v>7512</v>
      </c>
      <c r="M41" s="105">
        <v>7186</v>
      </c>
    </row>
    <row r="42" spans="2:13" ht="27.75" customHeight="1" x14ac:dyDescent="0.15">
      <c r="B42" s="1278"/>
      <c r="C42" s="1279"/>
      <c r="D42" s="106"/>
      <c r="E42" s="1284" t="s">
        <v>31</v>
      </c>
      <c r="F42" s="1284"/>
      <c r="G42" s="1284"/>
      <c r="H42" s="1285"/>
      <c r="I42" s="107">
        <v>55</v>
      </c>
      <c r="J42" s="108">
        <v>34</v>
      </c>
      <c r="K42" s="108">
        <v>13</v>
      </c>
      <c r="L42" s="108" t="s">
        <v>520</v>
      </c>
      <c r="M42" s="109" t="s">
        <v>520</v>
      </c>
    </row>
    <row r="43" spans="2:13" ht="27.75" customHeight="1" x14ac:dyDescent="0.15">
      <c r="B43" s="1278"/>
      <c r="C43" s="1279"/>
      <c r="D43" s="106"/>
      <c r="E43" s="1284" t="s">
        <v>32</v>
      </c>
      <c r="F43" s="1284"/>
      <c r="G43" s="1284"/>
      <c r="H43" s="1285"/>
      <c r="I43" s="107">
        <v>3267</v>
      </c>
      <c r="J43" s="108">
        <v>3165</v>
      </c>
      <c r="K43" s="108">
        <v>2971</v>
      </c>
      <c r="L43" s="108">
        <v>2808</v>
      </c>
      <c r="M43" s="109">
        <v>2711</v>
      </c>
    </row>
    <row r="44" spans="2:13" ht="27.75" customHeight="1" x14ac:dyDescent="0.15">
      <c r="B44" s="1278"/>
      <c r="C44" s="1279"/>
      <c r="D44" s="106"/>
      <c r="E44" s="1284" t="s">
        <v>33</v>
      </c>
      <c r="F44" s="1284"/>
      <c r="G44" s="1284"/>
      <c r="H44" s="1285"/>
      <c r="I44" s="107">
        <v>172</v>
      </c>
      <c r="J44" s="108">
        <v>159</v>
      </c>
      <c r="K44" s="108">
        <v>146</v>
      </c>
      <c r="L44" s="108">
        <v>141</v>
      </c>
      <c r="M44" s="109">
        <v>157</v>
      </c>
    </row>
    <row r="45" spans="2:13" ht="27.75" customHeight="1" x14ac:dyDescent="0.15">
      <c r="B45" s="1278"/>
      <c r="C45" s="1279"/>
      <c r="D45" s="106"/>
      <c r="E45" s="1284" t="s">
        <v>34</v>
      </c>
      <c r="F45" s="1284"/>
      <c r="G45" s="1284"/>
      <c r="H45" s="1285"/>
      <c r="I45" s="107">
        <v>1189</v>
      </c>
      <c r="J45" s="108">
        <v>1087</v>
      </c>
      <c r="K45" s="108">
        <v>1019</v>
      </c>
      <c r="L45" s="108">
        <v>927</v>
      </c>
      <c r="M45" s="109">
        <v>854</v>
      </c>
    </row>
    <row r="46" spans="2:13" ht="27.75" customHeight="1" x14ac:dyDescent="0.15">
      <c r="B46" s="1278"/>
      <c r="C46" s="1279"/>
      <c r="D46" s="110"/>
      <c r="E46" s="1284" t="s">
        <v>35</v>
      </c>
      <c r="F46" s="1284"/>
      <c r="G46" s="1284"/>
      <c r="H46" s="1285"/>
      <c r="I46" s="107" t="s">
        <v>520</v>
      </c>
      <c r="J46" s="108" t="s">
        <v>520</v>
      </c>
      <c r="K46" s="108" t="s">
        <v>520</v>
      </c>
      <c r="L46" s="108" t="s">
        <v>520</v>
      </c>
      <c r="M46" s="109" t="s">
        <v>520</v>
      </c>
    </row>
    <row r="47" spans="2:13" ht="27.75" customHeight="1" x14ac:dyDescent="0.15">
      <c r="B47" s="1278"/>
      <c r="C47" s="1279"/>
      <c r="D47" s="111"/>
      <c r="E47" s="1286" t="s">
        <v>36</v>
      </c>
      <c r="F47" s="1287"/>
      <c r="G47" s="1287"/>
      <c r="H47" s="1288"/>
      <c r="I47" s="107" t="s">
        <v>520</v>
      </c>
      <c r="J47" s="108" t="s">
        <v>520</v>
      </c>
      <c r="K47" s="108" t="s">
        <v>520</v>
      </c>
      <c r="L47" s="108" t="s">
        <v>520</v>
      </c>
      <c r="M47" s="109" t="s">
        <v>520</v>
      </c>
    </row>
    <row r="48" spans="2:13" ht="27.75" customHeight="1" x14ac:dyDescent="0.15">
      <c r="B48" s="1278"/>
      <c r="C48" s="1279"/>
      <c r="D48" s="106"/>
      <c r="E48" s="1284" t="s">
        <v>37</v>
      </c>
      <c r="F48" s="1284"/>
      <c r="G48" s="1284"/>
      <c r="H48" s="1285"/>
      <c r="I48" s="107" t="s">
        <v>520</v>
      </c>
      <c r="J48" s="108" t="s">
        <v>520</v>
      </c>
      <c r="K48" s="108" t="s">
        <v>520</v>
      </c>
      <c r="L48" s="108" t="s">
        <v>520</v>
      </c>
      <c r="M48" s="109" t="s">
        <v>520</v>
      </c>
    </row>
    <row r="49" spans="2:13" ht="27.75" customHeight="1" x14ac:dyDescent="0.15">
      <c r="B49" s="1280"/>
      <c r="C49" s="1281"/>
      <c r="D49" s="106"/>
      <c r="E49" s="1284" t="s">
        <v>38</v>
      </c>
      <c r="F49" s="1284"/>
      <c r="G49" s="1284"/>
      <c r="H49" s="1285"/>
      <c r="I49" s="107" t="s">
        <v>520</v>
      </c>
      <c r="J49" s="108" t="s">
        <v>520</v>
      </c>
      <c r="K49" s="108" t="s">
        <v>520</v>
      </c>
      <c r="L49" s="108" t="s">
        <v>520</v>
      </c>
      <c r="M49" s="109" t="s">
        <v>520</v>
      </c>
    </row>
    <row r="50" spans="2:13" ht="27.75" customHeight="1" x14ac:dyDescent="0.15">
      <c r="B50" s="1289" t="s">
        <v>39</v>
      </c>
      <c r="C50" s="1290"/>
      <c r="D50" s="112"/>
      <c r="E50" s="1284" t="s">
        <v>40</v>
      </c>
      <c r="F50" s="1284"/>
      <c r="G50" s="1284"/>
      <c r="H50" s="1285"/>
      <c r="I50" s="107">
        <v>1959</v>
      </c>
      <c r="J50" s="108">
        <v>2163</v>
      </c>
      <c r="K50" s="108">
        <v>2168</v>
      </c>
      <c r="L50" s="108">
        <v>2115</v>
      </c>
      <c r="M50" s="109">
        <v>2158</v>
      </c>
    </row>
    <row r="51" spans="2:13" ht="27.75" customHeight="1" x14ac:dyDescent="0.15">
      <c r="B51" s="1278"/>
      <c r="C51" s="1279"/>
      <c r="D51" s="106"/>
      <c r="E51" s="1284" t="s">
        <v>41</v>
      </c>
      <c r="F51" s="1284"/>
      <c r="G51" s="1284"/>
      <c r="H51" s="1285"/>
      <c r="I51" s="107">
        <v>378</v>
      </c>
      <c r="J51" s="108">
        <v>389</v>
      </c>
      <c r="K51" s="108">
        <v>378</v>
      </c>
      <c r="L51" s="108">
        <v>390</v>
      </c>
      <c r="M51" s="109">
        <v>329</v>
      </c>
    </row>
    <row r="52" spans="2:13" ht="27.75" customHeight="1" x14ac:dyDescent="0.15">
      <c r="B52" s="1280"/>
      <c r="C52" s="1281"/>
      <c r="D52" s="106"/>
      <c r="E52" s="1284" t="s">
        <v>42</v>
      </c>
      <c r="F52" s="1284"/>
      <c r="G52" s="1284"/>
      <c r="H52" s="1285"/>
      <c r="I52" s="107">
        <v>7091</v>
      </c>
      <c r="J52" s="108">
        <v>7027</v>
      </c>
      <c r="K52" s="108">
        <v>6998</v>
      </c>
      <c r="L52" s="108">
        <v>6661</v>
      </c>
      <c r="M52" s="109">
        <v>6519</v>
      </c>
    </row>
    <row r="53" spans="2:13" ht="27.75" customHeight="1" thickBot="1" x14ac:dyDescent="0.2">
      <c r="B53" s="1291" t="s">
        <v>43</v>
      </c>
      <c r="C53" s="1292"/>
      <c r="D53" s="113"/>
      <c r="E53" s="1293" t="s">
        <v>44</v>
      </c>
      <c r="F53" s="1293"/>
      <c r="G53" s="1293"/>
      <c r="H53" s="1294"/>
      <c r="I53" s="114">
        <v>3358</v>
      </c>
      <c r="J53" s="115">
        <v>2885</v>
      </c>
      <c r="K53" s="115">
        <v>2499</v>
      </c>
      <c r="L53" s="115">
        <v>2221</v>
      </c>
      <c r="M53" s="116">
        <v>1902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2g360GNC71vD5T5ydjazX1JY3xSY+9GvyZR08/Y2PwE8XMo8dNl8PBdcm5nrLN1VcjPJBFagQ4P+qqqPlzIjA==" saltValue="yWBbhZLKnxq59dwYV0iJ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47</v>
      </c>
      <c r="D55" s="1303"/>
      <c r="E55" s="1304"/>
      <c r="F55" s="128">
        <v>1419</v>
      </c>
      <c r="G55" s="128">
        <v>1279</v>
      </c>
      <c r="H55" s="129">
        <v>1264</v>
      </c>
    </row>
    <row r="56" spans="2:8" ht="52.5" customHeight="1" x14ac:dyDescent="0.15">
      <c r="B56" s="130"/>
      <c r="C56" s="1305" t="s">
        <v>48</v>
      </c>
      <c r="D56" s="1305"/>
      <c r="E56" s="1306"/>
      <c r="F56" s="131">
        <v>571</v>
      </c>
      <c r="G56" s="131">
        <v>583</v>
      </c>
      <c r="H56" s="132">
        <v>637</v>
      </c>
    </row>
    <row r="57" spans="2:8" ht="53.25" customHeight="1" x14ac:dyDescent="0.15">
      <c r="B57" s="130"/>
      <c r="C57" s="1307" t="s">
        <v>49</v>
      </c>
      <c r="D57" s="1307"/>
      <c r="E57" s="1308"/>
      <c r="F57" s="133">
        <v>1478</v>
      </c>
      <c r="G57" s="133">
        <v>1613</v>
      </c>
      <c r="H57" s="134">
        <v>1964</v>
      </c>
    </row>
    <row r="58" spans="2:8" ht="45.75" customHeight="1" x14ac:dyDescent="0.15">
      <c r="B58" s="135"/>
      <c r="C58" s="1295" t="s">
        <v>598</v>
      </c>
      <c r="D58" s="1296"/>
      <c r="E58" s="1297"/>
      <c r="F58" s="136">
        <v>1355</v>
      </c>
      <c r="G58" s="136">
        <v>1462</v>
      </c>
      <c r="H58" s="137">
        <v>1611</v>
      </c>
    </row>
    <row r="59" spans="2:8" ht="45.75" customHeight="1" x14ac:dyDescent="0.15">
      <c r="B59" s="135"/>
      <c r="C59" s="1295" t="s">
        <v>599</v>
      </c>
      <c r="D59" s="1296"/>
      <c r="E59" s="1297"/>
      <c r="F59" s="136">
        <v>73</v>
      </c>
      <c r="G59" s="136">
        <v>96</v>
      </c>
      <c r="H59" s="137">
        <v>252</v>
      </c>
    </row>
    <row r="60" spans="2:8" ht="45.75" customHeight="1" x14ac:dyDescent="0.15">
      <c r="B60" s="135"/>
      <c r="C60" s="1295" t="s">
        <v>600</v>
      </c>
      <c r="D60" s="1296"/>
      <c r="E60" s="1297"/>
      <c r="F60" s="136">
        <v>50</v>
      </c>
      <c r="G60" s="136">
        <v>56</v>
      </c>
      <c r="H60" s="137">
        <v>57</v>
      </c>
    </row>
    <row r="61" spans="2:8" ht="45.75" customHeight="1" x14ac:dyDescent="0.15">
      <c r="B61" s="135"/>
      <c r="C61" s="1295" t="s">
        <v>601</v>
      </c>
      <c r="D61" s="1296"/>
      <c r="E61" s="1297"/>
      <c r="F61" s="136">
        <v>0</v>
      </c>
      <c r="G61" s="136">
        <v>0</v>
      </c>
      <c r="H61" s="137">
        <v>40</v>
      </c>
    </row>
    <row r="62" spans="2:8" ht="45.75" customHeight="1" thickBot="1" x14ac:dyDescent="0.2">
      <c r="B62" s="138"/>
      <c r="C62" s="1298" t="s">
        <v>602</v>
      </c>
      <c r="D62" s="1299"/>
      <c r="E62" s="1300"/>
      <c r="F62" s="139">
        <v>0</v>
      </c>
      <c r="G62" s="139">
        <v>0</v>
      </c>
      <c r="H62" s="140">
        <v>4</v>
      </c>
    </row>
    <row r="63" spans="2:8" ht="52.5" customHeight="1" thickBot="1" x14ac:dyDescent="0.2">
      <c r="B63" s="141"/>
      <c r="C63" s="1301" t="s">
        <v>50</v>
      </c>
      <c r="D63" s="1301"/>
      <c r="E63" s="1302"/>
      <c r="F63" s="142">
        <v>3468</v>
      </c>
      <c r="G63" s="142">
        <v>3475</v>
      </c>
      <c r="H63" s="143">
        <v>3865</v>
      </c>
    </row>
    <row r="64" spans="2:8" ht="15" customHeight="1" x14ac:dyDescent="0.15"/>
  </sheetData>
  <sheetProtection algorithmName="SHA-512" hashValue="5BFw9RVGiFqOZp0qSL5JX1Q5SBA9TmN5S+IyfvhqDOJKfnjXap26GIzT5kuc6q6TPRU8M+sbtptB5wrE46jbGA==" saltValue="rARu7pcN4Ry8I8XBWL4U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90" zoomScaleNormal="90" zoomScaleSheetLayoutView="55" workbookViewId="0">
      <selection activeCell="BB23" sqref="BB2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608</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91.2</v>
      </c>
      <c r="BY51" s="1323"/>
      <c r="BZ51" s="1323"/>
      <c r="CA51" s="1323"/>
      <c r="CB51" s="1323"/>
      <c r="CC51" s="1323"/>
      <c r="CD51" s="1323"/>
      <c r="CE51" s="1323"/>
      <c r="CF51" s="1323">
        <v>81</v>
      </c>
      <c r="CG51" s="1323"/>
      <c r="CH51" s="1323"/>
      <c r="CI51" s="1323"/>
      <c r="CJ51" s="1323"/>
      <c r="CK51" s="1323"/>
      <c r="CL51" s="1323"/>
      <c r="CM51" s="1323"/>
      <c r="CN51" s="1323">
        <v>72.3</v>
      </c>
      <c r="CO51" s="1323"/>
      <c r="CP51" s="1323"/>
      <c r="CQ51" s="1323"/>
      <c r="CR51" s="1323"/>
      <c r="CS51" s="1323"/>
      <c r="CT51" s="1323"/>
      <c r="CU51" s="1323"/>
      <c r="CV51" s="1323">
        <v>62.3</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53.8</v>
      </c>
      <c r="BY53" s="1323"/>
      <c r="BZ53" s="1323"/>
      <c r="CA53" s="1323"/>
      <c r="CB53" s="1323"/>
      <c r="CC53" s="1323"/>
      <c r="CD53" s="1323"/>
      <c r="CE53" s="1323"/>
      <c r="CF53" s="1323">
        <v>54.6</v>
      </c>
      <c r="CG53" s="1323"/>
      <c r="CH53" s="1323"/>
      <c r="CI53" s="1323"/>
      <c r="CJ53" s="1323"/>
      <c r="CK53" s="1323"/>
      <c r="CL53" s="1323"/>
      <c r="CM53" s="1323"/>
      <c r="CN53" s="1323">
        <v>56.4</v>
      </c>
      <c r="CO53" s="1323"/>
      <c r="CP53" s="1323"/>
      <c r="CQ53" s="1323"/>
      <c r="CR53" s="1323"/>
      <c r="CS53" s="1323"/>
      <c r="CT53" s="1323"/>
      <c r="CU53" s="1323"/>
      <c r="CV53" s="1323">
        <v>48.9</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611</v>
      </c>
      <c r="AO55" s="1322"/>
      <c r="AP55" s="1322"/>
      <c r="AQ55" s="1322"/>
      <c r="AR55" s="1322"/>
      <c r="AS55" s="1322"/>
      <c r="AT55" s="1322"/>
      <c r="AU55" s="1322"/>
      <c r="AV55" s="1322"/>
      <c r="AW55" s="1322"/>
      <c r="AX55" s="1322"/>
      <c r="AY55" s="1322"/>
      <c r="AZ55" s="1322"/>
      <c r="BA55" s="1322"/>
      <c r="BB55" s="1325" t="s">
        <v>609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608</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3">
        <v>101</v>
      </c>
      <c r="BQ73" s="1323"/>
      <c r="BR73" s="1323"/>
      <c r="BS73" s="1323"/>
      <c r="BT73" s="1323"/>
      <c r="BU73" s="1323"/>
      <c r="BV73" s="1323"/>
      <c r="BW73" s="1323"/>
      <c r="BX73" s="1323">
        <v>91.2</v>
      </c>
      <c r="BY73" s="1323"/>
      <c r="BZ73" s="1323"/>
      <c r="CA73" s="1323"/>
      <c r="CB73" s="1323"/>
      <c r="CC73" s="1323"/>
      <c r="CD73" s="1323"/>
      <c r="CE73" s="1323"/>
      <c r="CF73" s="1323">
        <v>81</v>
      </c>
      <c r="CG73" s="1323"/>
      <c r="CH73" s="1323"/>
      <c r="CI73" s="1323"/>
      <c r="CJ73" s="1323"/>
      <c r="CK73" s="1323"/>
      <c r="CL73" s="1323"/>
      <c r="CM73" s="1323"/>
      <c r="CN73" s="1323">
        <v>72.3</v>
      </c>
      <c r="CO73" s="1323"/>
      <c r="CP73" s="1323"/>
      <c r="CQ73" s="1323"/>
      <c r="CR73" s="1323"/>
      <c r="CS73" s="1323"/>
      <c r="CT73" s="1323"/>
      <c r="CU73" s="1323"/>
      <c r="CV73" s="1323">
        <v>62.3</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614</v>
      </c>
      <c r="BC75" s="1325"/>
      <c r="BD75" s="1325"/>
      <c r="BE75" s="1325"/>
      <c r="BF75" s="1325"/>
      <c r="BG75" s="1325"/>
      <c r="BH75" s="1325"/>
      <c r="BI75" s="1325"/>
      <c r="BJ75" s="1325"/>
      <c r="BK75" s="1325"/>
      <c r="BL75" s="1325"/>
      <c r="BM75" s="1325"/>
      <c r="BN75" s="1325"/>
      <c r="BO75" s="1325"/>
      <c r="BP75" s="1323">
        <v>14.1</v>
      </c>
      <c r="BQ75" s="1323"/>
      <c r="BR75" s="1323"/>
      <c r="BS75" s="1323"/>
      <c r="BT75" s="1323"/>
      <c r="BU75" s="1323"/>
      <c r="BV75" s="1323"/>
      <c r="BW75" s="1323"/>
      <c r="BX75" s="1323">
        <v>12.3</v>
      </c>
      <c r="BY75" s="1323"/>
      <c r="BZ75" s="1323"/>
      <c r="CA75" s="1323"/>
      <c r="CB75" s="1323"/>
      <c r="CC75" s="1323"/>
      <c r="CD75" s="1323"/>
      <c r="CE75" s="1323"/>
      <c r="CF75" s="1323">
        <v>10.6</v>
      </c>
      <c r="CG75" s="1323"/>
      <c r="CH75" s="1323"/>
      <c r="CI75" s="1323"/>
      <c r="CJ75" s="1323"/>
      <c r="CK75" s="1323"/>
      <c r="CL75" s="1323"/>
      <c r="CM75" s="1323"/>
      <c r="CN75" s="1323">
        <v>10.5</v>
      </c>
      <c r="CO75" s="1323"/>
      <c r="CP75" s="1323"/>
      <c r="CQ75" s="1323"/>
      <c r="CR75" s="1323"/>
      <c r="CS75" s="1323"/>
      <c r="CT75" s="1323"/>
      <c r="CU75" s="1323"/>
      <c r="CV75" s="1323">
        <v>10.7</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611</v>
      </c>
      <c r="AO77" s="1322"/>
      <c r="AP77" s="1322"/>
      <c r="AQ77" s="1322"/>
      <c r="AR77" s="1322"/>
      <c r="AS77" s="1322"/>
      <c r="AT77" s="1322"/>
      <c r="AU77" s="1322"/>
      <c r="AV77" s="1322"/>
      <c r="AW77" s="1322"/>
      <c r="AX77" s="1322"/>
      <c r="AY77" s="1322"/>
      <c r="AZ77" s="1322"/>
      <c r="BA77" s="1322"/>
      <c r="BB77" s="1325" t="s">
        <v>609</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5mrfw2h/CseqrhvGtHDlvJb4b3je+XTU5cZJe1DjRTaVrs3DNl2cYf33/R4dxvkhUcgoO+3j5nj8qeceOG46Q==" saltValue="pwt+9AwVxwD2s3MDPUZa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80" zoomScaleNormal="80" zoomScaleSheetLayoutView="70" workbookViewId="0">
      <selection activeCell="BB23" sqref="BB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EIpFc1sPzg0/5QKpWASns6rLz9RwT1qi6PYft5xvO4TIjtQ4RmtrTAZGKvw3juu22onYgNxdd43rWol4AbhcFA==" saltValue="QyNEhCW9bX8G5HlA1fbz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80" zoomScaleNormal="80" zoomScaleSheetLayoutView="55" workbookViewId="0">
      <selection activeCell="BB23" sqref="BB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IOzAHSF5FyS5igsCN/CVMyw00MnLyxxXMa/rTfn5l3pmnhRSbFwfwgcJiX6oI2eyi86aDsAxWFAn7BiFk6BprQ==" saltValue="h6+NZYxp7xquk5LQcM9l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election activeCell="I34" sqref="I34"/>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94425</v>
      </c>
      <c r="E3" s="162"/>
      <c r="F3" s="163">
        <v>162193</v>
      </c>
      <c r="G3" s="164"/>
      <c r="H3" s="165"/>
    </row>
    <row r="4" spans="1:8" x14ac:dyDescent="0.15">
      <c r="A4" s="166"/>
      <c r="B4" s="167"/>
      <c r="C4" s="168"/>
      <c r="D4" s="169">
        <v>20659</v>
      </c>
      <c r="E4" s="170"/>
      <c r="F4" s="171">
        <v>79985</v>
      </c>
      <c r="G4" s="172"/>
      <c r="H4" s="173"/>
    </row>
    <row r="5" spans="1:8" x14ac:dyDescent="0.15">
      <c r="A5" s="154" t="s">
        <v>554</v>
      </c>
      <c r="B5" s="159"/>
      <c r="C5" s="160"/>
      <c r="D5" s="161">
        <v>122408</v>
      </c>
      <c r="E5" s="162"/>
      <c r="F5" s="163">
        <v>168868</v>
      </c>
      <c r="G5" s="164"/>
      <c r="H5" s="165"/>
    </row>
    <row r="6" spans="1:8" x14ac:dyDescent="0.15">
      <c r="A6" s="166"/>
      <c r="B6" s="167"/>
      <c r="C6" s="168"/>
      <c r="D6" s="169">
        <v>71683</v>
      </c>
      <c r="E6" s="170"/>
      <c r="F6" s="171">
        <v>79360</v>
      </c>
      <c r="G6" s="172"/>
      <c r="H6" s="173"/>
    </row>
    <row r="7" spans="1:8" x14ac:dyDescent="0.15">
      <c r="A7" s="154" t="s">
        <v>555</v>
      </c>
      <c r="B7" s="159"/>
      <c r="C7" s="160"/>
      <c r="D7" s="161">
        <v>107279</v>
      </c>
      <c r="E7" s="162"/>
      <c r="F7" s="163">
        <v>202870</v>
      </c>
      <c r="G7" s="164"/>
      <c r="H7" s="165"/>
    </row>
    <row r="8" spans="1:8" x14ac:dyDescent="0.15">
      <c r="A8" s="166"/>
      <c r="B8" s="167"/>
      <c r="C8" s="168"/>
      <c r="D8" s="169">
        <v>70848</v>
      </c>
      <c r="E8" s="170"/>
      <c r="F8" s="171">
        <v>79735</v>
      </c>
      <c r="G8" s="172"/>
      <c r="H8" s="173"/>
    </row>
    <row r="9" spans="1:8" x14ac:dyDescent="0.15">
      <c r="A9" s="154" t="s">
        <v>556</v>
      </c>
      <c r="B9" s="159"/>
      <c r="C9" s="160"/>
      <c r="D9" s="161">
        <v>59196</v>
      </c>
      <c r="E9" s="162"/>
      <c r="F9" s="163">
        <v>167497</v>
      </c>
      <c r="G9" s="164"/>
      <c r="H9" s="165"/>
    </row>
    <row r="10" spans="1:8" x14ac:dyDescent="0.15">
      <c r="A10" s="166"/>
      <c r="B10" s="167"/>
      <c r="C10" s="168"/>
      <c r="D10" s="169">
        <v>21495</v>
      </c>
      <c r="E10" s="170"/>
      <c r="F10" s="171">
        <v>82571</v>
      </c>
      <c r="G10" s="172"/>
      <c r="H10" s="173"/>
    </row>
    <row r="11" spans="1:8" x14ac:dyDescent="0.15">
      <c r="A11" s="154" t="s">
        <v>557</v>
      </c>
      <c r="B11" s="159"/>
      <c r="C11" s="160"/>
      <c r="D11" s="161">
        <v>72256</v>
      </c>
      <c r="E11" s="162"/>
      <c r="F11" s="163">
        <v>190274</v>
      </c>
      <c r="G11" s="164"/>
      <c r="H11" s="165"/>
    </row>
    <row r="12" spans="1:8" x14ac:dyDescent="0.15">
      <c r="A12" s="166"/>
      <c r="B12" s="167"/>
      <c r="C12" s="174"/>
      <c r="D12" s="169">
        <v>40677</v>
      </c>
      <c r="E12" s="170"/>
      <c r="F12" s="171">
        <v>88584</v>
      </c>
      <c r="G12" s="172"/>
      <c r="H12" s="173"/>
    </row>
    <row r="13" spans="1:8" x14ac:dyDescent="0.15">
      <c r="A13" s="154"/>
      <c r="B13" s="159"/>
      <c r="C13" s="175"/>
      <c r="D13" s="176">
        <v>91113</v>
      </c>
      <c r="E13" s="177"/>
      <c r="F13" s="178">
        <v>178340</v>
      </c>
      <c r="G13" s="179"/>
      <c r="H13" s="165"/>
    </row>
    <row r="14" spans="1:8" x14ac:dyDescent="0.15">
      <c r="A14" s="166"/>
      <c r="B14" s="167"/>
      <c r="C14" s="168"/>
      <c r="D14" s="169">
        <v>45072</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4.2300000000000004</v>
      </c>
      <c r="C19" s="180">
        <f>ROUND(VALUE(SUBSTITUTE(実質収支比率等に係る経年分析!G$48,"▲","-")),2)</f>
        <v>4.04</v>
      </c>
      <c r="D19" s="180">
        <f>ROUND(VALUE(SUBSTITUTE(実質収支比率等に係る経年分析!H$48,"▲","-")),2)</f>
        <v>2.21</v>
      </c>
      <c r="E19" s="180">
        <f>ROUND(VALUE(SUBSTITUTE(実質収支比率等に係る経年分析!I$48,"▲","-")),2)</f>
        <v>2.7</v>
      </c>
      <c r="F19" s="180">
        <f>ROUND(VALUE(SUBSTITUTE(実質収支比率等に係る経年分析!J$48,"▲","-")),2)</f>
        <v>3.84</v>
      </c>
    </row>
    <row r="20" spans="1:11" x14ac:dyDescent="0.15">
      <c r="A20" s="180" t="s">
        <v>54</v>
      </c>
      <c r="B20" s="180">
        <f>ROUND(VALUE(SUBSTITUTE(実質収支比率等に係る経年分析!F$47,"▲","-")),2)</f>
        <v>34.630000000000003</v>
      </c>
      <c r="C20" s="180">
        <f>ROUND(VALUE(SUBSTITUTE(実質収支比率等に係る経年分析!G$47,"▲","-")),2)</f>
        <v>37.31</v>
      </c>
      <c r="D20" s="180">
        <f>ROUND(VALUE(SUBSTITUTE(実質収支比率等に係る経年分析!H$47,"▲","-")),2)</f>
        <v>37.299999999999997</v>
      </c>
      <c r="E20" s="180">
        <f>ROUND(VALUE(SUBSTITUTE(実質収支比率等に係る経年分析!I$47,"▲","-")),2)</f>
        <v>33.82</v>
      </c>
      <c r="F20" s="180">
        <f>ROUND(VALUE(SUBSTITUTE(実質収支比率等に係る経年分析!J$47,"▲","-")),2)</f>
        <v>33.57</v>
      </c>
    </row>
    <row r="21" spans="1:11" x14ac:dyDescent="0.15">
      <c r="A21" s="180" t="s">
        <v>55</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-3.81</v>
      </c>
      <c r="E21" s="180">
        <f>IF(ISNUMBER(VALUE(SUBSTITUTE(実質収支比率等に係る経年分析!I$49,"▲","-"))),ROUND(VALUE(SUBSTITUTE(実質収支比率等に係る経年分析!I$49,"▲","-")),2),NA())</f>
        <v>-4.4000000000000004</v>
      </c>
      <c r="F21" s="180">
        <f>IF(ISNUMBER(VALUE(SUBSTITUTE(実質収支比率等に係る経年分析!J$49,"▲","-"))),ROUND(VALUE(SUBSTITUTE(実質収支比率等に係る経年分析!J$49,"▲","-")),2),NA())</f>
        <v>-0.74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2.5099999999999998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757</v>
      </c>
      <c r="E42" s="182"/>
      <c r="F42" s="182"/>
      <c r="G42" s="182">
        <f>'実質公債費比率（分子）の構造'!L$52</f>
        <v>746</v>
      </c>
      <c r="H42" s="182"/>
      <c r="I42" s="182"/>
      <c r="J42" s="182">
        <f>'実質公債費比率（分子）の構造'!M$52</f>
        <v>752</v>
      </c>
      <c r="K42" s="182"/>
      <c r="L42" s="182"/>
      <c r="M42" s="182">
        <f>'実質公債費比率（分子）の構造'!N$52</f>
        <v>754</v>
      </c>
      <c r="N42" s="182"/>
      <c r="O42" s="182"/>
      <c r="P42" s="182">
        <f>'実質公債費比率（分子）の構造'!O$52</f>
        <v>745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13</v>
      </c>
      <c r="L44" s="182"/>
      <c r="M44" s="182"/>
      <c r="N44" s="182" t="str">
        <f>'実質公債費比率（分子）の構造'!O$50</f>
        <v>-</v>
      </c>
      <c r="O44" s="182"/>
      <c r="P44" s="182"/>
    </row>
    <row r="45" spans="1:16" x14ac:dyDescent="0.15">
      <c r="A45" s="182" t="s">
        <v>65</v>
      </c>
      <c r="B45" s="182">
        <f>'実質公債費比率（分子）の構造'!K$49</f>
        <v>10</v>
      </c>
      <c r="C45" s="182"/>
      <c r="D45" s="182"/>
      <c r="E45" s="182">
        <f>'実質公債費比率（分子）の構造'!L$49</f>
        <v>15</v>
      </c>
      <c r="F45" s="182"/>
      <c r="G45" s="182"/>
      <c r="H45" s="182">
        <f>'実質公債費比率（分子）の構造'!M$49</f>
        <v>17</v>
      </c>
      <c r="I45" s="182"/>
      <c r="J45" s="182"/>
      <c r="K45" s="182">
        <f>'実質公債費比率（分子）の構造'!N$49</f>
        <v>15</v>
      </c>
      <c r="L45" s="182"/>
      <c r="M45" s="182"/>
      <c r="N45" s="182">
        <f>'実質公債費比率（分子）の構造'!O$49</f>
        <v>14</v>
      </c>
      <c r="O45" s="182"/>
      <c r="P45" s="182"/>
    </row>
    <row r="46" spans="1:16" x14ac:dyDescent="0.15">
      <c r="A46" s="182" t="s">
        <v>66</v>
      </c>
      <c r="B46" s="182">
        <f>'実質公債費比率（分子）の構造'!K$48</f>
        <v>191</v>
      </c>
      <c r="C46" s="182"/>
      <c r="D46" s="182"/>
      <c r="E46" s="182">
        <f>'実質公債費比率（分子）の構造'!L$48</f>
        <v>173</v>
      </c>
      <c r="F46" s="182"/>
      <c r="G46" s="182"/>
      <c r="H46" s="182">
        <f>'実質公債費比率（分子）の構造'!M$48</f>
        <v>187</v>
      </c>
      <c r="I46" s="182"/>
      <c r="J46" s="182"/>
      <c r="K46" s="182">
        <f>'実質公債費比率（分子）の構造'!N$48</f>
        <v>183</v>
      </c>
      <c r="L46" s="182"/>
      <c r="M46" s="182"/>
      <c r="N46" s="182">
        <f>'実質公債費比率（分子）の構造'!O$48</f>
        <v>183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889</v>
      </c>
      <c r="C49" s="182"/>
      <c r="D49" s="182"/>
      <c r="E49" s="182">
        <f>'実質公債費比率（分子）の構造'!L$45</f>
        <v>852</v>
      </c>
      <c r="F49" s="182"/>
      <c r="G49" s="182"/>
      <c r="H49" s="182">
        <f>'実質公債費比率（分子）の構造'!M$45</f>
        <v>878</v>
      </c>
      <c r="I49" s="182"/>
      <c r="J49" s="182"/>
      <c r="K49" s="182">
        <f>'実質公債費比率（分子）の構造'!N$45</f>
        <v>861</v>
      </c>
      <c r="L49" s="182"/>
      <c r="M49" s="182"/>
      <c r="N49" s="182">
        <f>'実質公債費比率（分子）の構造'!O$45</f>
        <v>866</v>
      </c>
      <c r="O49" s="182"/>
      <c r="P49" s="182"/>
    </row>
    <row r="50" spans="1:16" x14ac:dyDescent="0.15">
      <c r="A50" s="182" t="s">
        <v>70</v>
      </c>
      <c r="B50" s="182" t="e">
        <f>NA()</f>
        <v>#N/A</v>
      </c>
      <c r="C50" s="182">
        <f>IF(ISNUMBER('実質公債費比率（分子）の構造'!K$53),'実質公債費比率（分子）の構造'!K$53,NA())</f>
        <v>354</v>
      </c>
      <c r="D50" s="182" t="e">
        <f>NA()</f>
        <v>#N/A</v>
      </c>
      <c r="E50" s="182" t="e">
        <f>NA()</f>
        <v>#N/A</v>
      </c>
      <c r="F50" s="182">
        <f>IF(ISNUMBER('実質公債費比率（分子）の構造'!L$53),'実質公債費比率（分子）の構造'!L$53,NA())</f>
        <v>315</v>
      </c>
      <c r="G50" s="182" t="e">
        <f>NA()</f>
        <v>#N/A</v>
      </c>
      <c r="H50" s="182" t="e">
        <f>NA()</f>
        <v>#N/A</v>
      </c>
      <c r="I50" s="182">
        <f>IF(ISNUMBER('実質公債費比率（分子）の構造'!M$53),'実質公債費比率（分子）の構造'!M$53,NA())</f>
        <v>351</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318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7091</v>
      </c>
      <c r="E56" s="181"/>
      <c r="F56" s="181"/>
      <c r="G56" s="181">
        <f>'将来負担比率（分子）の構造'!J$52</f>
        <v>7027</v>
      </c>
      <c r="H56" s="181"/>
      <c r="I56" s="181"/>
      <c r="J56" s="181">
        <f>'将来負担比率（分子）の構造'!K$52</f>
        <v>6998</v>
      </c>
      <c r="K56" s="181"/>
      <c r="L56" s="181"/>
      <c r="M56" s="181">
        <f>'将来負担比率（分子）の構造'!L$52</f>
        <v>6661</v>
      </c>
      <c r="N56" s="181"/>
      <c r="O56" s="181"/>
      <c r="P56" s="181">
        <f>'将来負担比率（分子）の構造'!M$52</f>
        <v>6519</v>
      </c>
    </row>
    <row r="57" spans="1:16" x14ac:dyDescent="0.15">
      <c r="A57" s="181" t="s">
        <v>41</v>
      </c>
      <c r="B57" s="181"/>
      <c r="C57" s="181"/>
      <c r="D57" s="181">
        <f>'将来負担比率（分子）の構造'!I$51</f>
        <v>378</v>
      </c>
      <c r="E57" s="181"/>
      <c r="F57" s="181"/>
      <c r="G57" s="181">
        <f>'将来負担比率（分子）の構造'!J$51</f>
        <v>389</v>
      </c>
      <c r="H57" s="181"/>
      <c r="I57" s="181"/>
      <c r="J57" s="181">
        <f>'将来負担比率（分子）の構造'!K$51</f>
        <v>378</v>
      </c>
      <c r="K57" s="181"/>
      <c r="L57" s="181"/>
      <c r="M57" s="181">
        <f>'将来負担比率（分子）の構造'!L$51</f>
        <v>390</v>
      </c>
      <c r="N57" s="181"/>
      <c r="O57" s="181"/>
      <c r="P57" s="181">
        <f>'将来負担比率（分子）の構造'!M$51</f>
        <v>329</v>
      </c>
    </row>
    <row r="58" spans="1:16" x14ac:dyDescent="0.15">
      <c r="A58" s="181" t="s">
        <v>40</v>
      </c>
      <c r="B58" s="181"/>
      <c r="C58" s="181"/>
      <c r="D58" s="181">
        <f>'将来負担比率（分子）の構造'!I$50</f>
        <v>1959</v>
      </c>
      <c r="E58" s="181"/>
      <c r="F58" s="181"/>
      <c r="G58" s="181">
        <f>'将来負担比率（分子）の構造'!J$50</f>
        <v>2163</v>
      </c>
      <c r="H58" s="181"/>
      <c r="I58" s="181"/>
      <c r="J58" s="181">
        <f>'将来負担比率（分子）の構造'!K$50</f>
        <v>2168</v>
      </c>
      <c r="K58" s="181"/>
      <c r="L58" s="181"/>
      <c r="M58" s="181">
        <f>'将来負担比率（分子）の構造'!L$50</f>
        <v>2115</v>
      </c>
      <c r="N58" s="181"/>
      <c r="O58" s="181"/>
      <c r="P58" s="181">
        <f>'将来負担比率（分子）の構造'!M$50</f>
        <v>2158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1189</v>
      </c>
      <c r="C62" s="181"/>
      <c r="D62" s="181"/>
      <c r="E62" s="181">
        <f>'将来負担比率（分子）の構造'!J$45</f>
        <v>1087</v>
      </c>
      <c r="F62" s="181"/>
      <c r="G62" s="181"/>
      <c r="H62" s="181">
        <f>'将来負担比率（分子）の構造'!K$45</f>
        <v>1019</v>
      </c>
      <c r="I62" s="181"/>
      <c r="J62" s="181"/>
      <c r="K62" s="181">
        <f>'将来負担比率（分子）の構造'!L$45</f>
        <v>927</v>
      </c>
      <c r="L62" s="181"/>
      <c r="M62" s="181"/>
      <c r="N62" s="181">
        <f>'将来負担比率（分子）の構造'!M$45</f>
        <v>854</v>
      </c>
      <c r="O62" s="181"/>
      <c r="P62" s="181"/>
    </row>
    <row r="63" spans="1:16" x14ac:dyDescent="0.15">
      <c r="A63" s="181" t="s">
        <v>33</v>
      </c>
      <c r="B63" s="181">
        <f>'将来負担比率（分子）の構造'!I$44</f>
        <v>172</v>
      </c>
      <c r="C63" s="181"/>
      <c r="D63" s="181"/>
      <c r="E63" s="181">
        <f>'将来負担比率（分子）の構造'!J$44</f>
        <v>159</v>
      </c>
      <c r="F63" s="181"/>
      <c r="G63" s="181"/>
      <c r="H63" s="181">
        <f>'将来負担比率（分子）の構造'!K$44</f>
        <v>146</v>
      </c>
      <c r="I63" s="181"/>
      <c r="J63" s="181"/>
      <c r="K63" s="181">
        <f>'将来負担比率（分子）の構造'!L$44</f>
        <v>141</v>
      </c>
      <c r="L63" s="181"/>
      <c r="M63" s="181"/>
      <c r="N63" s="181">
        <f>'将来負担比率（分子）の構造'!M$44</f>
        <v>157</v>
      </c>
      <c r="O63" s="181"/>
      <c r="P63" s="181"/>
    </row>
    <row r="64" spans="1:16" x14ac:dyDescent="0.15">
      <c r="A64" s="181" t="s">
        <v>32</v>
      </c>
      <c r="B64" s="181">
        <f>'将来負担比率（分子）の構造'!I$43</f>
        <v>3267</v>
      </c>
      <c r="C64" s="181"/>
      <c r="D64" s="181"/>
      <c r="E64" s="181">
        <f>'将来負担比率（分子）の構造'!J$43</f>
        <v>3165</v>
      </c>
      <c r="F64" s="181"/>
      <c r="G64" s="181"/>
      <c r="H64" s="181">
        <f>'将来負担比率（分子）の構造'!K$43</f>
        <v>2971</v>
      </c>
      <c r="I64" s="181"/>
      <c r="J64" s="181"/>
      <c r="K64" s="181">
        <f>'将来負担比率（分子）の構造'!L$43</f>
        <v>2808</v>
      </c>
      <c r="L64" s="181"/>
      <c r="M64" s="181"/>
      <c r="N64" s="181">
        <f>'将来負担比率（分子）の構造'!M$43</f>
        <v>2711</v>
      </c>
      <c r="O64" s="181"/>
      <c r="P64" s="181"/>
    </row>
    <row r="65" spans="1:16" x14ac:dyDescent="0.15">
      <c r="A65" s="181" t="s">
        <v>31</v>
      </c>
      <c r="B65" s="181">
        <f>'将来負担比率（分子）の構造'!I$42</f>
        <v>55</v>
      </c>
      <c r="C65" s="181"/>
      <c r="D65" s="181"/>
      <c r="E65" s="181">
        <f>'将来負担比率（分子）の構造'!J$42</f>
        <v>34</v>
      </c>
      <c r="F65" s="181"/>
      <c r="G65" s="181"/>
      <c r="H65" s="181">
        <f>'将来負担比率（分子）の構造'!K$42</f>
        <v>13</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8103</v>
      </c>
      <c r="C66" s="181"/>
      <c r="D66" s="181"/>
      <c r="E66" s="181">
        <f>'将来負担比率（分子）の構造'!J$41</f>
        <v>8020</v>
      </c>
      <c r="F66" s="181"/>
      <c r="G66" s="181"/>
      <c r="H66" s="181">
        <f>'将来負担比率（分子）の構造'!K$41</f>
        <v>7897</v>
      </c>
      <c r="I66" s="181"/>
      <c r="J66" s="181"/>
      <c r="K66" s="181">
        <f>'将来負担比率（分子）の構造'!L$41</f>
        <v>7512</v>
      </c>
      <c r="L66" s="181"/>
      <c r="M66" s="181"/>
      <c r="N66" s="181">
        <f>'将来負担比率（分子）の構造'!M$41</f>
        <v>7186</v>
      </c>
      <c r="O66" s="181"/>
      <c r="P66" s="181"/>
    </row>
    <row r="67" spans="1:16" x14ac:dyDescent="0.15">
      <c r="A67" s="181" t="s">
        <v>74</v>
      </c>
      <c r="B67" s="181" t="e">
        <f>NA()</f>
        <v>#N/A</v>
      </c>
      <c r="C67" s="181">
        <f>IF(ISNUMBER('将来負担比率（分子）の構造'!I$53), IF('将来負担比率（分子）の構造'!I$53 &lt; 0, 0, '将来負担比率（分子）の構造'!I$53), NA())</f>
        <v>3358</v>
      </c>
      <c r="D67" s="181" t="e">
        <f>NA()</f>
        <v>#N/A</v>
      </c>
      <c r="E67" s="181" t="e">
        <f>NA()</f>
        <v>#N/A</v>
      </c>
      <c r="F67" s="181">
        <f>IF(ISNUMBER('将来負担比率（分子）の構造'!J$53), IF('将来負担比率（分子）の構造'!J$53 &lt; 0, 0, '将来負担比率（分子）の構造'!J$53), NA())</f>
        <v>2885</v>
      </c>
      <c r="G67" s="181" t="e">
        <f>NA()</f>
        <v>#N/A</v>
      </c>
      <c r="H67" s="181" t="e">
        <f>NA()</f>
        <v>#N/A</v>
      </c>
      <c r="I67" s="181">
        <f>IF(ISNUMBER('将来負担比率（分子）の構造'!K$53), IF('将来負担比率（分子）の構造'!K$53 &lt; 0, 0, '将来負担比率（分子）の構造'!K$53), NA())</f>
        <v>2499</v>
      </c>
      <c r="J67" s="181" t="e">
        <f>NA()</f>
        <v>#N/A</v>
      </c>
      <c r="K67" s="181" t="e">
        <f>NA()</f>
        <v>#N/A</v>
      </c>
      <c r="L67" s="181">
        <f>IF(ISNUMBER('将来負担比率（分子）の構造'!L$53), IF('将来負担比率（分子）の構造'!L$53 &lt; 0, 0, '将来負担比率（分子）の構造'!L$53), NA())</f>
        <v>2221</v>
      </c>
      <c r="M67" s="181" t="e">
        <f>NA()</f>
        <v>#N/A</v>
      </c>
      <c r="N67" s="181" t="e">
        <f>NA()</f>
        <v>#N/A</v>
      </c>
      <c r="O67" s="181">
        <f>IF(ISNUMBER('将来負担比率（分子）の構造'!M$53), IF('将来負担比率（分子）の構造'!M$53 &lt; 0, 0, '将来負担比率（分子）の構造'!M$53), NA())</f>
        <v>1902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1419</v>
      </c>
      <c r="C72" s="185">
        <f>基金残高に係る経年分析!G55</f>
        <v>1279</v>
      </c>
      <c r="D72" s="185">
        <f>基金残高に係る経年分析!H55</f>
        <v>1264</v>
      </c>
    </row>
    <row r="73" spans="1:16" x14ac:dyDescent="0.15">
      <c r="A73" s="184" t="s">
        <v>77</v>
      </c>
      <c r="B73" s="185">
        <f>基金残高に係る経年分析!F56</f>
        <v>571</v>
      </c>
      <c r="C73" s="185">
        <f>基金残高に係る経年分析!G56</f>
        <v>583</v>
      </c>
      <c r="D73" s="185">
        <f>基金残高に係る経年分析!H56</f>
        <v>637</v>
      </c>
    </row>
    <row r="74" spans="1:16" x14ac:dyDescent="0.15">
      <c r="A74" s="184" t="s">
        <v>78</v>
      </c>
      <c r="B74" s="185">
        <f>基金残高に係る経年分析!F57</f>
        <v>1478</v>
      </c>
      <c r="C74" s="185">
        <f>基金残高に係る経年分析!G57</f>
        <v>1613</v>
      </c>
      <c r="D74" s="185">
        <f>基金残高に係る経年分析!H57</f>
        <v>1964</v>
      </c>
    </row>
  </sheetData>
  <sheetProtection algorithmName="SHA-512" hashValue="iLleS1WsiOAnJ1QI0RS0oEFsdXyd8DTmw1uj50C1EyRXTi0+WHKWma04EAXGqCEuoCChKm03s90jnia3EoHYQA==" saltValue="ztZrTdWywj97zjnhscpy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650436</v>
      </c>
      <c r="S5" s="673"/>
      <c r="T5" s="673"/>
      <c r="U5" s="673"/>
      <c r="V5" s="673"/>
      <c r="W5" s="673"/>
      <c r="X5" s="673"/>
      <c r="Y5" s="674"/>
      <c r="Z5" s="675">
        <v>10.6</v>
      </c>
      <c r="AA5" s="675"/>
      <c r="AB5" s="675"/>
      <c r="AC5" s="675"/>
      <c r="AD5" s="676">
        <v>650436</v>
      </c>
      <c r="AE5" s="676"/>
      <c r="AF5" s="676"/>
      <c r="AG5" s="676"/>
      <c r="AH5" s="676"/>
      <c r="AI5" s="676"/>
      <c r="AJ5" s="676"/>
      <c r="AK5" s="676"/>
      <c r="AL5" s="677">
        <v>17.8</v>
      </c>
      <c r="AM5" s="678"/>
      <c r="AN5" s="678"/>
      <c r="AO5" s="679"/>
      <c r="AP5" s="669" t="s">
        <v>224</v>
      </c>
      <c r="AQ5" s="670"/>
      <c r="AR5" s="670"/>
      <c r="AS5" s="670"/>
      <c r="AT5" s="670"/>
      <c r="AU5" s="670"/>
      <c r="AV5" s="670"/>
      <c r="AW5" s="670"/>
      <c r="AX5" s="670"/>
      <c r="AY5" s="670"/>
      <c r="AZ5" s="670"/>
      <c r="BA5" s="670"/>
      <c r="BB5" s="670"/>
      <c r="BC5" s="670"/>
      <c r="BD5" s="670"/>
      <c r="BE5" s="670"/>
      <c r="BF5" s="671"/>
      <c r="BG5" s="683">
        <v>649864</v>
      </c>
      <c r="BH5" s="684"/>
      <c r="BI5" s="684"/>
      <c r="BJ5" s="684"/>
      <c r="BK5" s="684"/>
      <c r="BL5" s="684"/>
      <c r="BM5" s="684"/>
      <c r="BN5" s="685"/>
      <c r="BO5" s="686">
        <v>99.9</v>
      </c>
      <c r="BP5" s="686"/>
      <c r="BQ5" s="686"/>
      <c r="BR5" s="686"/>
      <c r="BS5" s="687">
        <v>5955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40293</v>
      </c>
      <c r="S6" s="684"/>
      <c r="T6" s="684"/>
      <c r="U6" s="684"/>
      <c r="V6" s="684"/>
      <c r="W6" s="684"/>
      <c r="X6" s="684"/>
      <c r="Y6" s="685"/>
      <c r="Z6" s="686">
        <v>0.7</v>
      </c>
      <c r="AA6" s="686"/>
      <c r="AB6" s="686"/>
      <c r="AC6" s="686"/>
      <c r="AD6" s="687">
        <v>40293</v>
      </c>
      <c r="AE6" s="687"/>
      <c r="AF6" s="687"/>
      <c r="AG6" s="687"/>
      <c r="AH6" s="687"/>
      <c r="AI6" s="687"/>
      <c r="AJ6" s="687"/>
      <c r="AK6" s="687"/>
      <c r="AL6" s="688">
        <v>1.1000000000000001</v>
      </c>
      <c r="AM6" s="689"/>
      <c r="AN6" s="689"/>
      <c r="AO6" s="690"/>
      <c r="AP6" s="680" t="s">
        <v>229</v>
      </c>
      <c r="AQ6" s="681"/>
      <c r="AR6" s="681"/>
      <c r="AS6" s="681"/>
      <c r="AT6" s="681"/>
      <c r="AU6" s="681"/>
      <c r="AV6" s="681"/>
      <c r="AW6" s="681"/>
      <c r="AX6" s="681"/>
      <c r="AY6" s="681"/>
      <c r="AZ6" s="681"/>
      <c r="BA6" s="681"/>
      <c r="BB6" s="681"/>
      <c r="BC6" s="681"/>
      <c r="BD6" s="681"/>
      <c r="BE6" s="681"/>
      <c r="BF6" s="682"/>
      <c r="BG6" s="683">
        <v>649864</v>
      </c>
      <c r="BH6" s="684"/>
      <c r="BI6" s="684"/>
      <c r="BJ6" s="684"/>
      <c r="BK6" s="684"/>
      <c r="BL6" s="684"/>
      <c r="BM6" s="684"/>
      <c r="BN6" s="685"/>
      <c r="BO6" s="686">
        <v>99.9</v>
      </c>
      <c r="BP6" s="686"/>
      <c r="BQ6" s="686"/>
      <c r="BR6" s="686"/>
      <c r="BS6" s="687">
        <v>5955</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70304</v>
      </c>
      <c r="CS6" s="684"/>
      <c r="CT6" s="684"/>
      <c r="CU6" s="684"/>
      <c r="CV6" s="684"/>
      <c r="CW6" s="684"/>
      <c r="CX6" s="684"/>
      <c r="CY6" s="685"/>
      <c r="CZ6" s="677">
        <v>1.2</v>
      </c>
      <c r="DA6" s="678"/>
      <c r="DB6" s="678"/>
      <c r="DC6" s="697"/>
      <c r="DD6" s="692" t="s">
        <v>127</v>
      </c>
      <c r="DE6" s="684"/>
      <c r="DF6" s="684"/>
      <c r="DG6" s="684"/>
      <c r="DH6" s="684"/>
      <c r="DI6" s="684"/>
      <c r="DJ6" s="684"/>
      <c r="DK6" s="684"/>
      <c r="DL6" s="684"/>
      <c r="DM6" s="684"/>
      <c r="DN6" s="684"/>
      <c r="DO6" s="684"/>
      <c r="DP6" s="685"/>
      <c r="DQ6" s="692">
        <v>70304</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412</v>
      </c>
      <c r="S7" s="684"/>
      <c r="T7" s="684"/>
      <c r="U7" s="684"/>
      <c r="V7" s="684"/>
      <c r="W7" s="684"/>
      <c r="X7" s="684"/>
      <c r="Y7" s="685"/>
      <c r="Z7" s="686">
        <v>0</v>
      </c>
      <c r="AA7" s="686"/>
      <c r="AB7" s="686"/>
      <c r="AC7" s="686"/>
      <c r="AD7" s="687">
        <v>412</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200441</v>
      </c>
      <c r="BH7" s="684"/>
      <c r="BI7" s="684"/>
      <c r="BJ7" s="684"/>
      <c r="BK7" s="684"/>
      <c r="BL7" s="684"/>
      <c r="BM7" s="684"/>
      <c r="BN7" s="685"/>
      <c r="BO7" s="686">
        <v>30.8</v>
      </c>
      <c r="BP7" s="686"/>
      <c r="BQ7" s="686"/>
      <c r="BR7" s="686"/>
      <c r="BS7" s="687">
        <v>5955</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1315431</v>
      </c>
      <c r="CS7" s="684"/>
      <c r="CT7" s="684"/>
      <c r="CU7" s="684"/>
      <c r="CV7" s="684"/>
      <c r="CW7" s="684"/>
      <c r="CX7" s="684"/>
      <c r="CY7" s="685"/>
      <c r="CZ7" s="686">
        <v>22.1</v>
      </c>
      <c r="DA7" s="686"/>
      <c r="DB7" s="686"/>
      <c r="DC7" s="686"/>
      <c r="DD7" s="692">
        <v>5123</v>
      </c>
      <c r="DE7" s="684"/>
      <c r="DF7" s="684"/>
      <c r="DG7" s="684"/>
      <c r="DH7" s="684"/>
      <c r="DI7" s="684"/>
      <c r="DJ7" s="684"/>
      <c r="DK7" s="684"/>
      <c r="DL7" s="684"/>
      <c r="DM7" s="684"/>
      <c r="DN7" s="684"/>
      <c r="DO7" s="684"/>
      <c r="DP7" s="685"/>
      <c r="DQ7" s="692">
        <v>800092</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985</v>
      </c>
      <c r="S8" s="684"/>
      <c r="T8" s="684"/>
      <c r="U8" s="684"/>
      <c r="V8" s="684"/>
      <c r="W8" s="684"/>
      <c r="X8" s="684"/>
      <c r="Y8" s="685"/>
      <c r="Z8" s="686">
        <v>0</v>
      </c>
      <c r="AA8" s="686"/>
      <c r="AB8" s="686"/>
      <c r="AC8" s="686"/>
      <c r="AD8" s="687">
        <v>985</v>
      </c>
      <c r="AE8" s="687"/>
      <c r="AF8" s="687"/>
      <c r="AG8" s="687"/>
      <c r="AH8" s="687"/>
      <c r="AI8" s="687"/>
      <c r="AJ8" s="687"/>
      <c r="AK8" s="687"/>
      <c r="AL8" s="688">
        <v>0</v>
      </c>
      <c r="AM8" s="689"/>
      <c r="AN8" s="689"/>
      <c r="AO8" s="690"/>
      <c r="AP8" s="680" t="s">
        <v>235</v>
      </c>
      <c r="AQ8" s="681"/>
      <c r="AR8" s="681"/>
      <c r="AS8" s="681"/>
      <c r="AT8" s="681"/>
      <c r="AU8" s="681"/>
      <c r="AV8" s="681"/>
      <c r="AW8" s="681"/>
      <c r="AX8" s="681"/>
      <c r="AY8" s="681"/>
      <c r="AZ8" s="681"/>
      <c r="BA8" s="681"/>
      <c r="BB8" s="681"/>
      <c r="BC8" s="681"/>
      <c r="BD8" s="681"/>
      <c r="BE8" s="681"/>
      <c r="BF8" s="682"/>
      <c r="BG8" s="683">
        <v>8579</v>
      </c>
      <c r="BH8" s="684"/>
      <c r="BI8" s="684"/>
      <c r="BJ8" s="684"/>
      <c r="BK8" s="684"/>
      <c r="BL8" s="684"/>
      <c r="BM8" s="684"/>
      <c r="BN8" s="685"/>
      <c r="BO8" s="686">
        <v>1.3</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1087000</v>
      </c>
      <c r="CS8" s="684"/>
      <c r="CT8" s="684"/>
      <c r="CU8" s="684"/>
      <c r="CV8" s="684"/>
      <c r="CW8" s="684"/>
      <c r="CX8" s="684"/>
      <c r="CY8" s="685"/>
      <c r="CZ8" s="686">
        <v>18.3</v>
      </c>
      <c r="DA8" s="686"/>
      <c r="DB8" s="686"/>
      <c r="DC8" s="686"/>
      <c r="DD8" s="692" t="s">
        <v>238</v>
      </c>
      <c r="DE8" s="684"/>
      <c r="DF8" s="684"/>
      <c r="DG8" s="684"/>
      <c r="DH8" s="684"/>
      <c r="DI8" s="684"/>
      <c r="DJ8" s="684"/>
      <c r="DK8" s="684"/>
      <c r="DL8" s="684"/>
      <c r="DM8" s="684"/>
      <c r="DN8" s="684"/>
      <c r="DO8" s="684"/>
      <c r="DP8" s="685"/>
      <c r="DQ8" s="692">
        <v>700269</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551</v>
      </c>
      <c r="S9" s="684"/>
      <c r="T9" s="684"/>
      <c r="U9" s="684"/>
      <c r="V9" s="684"/>
      <c r="W9" s="684"/>
      <c r="X9" s="684"/>
      <c r="Y9" s="685"/>
      <c r="Z9" s="686">
        <v>0</v>
      </c>
      <c r="AA9" s="686"/>
      <c r="AB9" s="686"/>
      <c r="AC9" s="686"/>
      <c r="AD9" s="687">
        <v>551</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159529</v>
      </c>
      <c r="BH9" s="684"/>
      <c r="BI9" s="684"/>
      <c r="BJ9" s="684"/>
      <c r="BK9" s="684"/>
      <c r="BL9" s="684"/>
      <c r="BM9" s="684"/>
      <c r="BN9" s="685"/>
      <c r="BO9" s="686">
        <v>24.5</v>
      </c>
      <c r="BP9" s="686"/>
      <c r="BQ9" s="686"/>
      <c r="BR9" s="686"/>
      <c r="BS9" s="692" t="s">
        <v>238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853018</v>
      </c>
      <c r="CS9" s="684"/>
      <c r="CT9" s="684"/>
      <c r="CU9" s="684"/>
      <c r="CV9" s="684"/>
      <c r="CW9" s="684"/>
      <c r="CX9" s="684"/>
      <c r="CY9" s="685"/>
      <c r="CZ9" s="686">
        <v>14.4</v>
      </c>
      <c r="DA9" s="686"/>
      <c r="DB9" s="686"/>
      <c r="DC9" s="686"/>
      <c r="DD9" s="692" t="s">
        <v>238</v>
      </c>
      <c r="DE9" s="684"/>
      <c r="DF9" s="684"/>
      <c r="DG9" s="684"/>
      <c r="DH9" s="684"/>
      <c r="DI9" s="684"/>
      <c r="DJ9" s="684"/>
      <c r="DK9" s="684"/>
      <c r="DL9" s="684"/>
      <c r="DM9" s="684"/>
      <c r="DN9" s="684"/>
      <c r="DO9" s="684"/>
      <c r="DP9" s="685"/>
      <c r="DQ9" s="692">
        <v>787447</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238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13741</v>
      </c>
      <c r="BH10" s="684"/>
      <c r="BI10" s="684"/>
      <c r="BJ10" s="684"/>
      <c r="BK10" s="684"/>
      <c r="BL10" s="684"/>
      <c r="BM10" s="684"/>
      <c r="BN10" s="685"/>
      <c r="BO10" s="686">
        <v>2.1</v>
      </c>
      <c r="BP10" s="686"/>
      <c r="BQ10" s="686"/>
      <c r="BR10" s="686"/>
      <c r="BS10" s="692">
        <v>2278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238</v>
      </c>
      <c r="CS10" s="684"/>
      <c r="CT10" s="684"/>
      <c r="CU10" s="684"/>
      <c r="CV10" s="684"/>
      <c r="CW10" s="684"/>
      <c r="CX10" s="684"/>
      <c r="CY10" s="685"/>
      <c r="CZ10" s="686" t="s">
        <v>127</v>
      </c>
      <c r="DA10" s="686"/>
      <c r="DB10" s="686"/>
      <c r="DC10" s="686"/>
      <c r="DD10" s="692" t="s">
        <v>127</v>
      </c>
      <c r="DE10" s="684"/>
      <c r="DF10" s="684"/>
      <c r="DG10" s="684"/>
      <c r="DH10" s="684"/>
      <c r="DI10" s="684"/>
      <c r="DJ10" s="684"/>
      <c r="DK10" s="684"/>
      <c r="DL10" s="684"/>
      <c r="DM10" s="684"/>
      <c r="DN10" s="684"/>
      <c r="DO10" s="684"/>
      <c r="DP10" s="685"/>
      <c r="DQ10" s="692" t="s">
        <v>238</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103598</v>
      </c>
      <c r="S11" s="684"/>
      <c r="T11" s="684"/>
      <c r="U11" s="684"/>
      <c r="V11" s="684"/>
      <c r="W11" s="684"/>
      <c r="X11" s="684"/>
      <c r="Y11" s="685"/>
      <c r="Z11" s="688">
        <v>1.7</v>
      </c>
      <c r="AA11" s="689"/>
      <c r="AB11" s="689"/>
      <c r="AC11" s="701"/>
      <c r="AD11" s="692">
        <v>103598</v>
      </c>
      <c r="AE11" s="684"/>
      <c r="AF11" s="684"/>
      <c r="AG11" s="684"/>
      <c r="AH11" s="684"/>
      <c r="AI11" s="684"/>
      <c r="AJ11" s="684"/>
      <c r="AK11" s="685"/>
      <c r="AL11" s="688">
        <v>2.8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18592</v>
      </c>
      <c r="BH11" s="684"/>
      <c r="BI11" s="684"/>
      <c r="BJ11" s="684"/>
      <c r="BK11" s="684"/>
      <c r="BL11" s="684"/>
      <c r="BM11" s="684"/>
      <c r="BN11" s="685"/>
      <c r="BO11" s="686">
        <v>2.9</v>
      </c>
      <c r="BP11" s="686"/>
      <c r="BQ11" s="686"/>
      <c r="BR11" s="686"/>
      <c r="BS11" s="692">
        <v>3677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511847</v>
      </c>
      <c r="CS11" s="684"/>
      <c r="CT11" s="684"/>
      <c r="CU11" s="684"/>
      <c r="CV11" s="684"/>
      <c r="CW11" s="684"/>
      <c r="CX11" s="684"/>
      <c r="CY11" s="685"/>
      <c r="CZ11" s="686">
        <v>8.6</v>
      </c>
      <c r="DA11" s="686"/>
      <c r="DB11" s="686"/>
      <c r="DC11" s="686"/>
      <c r="DD11" s="692">
        <v>237569</v>
      </c>
      <c r="DE11" s="684"/>
      <c r="DF11" s="684"/>
      <c r="DG11" s="684"/>
      <c r="DH11" s="684"/>
      <c r="DI11" s="684"/>
      <c r="DJ11" s="684"/>
      <c r="DK11" s="684"/>
      <c r="DL11" s="684"/>
      <c r="DM11" s="684"/>
      <c r="DN11" s="684"/>
      <c r="DO11" s="684"/>
      <c r="DP11" s="685"/>
      <c r="DQ11" s="692">
        <v>131153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127</v>
      </c>
      <c r="AE12" s="687"/>
      <c r="AF12" s="687"/>
      <c r="AG12" s="687"/>
      <c r="AH12" s="687"/>
      <c r="AI12" s="687"/>
      <c r="AJ12" s="687"/>
      <c r="AK12" s="687"/>
      <c r="AL12" s="688" t="s">
        <v>127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396571</v>
      </c>
      <c r="BH12" s="684"/>
      <c r="BI12" s="684"/>
      <c r="BJ12" s="684"/>
      <c r="BK12" s="684"/>
      <c r="BL12" s="684"/>
      <c r="BM12" s="684"/>
      <c r="BN12" s="685"/>
      <c r="BO12" s="686">
        <v>61</v>
      </c>
      <c r="BP12" s="686"/>
      <c r="BQ12" s="686"/>
      <c r="BR12" s="686"/>
      <c r="BS12" s="692" t="s">
        <v>238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84946</v>
      </c>
      <c r="CS12" s="684"/>
      <c r="CT12" s="684"/>
      <c r="CU12" s="684"/>
      <c r="CV12" s="684"/>
      <c r="CW12" s="684"/>
      <c r="CX12" s="684"/>
      <c r="CY12" s="685"/>
      <c r="CZ12" s="686">
        <v>1.4</v>
      </c>
      <c r="DA12" s="686"/>
      <c r="DB12" s="686"/>
      <c r="DC12" s="686"/>
      <c r="DD12" s="692">
        <v>3760</v>
      </c>
      <c r="DE12" s="684"/>
      <c r="DF12" s="684"/>
      <c r="DG12" s="684"/>
      <c r="DH12" s="684"/>
      <c r="DI12" s="684"/>
      <c r="DJ12" s="684"/>
      <c r="DK12" s="684"/>
      <c r="DL12" s="684"/>
      <c r="DM12" s="684"/>
      <c r="DN12" s="684"/>
      <c r="DO12" s="684"/>
      <c r="DP12" s="685"/>
      <c r="DQ12" s="692">
        <v>70536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381203</v>
      </c>
      <c r="BH13" s="684"/>
      <c r="BI13" s="684"/>
      <c r="BJ13" s="684"/>
      <c r="BK13" s="684"/>
      <c r="BL13" s="684"/>
      <c r="BM13" s="684"/>
      <c r="BN13" s="685"/>
      <c r="BO13" s="686">
        <v>58.6</v>
      </c>
      <c r="BP13" s="686"/>
      <c r="BQ13" s="686"/>
      <c r="BR13" s="686"/>
      <c r="BS13" s="692" t="s">
        <v>127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479091</v>
      </c>
      <c r="CS13" s="684"/>
      <c r="CT13" s="684"/>
      <c r="CU13" s="684"/>
      <c r="CV13" s="684"/>
      <c r="CW13" s="684"/>
      <c r="CX13" s="684"/>
      <c r="CY13" s="685"/>
      <c r="CZ13" s="686">
        <v>8.1</v>
      </c>
      <c r="DA13" s="686"/>
      <c r="DB13" s="686"/>
      <c r="DC13" s="686"/>
      <c r="DD13" s="692">
        <v>111186</v>
      </c>
      <c r="DE13" s="684"/>
      <c r="DF13" s="684"/>
      <c r="DG13" s="684"/>
      <c r="DH13" s="684"/>
      <c r="DI13" s="684"/>
      <c r="DJ13" s="684"/>
      <c r="DK13" s="684"/>
      <c r="DL13" s="684"/>
      <c r="DM13" s="684"/>
      <c r="DN13" s="684"/>
      <c r="DO13" s="684"/>
      <c r="DP13" s="685"/>
      <c r="DQ13" s="692">
        <v>339279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5521</v>
      </c>
      <c r="S14" s="684"/>
      <c r="T14" s="684"/>
      <c r="U14" s="684"/>
      <c r="V14" s="684"/>
      <c r="W14" s="684"/>
      <c r="X14" s="684"/>
      <c r="Y14" s="685"/>
      <c r="Z14" s="686">
        <v>0.1</v>
      </c>
      <c r="AA14" s="686"/>
      <c r="AB14" s="686"/>
      <c r="AC14" s="686"/>
      <c r="AD14" s="687">
        <v>5521</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16390</v>
      </c>
      <c r="BH14" s="684"/>
      <c r="BI14" s="684"/>
      <c r="BJ14" s="684"/>
      <c r="BK14" s="684"/>
      <c r="BL14" s="684"/>
      <c r="BM14" s="684"/>
      <c r="BN14" s="685"/>
      <c r="BO14" s="686">
        <v>2.5</v>
      </c>
      <c r="BP14" s="686"/>
      <c r="BQ14" s="686"/>
      <c r="BR14" s="686"/>
      <c r="BS14" s="692" t="s">
        <v>127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272327</v>
      </c>
      <c r="CS14" s="684"/>
      <c r="CT14" s="684"/>
      <c r="CU14" s="684"/>
      <c r="CV14" s="684"/>
      <c r="CW14" s="684"/>
      <c r="CX14" s="684"/>
      <c r="CY14" s="685"/>
      <c r="CZ14" s="686">
        <v>4.5999999999999996</v>
      </c>
      <c r="DA14" s="686"/>
      <c r="DB14" s="686"/>
      <c r="DC14" s="686"/>
      <c r="DD14" s="692">
        <v>6283</v>
      </c>
      <c r="DE14" s="684"/>
      <c r="DF14" s="684"/>
      <c r="DG14" s="684"/>
      <c r="DH14" s="684"/>
      <c r="DI14" s="684"/>
      <c r="DJ14" s="684"/>
      <c r="DK14" s="684"/>
      <c r="DL14" s="684"/>
      <c r="DM14" s="684"/>
      <c r="DN14" s="684"/>
      <c r="DO14" s="684"/>
      <c r="DP14" s="685"/>
      <c r="DQ14" s="692">
        <v>267627</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136</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36462</v>
      </c>
      <c r="BH15" s="684"/>
      <c r="BI15" s="684"/>
      <c r="BJ15" s="684"/>
      <c r="BK15" s="684"/>
      <c r="BL15" s="684"/>
      <c r="BM15" s="684"/>
      <c r="BN15" s="685"/>
      <c r="BO15" s="686">
        <v>5.6</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399802</v>
      </c>
      <c r="CS15" s="684"/>
      <c r="CT15" s="684"/>
      <c r="CU15" s="684"/>
      <c r="CV15" s="684"/>
      <c r="CW15" s="684"/>
      <c r="CX15" s="684"/>
      <c r="CY15" s="685"/>
      <c r="CZ15" s="686">
        <v>6.7</v>
      </c>
      <c r="DA15" s="686"/>
      <c r="DB15" s="686"/>
      <c r="DC15" s="686"/>
      <c r="DD15" s="692">
        <v>62464</v>
      </c>
      <c r="DE15" s="684"/>
      <c r="DF15" s="684"/>
      <c r="DG15" s="684"/>
      <c r="DH15" s="684"/>
      <c r="DI15" s="684"/>
      <c r="DJ15" s="684"/>
      <c r="DK15" s="684"/>
      <c r="DL15" s="684"/>
      <c r="DM15" s="684"/>
      <c r="DN15" s="684"/>
      <c r="DO15" s="684"/>
      <c r="DP15" s="685"/>
      <c r="DQ15" s="692">
        <v>328359</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1145</v>
      </c>
      <c r="S16" s="684"/>
      <c r="T16" s="684"/>
      <c r="U16" s="684"/>
      <c r="V16" s="684"/>
      <c r="W16" s="684"/>
      <c r="X16" s="684"/>
      <c r="Y16" s="685"/>
      <c r="Z16" s="686">
        <v>0</v>
      </c>
      <c r="AA16" s="686"/>
      <c r="AB16" s="686"/>
      <c r="AC16" s="686"/>
      <c r="AD16" s="687">
        <v>1145</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v>
      </c>
      <c r="CS16" s="684"/>
      <c r="CT16" s="684"/>
      <c r="CU16" s="684"/>
      <c r="CV16" s="684"/>
      <c r="CW16" s="684"/>
      <c r="CX16" s="684"/>
      <c r="CY16" s="685"/>
      <c r="CZ16" s="686">
        <v>0</v>
      </c>
      <c r="DA16" s="686"/>
      <c r="DB16" s="686"/>
      <c r="DC16" s="686"/>
      <c r="DD16" s="692" t="s">
        <v>238</v>
      </c>
      <c r="DE16" s="684"/>
      <c r="DF16" s="684"/>
      <c r="DG16" s="684"/>
      <c r="DH16" s="684"/>
      <c r="DI16" s="684"/>
      <c r="DJ16" s="684"/>
      <c r="DK16" s="684"/>
      <c r="DL16" s="684"/>
      <c r="DM16" s="684"/>
      <c r="DN16" s="684"/>
      <c r="DO16" s="684"/>
      <c r="DP16" s="685"/>
      <c r="DQ16" s="692">
        <v>5</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2656</v>
      </c>
      <c r="S17" s="684"/>
      <c r="T17" s="684"/>
      <c r="U17" s="684"/>
      <c r="V17" s="684"/>
      <c r="W17" s="684"/>
      <c r="X17" s="684"/>
      <c r="Y17" s="685"/>
      <c r="Z17" s="686">
        <v>0</v>
      </c>
      <c r="AA17" s="686"/>
      <c r="AB17" s="686"/>
      <c r="AC17" s="686"/>
      <c r="AD17" s="687">
        <v>2656</v>
      </c>
      <c r="AE17" s="687"/>
      <c r="AF17" s="687"/>
      <c r="AG17" s="687"/>
      <c r="AH17" s="687"/>
      <c r="AI17" s="687"/>
      <c r="AJ17" s="687"/>
      <c r="AK17" s="687"/>
      <c r="AL17" s="688">
        <v>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865895</v>
      </c>
      <c r="CS17" s="684"/>
      <c r="CT17" s="684"/>
      <c r="CU17" s="684"/>
      <c r="CV17" s="684"/>
      <c r="CW17" s="684"/>
      <c r="CX17" s="684"/>
      <c r="CY17" s="685"/>
      <c r="CZ17" s="686">
        <v>14.6</v>
      </c>
      <c r="DA17" s="686"/>
      <c r="DB17" s="686"/>
      <c r="DC17" s="686"/>
      <c r="DD17" s="692" t="s">
        <v>238</v>
      </c>
      <c r="DE17" s="684"/>
      <c r="DF17" s="684"/>
      <c r="DG17" s="684"/>
      <c r="DH17" s="684"/>
      <c r="DI17" s="684"/>
      <c r="DJ17" s="684"/>
      <c r="DK17" s="684"/>
      <c r="DL17" s="684"/>
      <c r="DM17" s="684"/>
      <c r="DN17" s="684"/>
      <c r="DO17" s="684"/>
      <c r="DP17" s="685"/>
      <c r="DQ17" s="692">
        <v>835853</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545</v>
      </c>
      <c r="S18" s="684"/>
      <c r="T18" s="684"/>
      <c r="U18" s="684"/>
      <c r="V18" s="684"/>
      <c r="W18" s="684"/>
      <c r="X18" s="684"/>
      <c r="Y18" s="685"/>
      <c r="Z18" s="686">
        <v>0</v>
      </c>
      <c r="AA18" s="686"/>
      <c r="AB18" s="686"/>
      <c r="AC18" s="686"/>
      <c r="AD18" s="687">
        <v>545</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236</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594</v>
      </c>
      <c r="S19" s="684"/>
      <c r="T19" s="684"/>
      <c r="U19" s="684"/>
      <c r="V19" s="684"/>
      <c r="W19" s="684"/>
      <c r="X19" s="684"/>
      <c r="Y19" s="685"/>
      <c r="Z19" s="686">
        <v>0</v>
      </c>
      <c r="AA19" s="686"/>
      <c r="AB19" s="686"/>
      <c r="AC19" s="686"/>
      <c r="AD19" s="687">
        <v>594</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572</v>
      </c>
      <c r="BH19" s="684"/>
      <c r="BI19" s="684"/>
      <c r="BJ19" s="684"/>
      <c r="BK19" s="684"/>
      <c r="BL19" s="684"/>
      <c r="BM19" s="684"/>
      <c r="BN19" s="685"/>
      <c r="BO19" s="686">
        <v>0.1</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238</v>
      </c>
      <c r="DA19" s="686"/>
      <c r="DB19" s="686"/>
      <c r="DC19" s="686"/>
      <c r="DD19" s="692" t="s">
        <v>127</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140</v>
      </c>
      <c r="S20" s="684"/>
      <c r="T20" s="684"/>
      <c r="U20" s="684"/>
      <c r="V20" s="684"/>
      <c r="W20" s="684"/>
      <c r="X20" s="684"/>
      <c r="Y20" s="685"/>
      <c r="Z20" s="686">
        <v>0</v>
      </c>
      <c r="AA20" s="686"/>
      <c r="AB20" s="686"/>
      <c r="AC20" s="686"/>
      <c r="AD20" s="687">
        <v>140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572</v>
      </c>
      <c r="BH20" s="684"/>
      <c r="BI20" s="684"/>
      <c r="BJ20" s="684"/>
      <c r="BK20" s="684"/>
      <c r="BL20" s="684"/>
      <c r="BM20" s="684"/>
      <c r="BN20" s="685"/>
      <c r="BO20" s="686">
        <v>0.1</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5939666</v>
      </c>
      <c r="CS20" s="684"/>
      <c r="CT20" s="684"/>
      <c r="CU20" s="684"/>
      <c r="CV20" s="684"/>
      <c r="CW20" s="684"/>
      <c r="CX20" s="684"/>
      <c r="CY20" s="685"/>
      <c r="CZ20" s="686">
        <v>100</v>
      </c>
      <c r="DA20" s="686"/>
      <c r="DB20" s="686"/>
      <c r="DC20" s="686"/>
      <c r="DD20" s="692">
        <v>426385</v>
      </c>
      <c r="DE20" s="684"/>
      <c r="DF20" s="684"/>
      <c r="DG20" s="684"/>
      <c r="DH20" s="684"/>
      <c r="DI20" s="684"/>
      <c r="DJ20" s="684"/>
      <c r="DK20" s="684"/>
      <c r="DL20" s="684"/>
      <c r="DM20" s="684"/>
      <c r="DN20" s="684"/>
      <c r="DO20" s="684"/>
      <c r="DP20" s="685"/>
      <c r="DQ20" s="692">
        <v>4330924</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1377</v>
      </c>
      <c r="S21" s="684"/>
      <c r="T21" s="684"/>
      <c r="U21" s="684"/>
      <c r="V21" s="684"/>
      <c r="W21" s="684"/>
      <c r="X21" s="684"/>
      <c r="Y21" s="685"/>
      <c r="Z21" s="686">
        <v>0</v>
      </c>
      <c r="AA21" s="686"/>
      <c r="AB21" s="686"/>
      <c r="AC21" s="686"/>
      <c r="AD21" s="687">
        <v>1377</v>
      </c>
      <c r="AE21" s="687"/>
      <c r="AF21" s="687"/>
      <c r="AG21" s="687"/>
      <c r="AH21" s="687"/>
      <c r="AI21" s="687"/>
      <c r="AJ21" s="687"/>
      <c r="AK21" s="687"/>
      <c r="AL21" s="688">
        <v>0</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572</v>
      </c>
      <c r="BH21" s="684"/>
      <c r="BI21" s="684"/>
      <c r="BJ21" s="684"/>
      <c r="BK21" s="684"/>
      <c r="BL21" s="684"/>
      <c r="BM21" s="684"/>
      <c r="BN21" s="685"/>
      <c r="BO21" s="686">
        <v>0.1</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3287760</v>
      </c>
      <c r="S22" s="684"/>
      <c r="T22" s="684"/>
      <c r="U22" s="684"/>
      <c r="V22" s="684"/>
      <c r="W22" s="684"/>
      <c r="X22" s="684"/>
      <c r="Y22" s="685"/>
      <c r="Z22" s="686">
        <v>53.4</v>
      </c>
      <c r="AA22" s="686"/>
      <c r="AB22" s="686"/>
      <c r="AC22" s="686"/>
      <c r="AD22" s="687">
        <v>2848777</v>
      </c>
      <c r="AE22" s="687"/>
      <c r="AF22" s="687"/>
      <c r="AG22" s="687"/>
      <c r="AH22" s="687"/>
      <c r="AI22" s="687"/>
      <c r="AJ22" s="687"/>
      <c r="AK22" s="687"/>
      <c r="AL22" s="688">
        <v>77.900000000000006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2848777</v>
      </c>
      <c r="S23" s="684"/>
      <c r="T23" s="684"/>
      <c r="U23" s="684"/>
      <c r="V23" s="684"/>
      <c r="W23" s="684"/>
      <c r="X23" s="684"/>
      <c r="Y23" s="685"/>
      <c r="Z23" s="686">
        <v>46.3</v>
      </c>
      <c r="AA23" s="686"/>
      <c r="AB23" s="686"/>
      <c r="AC23" s="686"/>
      <c r="AD23" s="687">
        <v>2848777</v>
      </c>
      <c r="AE23" s="687"/>
      <c r="AF23" s="687"/>
      <c r="AG23" s="687"/>
      <c r="AH23" s="687"/>
      <c r="AI23" s="687"/>
      <c r="AJ23" s="687"/>
      <c r="AK23" s="687"/>
      <c r="AL23" s="688">
        <v>77.900000000000006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127</v>
      </c>
      <c r="BP23" s="686"/>
      <c r="BQ23" s="686"/>
      <c r="BR23" s="686"/>
      <c r="BS23" s="692" t="s">
        <v>136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438983</v>
      </c>
      <c r="S24" s="684"/>
      <c r="T24" s="684"/>
      <c r="U24" s="684"/>
      <c r="V24" s="684"/>
      <c r="W24" s="684"/>
      <c r="X24" s="684"/>
      <c r="Y24" s="685"/>
      <c r="Z24" s="686">
        <v>7.1</v>
      </c>
      <c r="AA24" s="686"/>
      <c r="AB24" s="686"/>
      <c r="AC24" s="686"/>
      <c r="AD24" s="687" t="s">
        <v>127</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136</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1968456</v>
      </c>
      <c r="CS24" s="673"/>
      <c r="CT24" s="673"/>
      <c r="CU24" s="673"/>
      <c r="CV24" s="673"/>
      <c r="CW24" s="673"/>
      <c r="CX24" s="673"/>
      <c r="CY24" s="674"/>
      <c r="CZ24" s="677">
        <v>33.1</v>
      </c>
      <c r="DA24" s="678"/>
      <c r="DB24" s="678"/>
      <c r="DC24" s="697"/>
      <c r="DD24" s="717">
        <v>1689792</v>
      </c>
      <c r="DE24" s="673"/>
      <c r="DF24" s="673"/>
      <c r="DG24" s="673"/>
      <c r="DH24" s="673"/>
      <c r="DI24" s="673"/>
      <c r="DJ24" s="673"/>
      <c r="DK24" s="674"/>
      <c r="DL24" s="717">
        <v>1679365</v>
      </c>
      <c r="DM24" s="673"/>
      <c r="DN24" s="673"/>
      <c r="DO24" s="673"/>
      <c r="DP24" s="673"/>
      <c r="DQ24" s="673"/>
      <c r="DR24" s="673"/>
      <c r="DS24" s="673"/>
      <c r="DT24" s="673"/>
      <c r="DU24" s="673"/>
      <c r="DV24" s="674"/>
      <c r="DW24" s="677">
        <v>44.7</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238</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238</v>
      </c>
      <c r="BP25" s="686"/>
      <c r="BQ25" s="686"/>
      <c r="BR25" s="686"/>
      <c r="BS25" s="692" t="s">
        <v>238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810262</v>
      </c>
      <c r="CS25" s="720"/>
      <c r="CT25" s="720"/>
      <c r="CU25" s="720"/>
      <c r="CV25" s="720"/>
      <c r="CW25" s="720"/>
      <c r="CX25" s="720"/>
      <c r="CY25" s="721"/>
      <c r="CZ25" s="688">
        <v>13.6</v>
      </c>
      <c r="DA25" s="718"/>
      <c r="DB25" s="718"/>
      <c r="DC25" s="722"/>
      <c r="DD25" s="692">
        <v>776137</v>
      </c>
      <c r="DE25" s="720"/>
      <c r="DF25" s="720"/>
      <c r="DG25" s="720"/>
      <c r="DH25" s="720"/>
      <c r="DI25" s="720"/>
      <c r="DJ25" s="720"/>
      <c r="DK25" s="721"/>
      <c r="DL25" s="692">
        <v>771884</v>
      </c>
      <c r="DM25" s="720"/>
      <c r="DN25" s="720"/>
      <c r="DO25" s="720"/>
      <c r="DP25" s="720"/>
      <c r="DQ25" s="720"/>
      <c r="DR25" s="720"/>
      <c r="DS25" s="720"/>
      <c r="DT25" s="720"/>
      <c r="DU25" s="720"/>
      <c r="DV25" s="721"/>
      <c r="DW25" s="688">
        <v>20.6</v>
      </c>
      <c r="DX25" s="718"/>
      <c r="DY25" s="718"/>
      <c r="DZ25" s="718"/>
      <c r="EA25" s="718"/>
      <c r="EB25" s="718"/>
      <c r="EC25" s="719"/>
    </row>
    <row r="26" spans="2:133" ht="11.25" customHeight="1" x14ac:dyDescent="0.15">
      <c r="B26" s="680" t="s">
        <v>293</v>
      </c>
      <c r="C26" s="681"/>
      <c r="D26" s="681"/>
      <c r="E26" s="681"/>
      <c r="F26" s="681"/>
      <c r="G26" s="681"/>
      <c r="H26" s="681"/>
      <c r="I26" s="681"/>
      <c r="J26" s="681"/>
      <c r="K26" s="681"/>
      <c r="L26" s="681"/>
      <c r="M26" s="681"/>
      <c r="N26" s="681"/>
      <c r="O26" s="681"/>
      <c r="P26" s="681"/>
      <c r="Q26" s="682"/>
      <c r="R26" s="683">
        <v>4093357</v>
      </c>
      <c r="S26" s="684"/>
      <c r="T26" s="684"/>
      <c r="U26" s="684"/>
      <c r="V26" s="684"/>
      <c r="W26" s="684"/>
      <c r="X26" s="684"/>
      <c r="Y26" s="685"/>
      <c r="Z26" s="686">
        <v>66.5</v>
      </c>
      <c r="AA26" s="686"/>
      <c r="AB26" s="686"/>
      <c r="AC26" s="686"/>
      <c r="AD26" s="687">
        <v>3654374</v>
      </c>
      <c r="AE26" s="687"/>
      <c r="AF26" s="687"/>
      <c r="AG26" s="687"/>
      <c r="AH26" s="687"/>
      <c r="AI26" s="687"/>
      <c r="AJ26" s="687"/>
      <c r="AK26" s="687"/>
      <c r="AL26" s="688">
        <v>100</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127</v>
      </c>
      <c r="BH26" s="684"/>
      <c r="BI26" s="684"/>
      <c r="BJ26" s="684"/>
      <c r="BK26" s="684"/>
      <c r="BL26" s="684"/>
      <c r="BM26" s="684"/>
      <c r="BN26" s="685"/>
      <c r="BO26" s="686" t="s">
        <v>127</v>
      </c>
      <c r="BP26" s="686"/>
      <c r="BQ26" s="686"/>
      <c r="BR26" s="686"/>
      <c r="BS26" s="692" t="s">
        <v>136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513561</v>
      </c>
      <c r="CS26" s="684"/>
      <c r="CT26" s="684"/>
      <c r="CU26" s="684"/>
      <c r="CV26" s="684"/>
      <c r="CW26" s="684"/>
      <c r="CX26" s="684"/>
      <c r="CY26" s="685"/>
      <c r="CZ26" s="688">
        <v>8.6</v>
      </c>
      <c r="DA26" s="718"/>
      <c r="DB26" s="718"/>
      <c r="DC26" s="722"/>
      <c r="DD26" s="692">
        <v>486370</v>
      </c>
      <c r="DE26" s="684"/>
      <c r="DF26" s="684"/>
      <c r="DG26" s="684"/>
      <c r="DH26" s="684"/>
      <c r="DI26" s="684"/>
      <c r="DJ26" s="684"/>
      <c r="DK26" s="685"/>
      <c r="DL26" s="692" t="s">
        <v>127</v>
      </c>
      <c r="DM26" s="684"/>
      <c r="DN26" s="684"/>
      <c r="DO26" s="684"/>
      <c r="DP26" s="684"/>
      <c r="DQ26" s="684"/>
      <c r="DR26" s="684"/>
      <c r="DS26" s="684"/>
      <c r="DT26" s="684"/>
      <c r="DU26" s="684"/>
      <c r="DV26" s="685"/>
      <c r="DW26" s="688" t="s">
        <v>238</v>
      </c>
      <c r="DX26" s="718"/>
      <c r="DY26" s="718"/>
      <c r="DZ26" s="718"/>
      <c r="EA26" s="718"/>
      <c r="EB26" s="718"/>
      <c r="EC26" s="719"/>
    </row>
    <row r="27" spans="2:133" ht="11.25" customHeight="1" x14ac:dyDescent="0.15">
      <c r="B27" s="680" t="s">
        <v>296</v>
      </c>
      <c r="C27" s="681"/>
      <c r="D27" s="681"/>
      <c r="E27" s="681"/>
      <c r="F27" s="681"/>
      <c r="G27" s="681"/>
      <c r="H27" s="681"/>
      <c r="I27" s="681"/>
      <c r="J27" s="681"/>
      <c r="K27" s="681"/>
      <c r="L27" s="681"/>
      <c r="M27" s="681"/>
      <c r="N27" s="681"/>
      <c r="O27" s="681"/>
      <c r="P27" s="681"/>
      <c r="Q27" s="682"/>
      <c r="R27" s="683" t="s">
        <v>238</v>
      </c>
      <c r="S27" s="684"/>
      <c r="T27" s="684"/>
      <c r="U27" s="684"/>
      <c r="V27" s="684"/>
      <c r="W27" s="684"/>
      <c r="X27" s="684"/>
      <c r="Y27" s="685"/>
      <c r="Z27" s="686" t="s">
        <v>127</v>
      </c>
      <c r="AA27" s="686"/>
      <c r="AB27" s="686"/>
      <c r="AC27" s="686"/>
      <c r="AD27" s="687" t="s">
        <v>127</v>
      </c>
      <c r="AE27" s="687"/>
      <c r="AF27" s="687"/>
      <c r="AG27" s="687"/>
      <c r="AH27" s="687"/>
      <c r="AI27" s="687"/>
      <c r="AJ27" s="687"/>
      <c r="AK27" s="687"/>
      <c r="AL27" s="688" t="s">
        <v>238</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650436</v>
      </c>
      <c r="BH27" s="684"/>
      <c r="BI27" s="684"/>
      <c r="BJ27" s="684"/>
      <c r="BK27" s="684"/>
      <c r="BL27" s="684"/>
      <c r="BM27" s="684"/>
      <c r="BN27" s="685"/>
      <c r="BO27" s="686">
        <v>100</v>
      </c>
      <c r="BP27" s="686"/>
      <c r="BQ27" s="686"/>
      <c r="BR27" s="686"/>
      <c r="BS27" s="692">
        <v>5955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292299</v>
      </c>
      <c r="CS27" s="720"/>
      <c r="CT27" s="720"/>
      <c r="CU27" s="720"/>
      <c r="CV27" s="720"/>
      <c r="CW27" s="720"/>
      <c r="CX27" s="720"/>
      <c r="CY27" s="721"/>
      <c r="CZ27" s="688">
        <v>4.9000000000000004</v>
      </c>
      <c r="DA27" s="718"/>
      <c r="DB27" s="718"/>
      <c r="DC27" s="722"/>
      <c r="DD27" s="692">
        <v>77802</v>
      </c>
      <c r="DE27" s="720"/>
      <c r="DF27" s="720"/>
      <c r="DG27" s="720"/>
      <c r="DH27" s="720"/>
      <c r="DI27" s="720"/>
      <c r="DJ27" s="720"/>
      <c r="DK27" s="721"/>
      <c r="DL27" s="692">
        <v>71628</v>
      </c>
      <c r="DM27" s="720"/>
      <c r="DN27" s="720"/>
      <c r="DO27" s="720"/>
      <c r="DP27" s="720"/>
      <c r="DQ27" s="720"/>
      <c r="DR27" s="720"/>
      <c r="DS27" s="720"/>
      <c r="DT27" s="720"/>
      <c r="DU27" s="720"/>
      <c r="DV27" s="721"/>
      <c r="DW27" s="688">
        <v>1.9</v>
      </c>
      <c r="DX27" s="718"/>
      <c r="DY27" s="718"/>
      <c r="DZ27" s="718"/>
      <c r="EA27" s="718"/>
      <c r="EB27" s="718"/>
      <c r="EC27" s="719"/>
    </row>
    <row r="28" spans="2:133" ht="11.25" customHeight="1" x14ac:dyDescent="0.15">
      <c r="B28" s="680" t="s">
        <v>299</v>
      </c>
      <c r="C28" s="681"/>
      <c r="D28" s="681"/>
      <c r="E28" s="681"/>
      <c r="F28" s="681"/>
      <c r="G28" s="681"/>
      <c r="H28" s="681"/>
      <c r="I28" s="681"/>
      <c r="J28" s="681"/>
      <c r="K28" s="681"/>
      <c r="L28" s="681"/>
      <c r="M28" s="681"/>
      <c r="N28" s="681"/>
      <c r="O28" s="681"/>
      <c r="P28" s="681"/>
      <c r="Q28" s="682"/>
      <c r="R28" s="683">
        <v>15585</v>
      </c>
      <c r="S28" s="684"/>
      <c r="T28" s="684"/>
      <c r="U28" s="684"/>
      <c r="V28" s="684"/>
      <c r="W28" s="684"/>
      <c r="X28" s="684"/>
      <c r="Y28" s="685"/>
      <c r="Z28" s="686">
        <v>0.3</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865895</v>
      </c>
      <c r="CS28" s="684"/>
      <c r="CT28" s="684"/>
      <c r="CU28" s="684"/>
      <c r="CV28" s="684"/>
      <c r="CW28" s="684"/>
      <c r="CX28" s="684"/>
      <c r="CY28" s="685"/>
      <c r="CZ28" s="688">
        <v>14.6</v>
      </c>
      <c r="DA28" s="718"/>
      <c r="DB28" s="718"/>
      <c r="DC28" s="722"/>
      <c r="DD28" s="692">
        <v>835853</v>
      </c>
      <c r="DE28" s="684"/>
      <c r="DF28" s="684"/>
      <c r="DG28" s="684"/>
      <c r="DH28" s="684"/>
      <c r="DI28" s="684"/>
      <c r="DJ28" s="684"/>
      <c r="DK28" s="685"/>
      <c r="DL28" s="692">
        <v>835853</v>
      </c>
      <c r="DM28" s="684"/>
      <c r="DN28" s="684"/>
      <c r="DO28" s="684"/>
      <c r="DP28" s="684"/>
      <c r="DQ28" s="684"/>
      <c r="DR28" s="684"/>
      <c r="DS28" s="684"/>
      <c r="DT28" s="684"/>
      <c r="DU28" s="684"/>
      <c r="DV28" s="685"/>
      <c r="DW28" s="688">
        <v>22.3</v>
      </c>
      <c r="DX28" s="718"/>
      <c r="DY28" s="718"/>
      <c r="DZ28" s="718"/>
      <c r="EA28" s="718"/>
      <c r="EB28" s="718"/>
      <c r="EC28" s="719"/>
    </row>
    <row r="29" spans="2:133" ht="11.25" customHeight="1" x14ac:dyDescent="0.15">
      <c r="B29" s="680" t="s">
        <v>301</v>
      </c>
      <c r="C29" s="681"/>
      <c r="D29" s="681"/>
      <c r="E29" s="681"/>
      <c r="F29" s="681"/>
      <c r="G29" s="681"/>
      <c r="H29" s="681"/>
      <c r="I29" s="681"/>
      <c r="J29" s="681"/>
      <c r="K29" s="681"/>
      <c r="L29" s="681"/>
      <c r="M29" s="681"/>
      <c r="N29" s="681"/>
      <c r="O29" s="681"/>
      <c r="P29" s="681"/>
      <c r="Q29" s="682"/>
      <c r="R29" s="683">
        <v>53482</v>
      </c>
      <c r="S29" s="684"/>
      <c r="T29" s="684"/>
      <c r="U29" s="684"/>
      <c r="V29" s="684"/>
      <c r="W29" s="684"/>
      <c r="X29" s="684"/>
      <c r="Y29" s="685"/>
      <c r="Z29" s="686">
        <v>0.9</v>
      </c>
      <c r="AA29" s="686"/>
      <c r="AB29" s="686"/>
      <c r="AC29" s="686"/>
      <c r="AD29" s="687" t="s">
        <v>238</v>
      </c>
      <c r="AE29" s="687"/>
      <c r="AF29" s="687"/>
      <c r="AG29" s="687"/>
      <c r="AH29" s="687"/>
      <c r="AI29" s="687"/>
      <c r="AJ29" s="687"/>
      <c r="AK29" s="687"/>
      <c r="AL29" s="688" t="s">
        <v>238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865861</v>
      </c>
      <c r="CS29" s="720"/>
      <c r="CT29" s="720"/>
      <c r="CU29" s="720"/>
      <c r="CV29" s="720"/>
      <c r="CW29" s="720"/>
      <c r="CX29" s="720"/>
      <c r="CY29" s="721"/>
      <c r="CZ29" s="688">
        <v>14.6</v>
      </c>
      <c r="DA29" s="718"/>
      <c r="DB29" s="718"/>
      <c r="DC29" s="722"/>
      <c r="DD29" s="692">
        <v>835819</v>
      </c>
      <c r="DE29" s="720"/>
      <c r="DF29" s="720"/>
      <c r="DG29" s="720"/>
      <c r="DH29" s="720"/>
      <c r="DI29" s="720"/>
      <c r="DJ29" s="720"/>
      <c r="DK29" s="721"/>
      <c r="DL29" s="692">
        <v>835819</v>
      </c>
      <c r="DM29" s="720"/>
      <c r="DN29" s="720"/>
      <c r="DO29" s="720"/>
      <c r="DP29" s="720"/>
      <c r="DQ29" s="720"/>
      <c r="DR29" s="720"/>
      <c r="DS29" s="720"/>
      <c r="DT29" s="720"/>
      <c r="DU29" s="720"/>
      <c r="DV29" s="721"/>
      <c r="DW29" s="688">
        <v>22.3</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23979</v>
      </c>
      <c r="S30" s="684"/>
      <c r="T30" s="684"/>
      <c r="U30" s="684"/>
      <c r="V30" s="684"/>
      <c r="W30" s="684"/>
      <c r="X30" s="684"/>
      <c r="Y30" s="685"/>
      <c r="Z30" s="686">
        <v>0.4</v>
      </c>
      <c r="AA30" s="686"/>
      <c r="AB30" s="686"/>
      <c r="AC30" s="686"/>
      <c r="AD30" s="687" t="s">
        <v>238</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816782</v>
      </c>
      <c r="CS30" s="684"/>
      <c r="CT30" s="684"/>
      <c r="CU30" s="684"/>
      <c r="CV30" s="684"/>
      <c r="CW30" s="684"/>
      <c r="CX30" s="684"/>
      <c r="CY30" s="685"/>
      <c r="CZ30" s="688">
        <v>13.8</v>
      </c>
      <c r="DA30" s="718"/>
      <c r="DB30" s="718"/>
      <c r="DC30" s="722"/>
      <c r="DD30" s="692">
        <v>786740</v>
      </c>
      <c r="DE30" s="684"/>
      <c r="DF30" s="684"/>
      <c r="DG30" s="684"/>
      <c r="DH30" s="684"/>
      <c r="DI30" s="684"/>
      <c r="DJ30" s="684"/>
      <c r="DK30" s="685"/>
      <c r="DL30" s="692">
        <v>786740</v>
      </c>
      <c r="DM30" s="684"/>
      <c r="DN30" s="684"/>
      <c r="DO30" s="684"/>
      <c r="DP30" s="684"/>
      <c r="DQ30" s="684"/>
      <c r="DR30" s="684"/>
      <c r="DS30" s="684"/>
      <c r="DT30" s="684"/>
      <c r="DU30" s="684"/>
      <c r="DV30" s="685"/>
      <c r="DW30" s="688">
        <v>20.9</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301705</v>
      </c>
      <c r="S31" s="684"/>
      <c r="T31" s="684"/>
      <c r="U31" s="684"/>
      <c r="V31" s="684"/>
      <c r="W31" s="684"/>
      <c r="X31" s="684"/>
      <c r="Y31" s="685"/>
      <c r="Z31" s="686">
        <v>4.9000000000000004</v>
      </c>
      <c r="AA31" s="686"/>
      <c r="AB31" s="686"/>
      <c r="AC31" s="686"/>
      <c r="AD31" s="687" t="s">
        <v>238</v>
      </c>
      <c r="AE31" s="687"/>
      <c r="AF31" s="687"/>
      <c r="AG31" s="687"/>
      <c r="AH31" s="687"/>
      <c r="AI31" s="687"/>
      <c r="AJ31" s="687"/>
      <c r="AK31" s="687"/>
      <c r="AL31" s="688" t="s">
        <v>136</v>
      </c>
      <c r="AM31" s="689"/>
      <c r="AN31" s="689"/>
      <c r="AO31" s="690"/>
      <c r="AP31" s="737" t="s">
        <v>308</v>
      </c>
      <c r="AQ31" s="738"/>
      <c r="AR31" s="738"/>
      <c r="AS31" s="738"/>
      <c r="AT31" s="743" t="s">
        <v>309</v>
      </c>
      <c r="AU31" s="231"/>
      <c r="AV31" s="231"/>
      <c r="AW31" s="231"/>
      <c r="AX31" s="669" t="s">
        <v>184</v>
      </c>
      <c r="AY31" s="670"/>
      <c r="AZ31" s="670"/>
      <c r="BA31" s="670"/>
      <c r="BB31" s="670"/>
      <c r="BC31" s="670"/>
      <c r="BD31" s="670"/>
      <c r="BE31" s="670"/>
      <c r="BF31" s="671"/>
      <c r="BG31" s="751">
        <v>99.5</v>
      </c>
      <c r="BH31" s="735"/>
      <c r="BI31" s="735"/>
      <c r="BJ31" s="735"/>
      <c r="BK31" s="735"/>
      <c r="BL31" s="735"/>
      <c r="BM31" s="678">
        <v>98.5</v>
      </c>
      <c r="BN31" s="735"/>
      <c r="BO31" s="735"/>
      <c r="BP31" s="735"/>
      <c r="BQ31" s="736"/>
      <c r="BR31" s="751">
        <v>99.6</v>
      </c>
      <c r="BS31" s="735"/>
      <c r="BT31" s="735"/>
      <c r="BU31" s="735"/>
      <c r="BV31" s="735"/>
      <c r="BW31" s="735"/>
      <c r="BX31" s="678">
        <v>98.5</v>
      </c>
      <c r="BY31" s="735"/>
      <c r="BZ31" s="735"/>
      <c r="CA31" s="735"/>
      <c r="CB31" s="736"/>
      <c r="CD31" s="725"/>
      <c r="CE31" s="726"/>
      <c r="CF31" s="698" t="s">
        <v>310</v>
      </c>
      <c r="CG31" s="699"/>
      <c r="CH31" s="699"/>
      <c r="CI31" s="699"/>
      <c r="CJ31" s="699"/>
      <c r="CK31" s="699"/>
      <c r="CL31" s="699"/>
      <c r="CM31" s="699"/>
      <c r="CN31" s="699"/>
      <c r="CO31" s="699"/>
      <c r="CP31" s="699"/>
      <c r="CQ31" s="700"/>
      <c r="CR31" s="683">
        <v>49079</v>
      </c>
      <c r="CS31" s="720"/>
      <c r="CT31" s="720"/>
      <c r="CU31" s="720"/>
      <c r="CV31" s="720"/>
      <c r="CW31" s="720"/>
      <c r="CX31" s="720"/>
      <c r="CY31" s="721"/>
      <c r="CZ31" s="688">
        <v>0.8</v>
      </c>
      <c r="DA31" s="718"/>
      <c r="DB31" s="718"/>
      <c r="DC31" s="722"/>
      <c r="DD31" s="692">
        <v>49079</v>
      </c>
      <c r="DE31" s="720"/>
      <c r="DF31" s="720"/>
      <c r="DG31" s="720"/>
      <c r="DH31" s="720"/>
      <c r="DI31" s="720"/>
      <c r="DJ31" s="720"/>
      <c r="DK31" s="721"/>
      <c r="DL31" s="692">
        <v>49079</v>
      </c>
      <c r="DM31" s="720"/>
      <c r="DN31" s="720"/>
      <c r="DO31" s="720"/>
      <c r="DP31" s="720"/>
      <c r="DQ31" s="720"/>
      <c r="DR31" s="720"/>
      <c r="DS31" s="720"/>
      <c r="DT31" s="720"/>
      <c r="DU31" s="720"/>
      <c r="DV31" s="721"/>
      <c r="DW31" s="688">
        <v>1.3</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238</v>
      </c>
      <c r="S32" s="684"/>
      <c r="T32" s="684"/>
      <c r="U32" s="684"/>
      <c r="V32" s="684"/>
      <c r="W32" s="684"/>
      <c r="X32" s="684"/>
      <c r="Y32" s="685"/>
      <c r="Z32" s="686" t="s">
        <v>127</v>
      </c>
      <c r="AA32" s="686"/>
      <c r="AB32" s="686"/>
      <c r="AC32" s="686"/>
      <c r="AD32" s="687" t="s">
        <v>238</v>
      </c>
      <c r="AE32" s="687"/>
      <c r="AF32" s="687"/>
      <c r="AG32" s="687"/>
      <c r="AH32" s="687"/>
      <c r="AI32" s="687"/>
      <c r="AJ32" s="687"/>
      <c r="AK32" s="687"/>
      <c r="AL32" s="688" t="s">
        <v>238</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99.1</v>
      </c>
      <c r="BH32" s="720"/>
      <c r="BI32" s="720"/>
      <c r="BJ32" s="720"/>
      <c r="BK32" s="720"/>
      <c r="BL32" s="720"/>
      <c r="BM32" s="689">
        <v>97.1</v>
      </c>
      <c r="BN32" s="749"/>
      <c r="BO32" s="749"/>
      <c r="BP32" s="749"/>
      <c r="BQ32" s="750"/>
      <c r="BR32" s="752">
        <v>99.3</v>
      </c>
      <c r="BS32" s="720"/>
      <c r="BT32" s="720"/>
      <c r="BU32" s="720"/>
      <c r="BV32" s="720"/>
      <c r="BW32" s="720"/>
      <c r="BX32" s="689">
        <v>97.3</v>
      </c>
      <c r="BY32" s="749"/>
      <c r="BZ32" s="749"/>
      <c r="CA32" s="749"/>
      <c r="CB32" s="750"/>
      <c r="CD32" s="727"/>
      <c r="CE32" s="728"/>
      <c r="CF32" s="698" t="s">
        <v>314</v>
      </c>
      <c r="CG32" s="699"/>
      <c r="CH32" s="699"/>
      <c r="CI32" s="699"/>
      <c r="CJ32" s="699"/>
      <c r="CK32" s="699"/>
      <c r="CL32" s="699"/>
      <c r="CM32" s="699"/>
      <c r="CN32" s="699"/>
      <c r="CO32" s="699"/>
      <c r="CP32" s="699"/>
      <c r="CQ32" s="700"/>
      <c r="CR32" s="683">
        <v>34</v>
      </c>
      <c r="CS32" s="684"/>
      <c r="CT32" s="684"/>
      <c r="CU32" s="684"/>
      <c r="CV32" s="684"/>
      <c r="CW32" s="684"/>
      <c r="CX32" s="684"/>
      <c r="CY32" s="685"/>
      <c r="CZ32" s="688">
        <v>0</v>
      </c>
      <c r="DA32" s="718"/>
      <c r="DB32" s="718"/>
      <c r="DC32" s="722"/>
      <c r="DD32" s="692">
        <v>34</v>
      </c>
      <c r="DE32" s="684"/>
      <c r="DF32" s="684"/>
      <c r="DG32" s="684"/>
      <c r="DH32" s="684"/>
      <c r="DI32" s="684"/>
      <c r="DJ32" s="684"/>
      <c r="DK32" s="685"/>
      <c r="DL32" s="692">
        <v>34</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370168</v>
      </c>
      <c r="S33" s="684"/>
      <c r="T33" s="684"/>
      <c r="U33" s="684"/>
      <c r="V33" s="684"/>
      <c r="W33" s="684"/>
      <c r="X33" s="684"/>
      <c r="Y33" s="685"/>
      <c r="Z33" s="686">
        <v>6</v>
      </c>
      <c r="AA33" s="686"/>
      <c r="AB33" s="686"/>
      <c r="AC33" s="686"/>
      <c r="AD33" s="687" t="s">
        <v>238</v>
      </c>
      <c r="AE33" s="687"/>
      <c r="AF33" s="687"/>
      <c r="AG33" s="687"/>
      <c r="AH33" s="687"/>
      <c r="AI33" s="687"/>
      <c r="AJ33" s="687"/>
      <c r="AK33" s="687"/>
      <c r="AL33" s="688" t="s">
        <v>127</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99.7</v>
      </c>
      <c r="BH33" s="754"/>
      <c r="BI33" s="754"/>
      <c r="BJ33" s="754"/>
      <c r="BK33" s="754"/>
      <c r="BL33" s="754"/>
      <c r="BM33" s="755">
        <v>99</v>
      </c>
      <c r="BN33" s="754"/>
      <c r="BO33" s="754"/>
      <c r="BP33" s="754"/>
      <c r="BQ33" s="756"/>
      <c r="BR33" s="753">
        <v>99.7</v>
      </c>
      <c r="BS33" s="754"/>
      <c r="BT33" s="754"/>
      <c r="BU33" s="754"/>
      <c r="BV33" s="754"/>
      <c r="BW33" s="754"/>
      <c r="BX33" s="755">
        <v>99</v>
      </c>
      <c r="BY33" s="754"/>
      <c r="BZ33" s="754"/>
      <c r="CA33" s="754"/>
      <c r="CB33" s="756"/>
      <c r="CD33" s="698" t="s">
        <v>317</v>
      </c>
      <c r="CE33" s="699"/>
      <c r="CF33" s="699"/>
      <c r="CG33" s="699"/>
      <c r="CH33" s="699"/>
      <c r="CI33" s="699"/>
      <c r="CJ33" s="699"/>
      <c r="CK33" s="699"/>
      <c r="CL33" s="699"/>
      <c r="CM33" s="699"/>
      <c r="CN33" s="699"/>
      <c r="CO33" s="699"/>
      <c r="CP33" s="699"/>
      <c r="CQ33" s="700"/>
      <c r="CR33" s="683">
        <v>3544820</v>
      </c>
      <c r="CS33" s="720"/>
      <c r="CT33" s="720"/>
      <c r="CU33" s="720"/>
      <c r="CV33" s="720"/>
      <c r="CW33" s="720"/>
      <c r="CX33" s="720"/>
      <c r="CY33" s="721"/>
      <c r="CZ33" s="688">
        <v>59.7</v>
      </c>
      <c r="DA33" s="718"/>
      <c r="DB33" s="718"/>
      <c r="DC33" s="722"/>
      <c r="DD33" s="692">
        <v>2571383</v>
      </c>
      <c r="DE33" s="720"/>
      <c r="DF33" s="720"/>
      <c r="DG33" s="720"/>
      <c r="DH33" s="720"/>
      <c r="DI33" s="720"/>
      <c r="DJ33" s="720"/>
      <c r="DK33" s="721"/>
      <c r="DL33" s="692">
        <v>1967293</v>
      </c>
      <c r="DM33" s="720"/>
      <c r="DN33" s="720"/>
      <c r="DO33" s="720"/>
      <c r="DP33" s="720"/>
      <c r="DQ33" s="720"/>
      <c r="DR33" s="720"/>
      <c r="DS33" s="720"/>
      <c r="DT33" s="720"/>
      <c r="DU33" s="720"/>
      <c r="DV33" s="721"/>
      <c r="DW33" s="688">
        <v>52.4</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141174</v>
      </c>
      <c r="S34" s="684"/>
      <c r="T34" s="684"/>
      <c r="U34" s="684"/>
      <c r="V34" s="684"/>
      <c r="W34" s="684"/>
      <c r="X34" s="684"/>
      <c r="Y34" s="685"/>
      <c r="Z34" s="686">
        <v>2.2999999999999998</v>
      </c>
      <c r="AA34" s="686"/>
      <c r="AB34" s="686"/>
      <c r="AC34" s="686"/>
      <c r="AD34" s="687" t="s">
        <v>238</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948051</v>
      </c>
      <c r="CS34" s="684"/>
      <c r="CT34" s="684"/>
      <c r="CU34" s="684"/>
      <c r="CV34" s="684"/>
      <c r="CW34" s="684"/>
      <c r="CX34" s="684"/>
      <c r="CY34" s="685"/>
      <c r="CZ34" s="688">
        <v>16</v>
      </c>
      <c r="DA34" s="718"/>
      <c r="DB34" s="718"/>
      <c r="DC34" s="722"/>
      <c r="DD34" s="692">
        <v>824875</v>
      </c>
      <c r="DE34" s="684"/>
      <c r="DF34" s="684"/>
      <c r="DG34" s="684"/>
      <c r="DH34" s="684"/>
      <c r="DI34" s="684"/>
      <c r="DJ34" s="684"/>
      <c r="DK34" s="685"/>
      <c r="DL34" s="692">
        <v>747313</v>
      </c>
      <c r="DM34" s="684"/>
      <c r="DN34" s="684"/>
      <c r="DO34" s="684"/>
      <c r="DP34" s="684"/>
      <c r="DQ34" s="684"/>
      <c r="DR34" s="684"/>
      <c r="DS34" s="684"/>
      <c r="DT34" s="684"/>
      <c r="DU34" s="684"/>
      <c r="DV34" s="685"/>
      <c r="DW34" s="688">
        <v>19.899999999999999</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207394</v>
      </c>
      <c r="S35" s="684"/>
      <c r="T35" s="684"/>
      <c r="U35" s="684"/>
      <c r="V35" s="684"/>
      <c r="W35" s="684"/>
      <c r="X35" s="684"/>
      <c r="Y35" s="685"/>
      <c r="Z35" s="686">
        <v>3.4</v>
      </c>
      <c r="AA35" s="686"/>
      <c r="AB35" s="686"/>
      <c r="AC35" s="686"/>
      <c r="AD35" s="687" t="s">
        <v>127</v>
      </c>
      <c r="AE35" s="687"/>
      <c r="AF35" s="687"/>
      <c r="AG35" s="687"/>
      <c r="AH35" s="687"/>
      <c r="AI35" s="687"/>
      <c r="AJ35" s="687"/>
      <c r="AK35" s="687"/>
      <c r="AL35" s="688" t="s">
        <v>238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211104</v>
      </c>
      <c r="CS35" s="720"/>
      <c r="CT35" s="720"/>
      <c r="CU35" s="720"/>
      <c r="CV35" s="720"/>
      <c r="CW35" s="720"/>
      <c r="CX35" s="720"/>
      <c r="CY35" s="721"/>
      <c r="CZ35" s="688">
        <v>3.6</v>
      </c>
      <c r="DA35" s="718"/>
      <c r="DB35" s="718"/>
      <c r="DC35" s="722"/>
      <c r="DD35" s="692">
        <v>178087</v>
      </c>
      <c r="DE35" s="720"/>
      <c r="DF35" s="720"/>
      <c r="DG35" s="720"/>
      <c r="DH35" s="720"/>
      <c r="DI35" s="720"/>
      <c r="DJ35" s="720"/>
      <c r="DK35" s="721"/>
      <c r="DL35" s="692">
        <v>105350</v>
      </c>
      <c r="DM35" s="720"/>
      <c r="DN35" s="720"/>
      <c r="DO35" s="720"/>
      <c r="DP35" s="720"/>
      <c r="DQ35" s="720"/>
      <c r="DR35" s="720"/>
      <c r="DS35" s="720"/>
      <c r="DT35" s="720"/>
      <c r="DU35" s="720"/>
      <c r="DV35" s="721"/>
      <c r="DW35" s="688">
        <v>2.8</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319164</v>
      </c>
      <c r="S36" s="684"/>
      <c r="T36" s="684"/>
      <c r="U36" s="684"/>
      <c r="V36" s="684"/>
      <c r="W36" s="684"/>
      <c r="X36" s="684"/>
      <c r="Y36" s="685"/>
      <c r="Z36" s="686">
        <v>5.2</v>
      </c>
      <c r="AA36" s="686"/>
      <c r="AB36" s="686"/>
      <c r="AC36" s="686"/>
      <c r="AD36" s="687" t="s">
        <v>236</v>
      </c>
      <c r="AE36" s="687"/>
      <c r="AF36" s="687"/>
      <c r="AG36" s="687"/>
      <c r="AH36" s="687"/>
      <c r="AI36" s="687"/>
      <c r="AJ36" s="687"/>
      <c r="AK36" s="687"/>
      <c r="AL36" s="688" t="s">
        <v>238</v>
      </c>
      <c r="AM36" s="689"/>
      <c r="AN36" s="689"/>
      <c r="AO36" s="690"/>
      <c r="AP36" s="235"/>
      <c r="AQ36" s="757" t="s">
        <v>325</v>
      </c>
      <c r="AR36" s="758"/>
      <c r="AS36" s="758"/>
      <c r="AT36" s="758"/>
      <c r="AU36" s="758"/>
      <c r="AV36" s="758"/>
      <c r="AW36" s="758"/>
      <c r="AX36" s="758"/>
      <c r="AY36" s="759"/>
      <c r="AZ36" s="672">
        <v>1021058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3179</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1057927</v>
      </c>
      <c r="CS36" s="684"/>
      <c r="CT36" s="684"/>
      <c r="CU36" s="684"/>
      <c r="CV36" s="684"/>
      <c r="CW36" s="684"/>
      <c r="CX36" s="684"/>
      <c r="CY36" s="685"/>
      <c r="CZ36" s="688">
        <v>17.8</v>
      </c>
      <c r="DA36" s="718"/>
      <c r="DB36" s="718"/>
      <c r="DC36" s="722"/>
      <c r="DD36" s="692">
        <v>790828</v>
      </c>
      <c r="DE36" s="684"/>
      <c r="DF36" s="684"/>
      <c r="DG36" s="684"/>
      <c r="DH36" s="684"/>
      <c r="DI36" s="684"/>
      <c r="DJ36" s="684"/>
      <c r="DK36" s="685"/>
      <c r="DL36" s="692">
        <v>582948</v>
      </c>
      <c r="DM36" s="684"/>
      <c r="DN36" s="684"/>
      <c r="DO36" s="684"/>
      <c r="DP36" s="684"/>
      <c r="DQ36" s="684"/>
      <c r="DR36" s="684"/>
      <c r="DS36" s="684"/>
      <c r="DT36" s="684"/>
      <c r="DU36" s="684"/>
      <c r="DV36" s="685"/>
      <c r="DW36" s="688">
        <v>15.5</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37348</v>
      </c>
      <c r="S37" s="684"/>
      <c r="T37" s="684"/>
      <c r="U37" s="684"/>
      <c r="V37" s="684"/>
      <c r="W37" s="684"/>
      <c r="X37" s="684"/>
      <c r="Y37" s="685"/>
      <c r="Z37" s="686">
        <v>0.6</v>
      </c>
      <c r="AA37" s="686"/>
      <c r="AB37" s="686"/>
      <c r="AC37" s="686"/>
      <c r="AD37" s="687" t="s">
        <v>127</v>
      </c>
      <c r="AE37" s="687"/>
      <c r="AF37" s="687"/>
      <c r="AG37" s="687"/>
      <c r="AH37" s="687"/>
      <c r="AI37" s="687"/>
      <c r="AJ37" s="687"/>
      <c r="AK37" s="687"/>
      <c r="AL37" s="688" t="s">
        <v>238</v>
      </c>
      <c r="AM37" s="689"/>
      <c r="AN37" s="689"/>
      <c r="AO37" s="690"/>
      <c r="AQ37" s="761" t="s">
        <v>329</v>
      </c>
      <c r="AR37" s="762"/>
      <c r="AS37" s="762"/>
      <c r="AT37" s="762"/>
      <c r="AU37" s="762"/>
      <c r="AV37" s="762"/>
      <c r="AW37" s="762"/>
      <c r="AX37" s="762"/>
      <c r="AY37" s="763"/>
      <c r="AZ37" s="683">
        <v>345807</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-12862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337414</v>
      </c>
      <c r="CS37" s="720"/>
      <c r="CT37" s="720"/>
      <c r="CU37" s="720"/>
      <c r="CV37" s="720"/>
      <c r="CW37" s="720"/>
      <c r="CX37" s="720"/>
      <c r="CY37" s="721"/>
      <c r="CZ37" s="688">
        <v>5.7</v>
      </c>
      <c r="DA37" s="718"/>
      <c r="DB37" s="718"/>
      <c r="DC37" s="722"/>
      <c r="DD37" s="692">
        <v>337414</v>
      </c>
      <c r="DE37" s="720"/>
      <c r="DF37" s="720"/>
      <c r="DG37" s="720"/>
      <c r="DH37" s="720"/>
      <c r="DI37" s="720"/>
      <c r="DJ37" s="720"/>
      <c r="DK37" s="721"/>
      <c r="DL37" s="692">
        <v>334584</v>
      </c>
      <c r="DM37" s="720"/>
      <c r="DN37" s="720"/>
      <c r="DO37" s="720"/>
      <c r="DP37" s="720"/>
      <c r="DQ37" s="720"/>
      <c r="DR37" s="720"/>
      <c r="DS37" s="720"/>
      <c r="DT37" s="720"/>
      <c r="DU37" s="720"/>
      <c r="DV37" s="721"/>
      <c r="DW37" s="688">
        <v>8.9</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98286</v>
      </c>
      <c r="S38" s="684"/>
      <c r="T38" s="684"/>
      <c r="U38" s="684"/>
      <c r="V38" s="684"/>
      <c r="W38" s="684"/>
      <c r="X38" s="684"/>
      <c r="Y38" s="685"/>
      <c r="Z38" s="686">
        <v>1.6</v>
      </c>
      <c r="AA38" s="686"/>
      <c r="AB38" s="686"/>
      <c r="AC38" s="686"/>
      <c r="AD38" s="687">
        <v>360</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138600</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1093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633142</v>
      </c>
      <c r="CS38" s="684"/>
      <c r="CT38" s="684"/>
      <c r="CU38" s="684"/>
      <c r="CV38" s="684"/>
      <c r="CW38" s="684"/>
      <c r="CX38" s="684"/>
      <c r="CY38" s="685"/>
      <c r="CZ38" s="688">
        <v>10.7</v>
      </c>
      <c r="DA38" s="718"/>
      <c r="DB38" s="718"/>
      <c r="DC38" s="722"/>
      <c r="DD38" s="692">
        <v>552025</v>
      </c>
      <c r="DE38" s="684"/>
      <c r="DF38" s="684"/>
      <c r="DG38" s="684"/>
      <c r="DH38" s="684"/>
      <c r="DI38" s="684"/>
      <c r="DJ38" s="684"/>
      <c r="DK38" s="685"/>
      <c r="DL38" s="692">
        <v>531682</v>
      </c>
      <c r="DM38" s="684"/>
      <c r="DN38" s="684"/>
      <c r="DO38" s="684"/>
      <c r="DP38" s="684"/>
      <c r="DQ38" s="684"/>
      <c r="DR38" s="684"/>
      <c r="DS38" s="684"/>
      <c r="DT38" s="684"/>
      <c r="DU38" s="684"/>
      <c r="DV38" s="685"/>
      <c r="DW38" s="688">
        <v>14.2</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491100</v>
      </c>
      <c r="S39" s="684"/>
      <c r="T39" s="684"/>
      <c r="U39" s="684"/>
      <c r="V39" s="684"/>
      <c r="W39" s="684"/>
      <c r="X39" s="684"/>
      <c r="Y39" s="685"/>
      <c r="Z39" s="686">
        <v>8</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42109</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1800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638024</v>
      </c>
      <c r="CS39" s="720"/>
      <c r="CT39" s="720"/>
      <c r="CU39" s="720"/>
      <c r="CV39" s="720"/>
      <c r="CW39" s="720"/>
      <c r="CX39" s="720"/>
      <c r="CY39" s="721"/>
      <c r="CZ39" s="688">
        <v>10.7</v>
      </c>
      <c r="DA39" s="718"/>
      <c r="DB39" s="718"/>
      <c r="DC39" s="722"/>
      <c r="DD39" s="692">
        <v>188671</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136</v>
      </c>
      <c r="AE40" s="687"/>
      <c r="AF40" s="687"/>
      <c r="AG40" s="687"/>
      <c r="AH40" s="687"/>
      <c r="AI40" s="687"/>
      <c r="AJ40" s="687"/>
      <c r="AK40" s="687"/>
      <c r="AL40" s="688" t="s">
        <v>136</v>
      </c>
      <c r="AM40" s="689"/>
      <c r="AN40" s="689"/>
      <c r="AO40" s="690"/>
      <c r="AQ40" s="761" t="s">
        <v>341</v>
      </c>
      <c r="AR40" s="762"/>
      <c r="AS40" s="762"/>
      <c r="AT40" s="762"/>
      <c r="AU40" s="762"/>
      <c r="AV40" s="762"/>
      <c r="AW40" s="762"/>
      <c r="AX40" s="762"/>
      <c r="AY40" s="763"/>
      <c r="AZ40" s="683" t="s">
        <v>127</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113</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56572</v>
      </c>
      <c r="CS40" s="684"/>
      <c r="CT40" s="684"/>
      <c r="CU40" s="684"/>
      <c r="CV40" s="684"/>
      <c r="CW40" s="684"/>
      <c r="CX40" s="684"/>
      <c r="CY40" s="685"/>
      <c r="CZ40" s="688">
        <v>1</v>
      </c>
      <c r="DA40" s="718"/>
      <c r="DB40" s="718"/>
      <c r="DC40" s="722"/>
      <c r="DD40" s="692">
        <v>36897</v>
      </c>
      <c r="DE40" s="684"/>
      <c r="DF40" s="684"/>
      <c r="DG40" s="684"/>
      <c r="DH40" s="684"/>
      <c r="DI40" s="684"/>
      <c r="DJ40" s="684"/>
      <c r="DK40" s="685"/>
      <c r="DL40" s="692" t="s">
        <v>238</v>
      </c>
      <c r="DM40" s="684"/>
      <c r="DN40" s="684"/>
      <c r="DO40" s="684"/>
      <c r="DP40" s="684"/>
      <c r="DQ40" s="684"/>
      <c r="DR40" s="684"/>
      <c r="DS40" s="684"/>
      <c r="DT40" s="684"/>
      <c r="DU40" s="684"/>
      <c r="DV40" s="685"/>
      <c r="DW40" s="688" t="s">
        <v>238</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100800</v>
      </c>
      <c r="S41" s="684"/>
      <c r="T41" s="684"/>
      <c r="U41" s="684"/>
      <c r="V41" s="684"/>
      <c r="W41" s="684"/>
      <c r="X41" s="684"/>
      <c r="Y41" s="685"/>
      <c r="Z41" s="686">
        <v>1.6</v>
      </c>
      <c r="AA41" s="686"/>
      <c r="AB41" s="686"/>
      <c r="AC41" s="686"/>
      <c r="AD41" s="687" t="s">
        <v>136</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134205</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238</v>
      </c>
      <c r="CS41" s="720"/>
      <c r="CT41" s="720"/>
      <c r="CU41" s="720"/>
      <c r="CV41" s="720"/>
      <c r="CW41" s="720"/>
      <c r="CX41" s="720"/>
      <c r="CY41" s="721"/>
      <c r="CZ41" s="688" t="s">
        <v>127</v>
      </c>
      <c r="DA41" s="718"/>
      <c r="DB41" s="718"/>
      <c r="DC41" s="722"/>
      <c r="DD41" s="692" t="s">
        <v>238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6152742</v>
      </c>
      <c r="S42" s="769"/>
      <c r="T42" s="769"/>
      <c r="U42" s="769"/>
      <c r="V42" s="769"/>
      <c r="W42" s="769"/>
      <c r="X42" s="769"/>
      <c r="Y42" s="777"/>
      <c r="Z42" s="778">
        <v>100</v>
      </c>
      <c r="AA42" s="778"/>
      <c r="AB42" s="778"/>
      <c r="AC42" s="778"/>
      <c r="AD42" s="779">
        <v>3654734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360337</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373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426390</v>
      </c>
      <c r="CS42" s="684"/>
      <c r="CT42" s="684"/>
      <c r="CU42" s="684"/>
      <c r="CV42" s="684"/>
      <c r="CW42" s="684"/>
      <c r="CX42" s="684"/>
      <c r="CY42" s="685"/>
      <c r="CZ42" s="688">
        <v>7.2</v>
      </c>
      <c r="DA42" s="689"/>
      <c r="DB42" s="689"/>
      <c r="DC42" s="701"/>
      <c r="DD42" s="692">
        <v>69749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9429</v>
      </c>
      <c r="CS43" s="720"/>
      <c r="CT43" s="720"/>
      <c r="CU43" s="720"/>
      <c r="CV43" s="720"/>
      <c r="CW43" s="720"/>
      <c r="CX43" s="720"/>
      <c r="CY43" s="721"/>
      <c r="CZ43" s="688">
        <v>0.2</v>
      </c>
      <c r="DA43" s="718"/>
      <c r="DB43" s="718"/>
      <c r="DC43" s="722"/>
      <c r="DD43" s="692">
        <v>9429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426385</v>
      </c>
      <c r="CS44" s="684"/>
      <c r="CT44" s="684"/>
      <c r="CU44" s="684"/>
      <c r="CV44" s="684"/>
      <c r="CW44" s="684"/>
      <c r="CX44" s="684"/>
      <c r="CY44" s="685"/>
      <c r="CZ44" s="688">
        <v>7.2</v>
      </c>
      <c r="DA44" s="689"/>
      <c r="DB44" s="689"/>
      <c r="DC44" s="701"/>
      <c r="DD44" s="692">
        <v>69744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152930</v>
      </c>
      <c r="CS45" s="720"/>
      <c r="CT45" s="720"/>
      <c r="CU45" s="720"/>
      <c r="CV45" s="720"/>
      <c r="CW45" s="720"/>
      <c r="CX45" s="720"/>
      <c r="CY45" s="721"/>
      <c r="CZ45" s="688">
        <v>2.6</v>
      </c>
      <c r="DA45" s="718"/>
      <c r="DB45" s="718"/>
      <c r="DC45" s="722"/>
      <c r="DD45" s="692">
        <v>13099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240036</v>
      </c>
      <c r="CS46" s="684"/>
      <c r="CT46" s="684"/>
      <c r="CU46" s="684"/>
      <c r="CV46" s="684"/>
      <c r="CW46" s="684"/>
      <c r="CX46" s="684"/>
      <c r="CY46" s="685"/>
      <c r="CZ46" s="688">
        <v>4</v>
      </c>
      <c r="DA46" s="689"/>
      <c r="DB46" s="689"/>
      <c r="DC46" s="701"/>
      <c r="DD46" s="692">
        <v>51336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v>
      </c>
      <c r="CS47" s="720"/>
      <c r="CT47" s="720"/>
      <c r="CU47" s="720"/>
      <c r="CV47" s="720"/>
      <c r="CW47" s="720"/>
      <c r="CX47" s="720"/>
      <c r="CY47" s="721"/>
      <c r="CZ47" s="688">
        <v>0</v>
      </c>
      <c r="DA47" s="718"/>
      <c r="DB47" s="718"/>
      <c r="DC47" s="722"/>
      <c r="DD47" s="692">
        <v>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136</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5939666</v>
      </c>
      <c r="CS49" s="754"/>
      <c r="CT49" s="754"/>
      <c r="CU49" s="754"/>
      <c r="CV49" s="754"/>
      <c r="CW49" s="754"/>
      <c r="CX49" s="754"/>
      <c r="CY49" s="785"/>
      <c r="CZ49" s="780">
        <v>100</v>
      </c>
      <c r="DA49" s="786"/>
      <c r="DB49" s="786"/>
      <c r="DC49" s="787"/>
      <c r="DD49" s="788">
        <v>4330924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cKKuV+L5ZjQENdHvsObXYRmPQcIWBL4S0POOlMO8DWOebhxakCN0dWPV2+xf65mDz49oKjH+MbHLfpko3FiCw==" saltValue="bEPKQsIypVRbukaCJYCI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58"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6153</v>
      </c>
      <c r="R7" s="819"/>
      <c r="S7" s="819"/>
      <c r="T7" s="819"/>
      <c r="U7" s="819"/>
      <c r="V7" s="819">
        <v>5940</v>
      </c>
      <c r="W7" s="819"/>
      <c r="X7" s="819"/>
      <c r="Y7" s="819"/>
      <c r="Z7" s="819"/>
      <c r="AA7" s="819">
        <v>213</v>
      </c>
      <c r="AB7" s="819"/>
      <c r="AC7" s="819"/>
      <c r="AD7" s="819"/>
      <c r="AE7" s="820"/>
      <c r="AF7" s="821">
        <v>145</v>
      </c>
      <c r="AG7" s="822"/>
      <c r="AH7" s="822"/>
      <c r="AI7" s="822"/>
      <c r="AJ7" s="823"/>
      <c r="AK7" s="858">
        <v>314</v>
      </c>
      <c r="AL7" s="859"/>
      <c r="AM7" s="859"/>
      <c r="AN7" s="859"/>
      <c r="AO7" s="859"/>
      <c r="AP7" s="859">
        <v>7186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593</v>
      </c>
      <c r="BS7" s="862" t="s">
        <v>594</v>
      </c>
      <c r="BT7" s="863"/>
      <c r="BU7" s="863"/>
      <c r="BV7" s="863"/>
      <c r="BW7" s="863"/>
      <c r="BX7" s="863"/>
      <c r="BY7" s="863"/>
      <c r="BZ7" s="863"/>
      <c r="CA7" s="863"/>
      <c r="CB7" s="863"/>
      <c r="CC7" s="863"/>
      <c r="CD7" s="863"/>
      <c r="CE7" s="863"/>
      <c r="CF7" s="863"/>
      <c r="CG7" s="864"/>
      <c r="CH7" s="855">
        <v>-10</v>
      </c>
      <c r="CI7" s="856"/>
      <c r="CJ7" s="856"/>
      <c r="CK7" s="856"/>
      <c r="CL7" s="857"/>
      <c r="CM7" s="855">
        <v>188</v>
      </c>
      <c r="CN7" s="856"/>
      <c r="CO7" s="856"/>
      <c r="CP7" s="856"/>
      <c r="CQ7" s="857"/>
      <c r="CR7" s="855">
        <v>5</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-8</v>
      </c>
      <c r="CI8" s="866"/>
      <c r="CJ8" s="866"/>
      <c r="CK8" s="866"/>
      <c r="CL8" s="867"/>
      <c r="CM8" s="865">
        <v>101</v>
      </c>
      <c r="CN8" s="866"/>
      <c r="CO8" s="866"/>
      <c r="CP8" s="866"/>
      <c r="CQ8" s="867"/>
      <c r="CR8" s="865">
        <v>10</v>
      </c>
      <c r="CS8" s="866"/>
      <c r="CT8" s="866"/>
      <c r="CU8" s="866"/>
      <c r="CV8" s="867"/>
      <c r="CW8" s="865">
        <v>3</v>
      </c>
      <c r="CX8" s="866"/>
      <c r="CY8" s="866"/>
      <c r="CZ8" s="866"/>
      <c r="DA8" s="867"/>
      <c r="DB8" s="865" t="s">
        <v>597</v>
      </c>
      <c r="DC8" s="866"/>
      <c r="DD8" s="866"/>
      <c r="DE8" s="866"/>
      <c r="DF8" s="867"/>
      <c r="DG8" s="865" t="s">
        <v>597</v>
      </c>
      <c r="DH8" s="866"/>
      <c r="DI8" s="866"/>
      <c r="DJ8" s="866"/>
      <c r="DK8" s="867"/>
      <c r="DL8" s="865" t="s">
        <v>597</v>
      </c>
      <c r="DM8" s="866"/>
      <c r="DN8" s="866"/>
      <c r="DO8" s="866"/>
      <c r="DP8" s="867"/>
      <c r="DQ8" s="865" t="s">
        <v>597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596</v>
      </c>
      <c r="BT9" s="853"/>
      <c r="BU9" s="853"/>
      <c r="BV9" s="853"/>
      <c r="BW9" s="853"/>
      <c r="BX9" s="853"/>
      <c r="BY9" s="853"/>
      <c r="BZ9" s="853"/>
      <c r="CA9" s="853"/>
      <c r="CB9" s="853"/>
      <c r="CC9" s="853"/>
      <c r="CD9" s="853"/>
      <c r="CE9" s="853"/>
      <c r="CF9" s="853"/>
      <c r="CG9" s="854"/>
      <c r="CH9" s="865">
        <v>71</v>
      </c>
      <c r="CI9" s="866"/>
      <c r="CJ9" s="866"/>
      <c r="CK9" s="866"/>
      <c r="CL9" s="867"/>
      <c r="CM9" s="865">
        <v>340</v>
      </c>
      <c r="CN9" s="866"/>
      <c r="CO9" s="866"/>
      <c r="CP9" s="866"/>
      <c r="CQ9" s="867"/>
      <c r="CR9" s="865">
        <v>50</v>
      </c>
      <c r="CS9" s="866"/>
      <c r="CT9" s="866"/>
      <c r="CU9" s="866"/>
      <c r="CV9" s="867"/>
      <c r="CW9" s="865" t="s">
        <v>597</v>
      </c>
      <c r="CX9" s="866"/>
      <c r="CY9" s="866"/>
      <c r="CZ9" s="866"/>
      <c r="DA9" s="867"/>
      <c r="DB9" s="865" t="s">
        <v>597</v>
      </c>
      <c r="DC9" s="866"/>
      <c r="DD9" s="866"/>
      <c r="DE9" s="866"/>
      <c r="DF9" s="867"/>
      <c r="DG9" s="865" t="s">
        <v>597</v>
      </c>
      <c r="DH9" s="866"/>
      <c r="DI9" s="866"/>
      <c r="DJ9" s="866"/>
      <c r="DK9" s="867"/>
      <c r="DL9" s="865" t="s">
        <v>597</v>
      </c>
      <c r="DM9" s="866"/>
      <c r="DN9" s="866"/>
      <c r="DO9" s="866"/>
      <c r="DP9" s="867"/>
      <c r="DQ9" s="865" t="s">
        <v>597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6153</v>
      </c>
      <c r="R23" s="878"/>
      <c r="S23" s="878"/>
      <c r="T23" s="878"/>
      <c r="U23" s="878"/>
      <c r="V23" s="878">
        <v>5940</v>
      </c>
      <c r="W23" s="878"/>
      <c r="X23" s="878"/>
      <c r="Y23" s="878"/>
      <c r="Z23" s="878"/>
      <c r="AA23" s="878">
        <v>213</v>
      </c>
      <c r="AB23" s="878"/>
      <c r="AC23" s="878"/>
      <c r="AD23" s="878"/>
      <c r="AE23" s="879"/>
      <c r="AF23" s="880">
        <v>145</v>
      </c>
      <c r="AG23" s="878"/>
      <c r="AH23" s="878"/>
      <c r="AI23" s="878"/>
      <c r="AJ23" s="881"/>
      <c r="AK23" s="882"/>
      <c r="AL23" s="883"/>
      <c r="AM23" s="883"/>
      <c r="AN23" s="883"/>
      <c r="AO23" s="883"/>
      <c r="AP23" s="878">
        <v>7186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1047</v>
      </c>
      <c r="R28" s="907"/>
      <c r="S28" s="907"/>
      <c r="T28" s="907"/>
      <c r="U28" s="907"/>
      <c r="V28" s="907">
        <v>1043</v>
      </c>
      <c r="W28" s="907"/>
      <c r="X28" s="907"/>
      <c r="Y28" s="907"/>
      <c r="Z28" s="907"/>
      <c r="AA28" s="907">
        <v>3</v>
      </c>
      <c r="AB28" s="907"/>
      <c r="AC28" s="907"/>
      <c r="AD28" s="907"/>
      <c r="AE28" s="908"/>
      <c r="AF28" s="909">
        <v>3</v>
      </c>
      <c r="AG28" s="907"/>
      <c r="AH28" s="907"/>
      <c r="AI28" s="907"/>
      <c r="AJ28" s="910"/>
      <c r="AK28" s="911">
        <v>134</v>
      </c>
      <c r="AL28" s="902"/>
      <c r="AM28" s="902"/>
      <c r="AN28" s="902"/>
      <c r="AO28" s="902"/>
      <c r="AP28" s="902" t="s">
        <v>597</v>
      </c>
      <c r="AQ28" s="902"/>
      <c r="AR28" s="902"/>
      <c r="AS28" s="902"/>
      <c r="AT28" s="902"/>
      <c r="AU28" s="902" t="s">
        <v>597</v>
      </c>
      <c r="AV28" s="902"/>
      <c r="AW28" s="902"/>
      <c r="AX28" s="902"/>
      <c r="AY28" s="902"/>
      <c r="AZ28" s="903" t="s">
        <v>597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1245</v>
      </c>
      <c r="R29" s="843"/>
      <c r="S29" s="843"/>
      <c r="T29" s="843"/>
      <c r="U29" s="843"/>
      <c r="V29" s="843">
        <v>1228</v>
      </c>
      <c r="W29" s="843"/>
      <c r="X29" s="843"/>
      <c r="Y29" s="843"/>
      <c r="Z29" s="843"/>
      <c r="AA29" s="843">
        <v>17</v>
      </c>
      <c r="AB29" s="843"/>
      <c r="AC29" s="843"/>
      <c r="AD29" s="843"/>
      <c r="AE29" s="844"/>
      <c r="AF29" s="845">
        <v>17</v>
      </c>
      <c r="AG29" s="846"/>
      <c r="AH29" s="846"/>
      <c r="AI29" s="846"/>
      <c r="AJ29" s="847"/>
      <c r="AK29" s="914">
        <v>215</v>
      </c>
      <c r="AL29" s="915"/>
      <c r="AM29" s="915"/>
      <c r="AN29" s="915"/>
      <c r="AO29" s="915"/>
      <c r="AP29" s="915" t="s">
        <v>597</v>
      </c>
      <c r="AQ29" s="915"/>
      <c r="AR29" s="915"/>
      <c r="AS29" s="915"/>
      <c r="AT29" s="915"/>
      <c r="AU29" s="915" t="s">
        <v>597</v>
      </c>
      <c r="AV29" s="915"/>
      <c r="AW29" s="915"/>
      <c r="AX29" s="915"/>
      <c r="AY29" s="915"/>
      <c r="AZ29" s="916" t="s">
        <v>597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91</v>
      </c>
      <c r="R30" s="843"/>
      <c r="S30" s="843"/>
      <c r="T30" s="843"/>
      <c r="U30" s="843"/>
      <c r="V30" s="843">
        <v>91</v>
      </c>
      <c r="W30" s="843"/>
      <c r="X30" s="843"/>
      <c r="Y30" s="843"/>
      <c r="Z30" s="843"/>
      <c r="AA30" s="843">
        <v>0</v>
      </c>
      <c r="AB30" s="843"/>
      <c r="AC30" s="843"/>
      <c r="AD30" s="843"/>
      <c r="AE30" s="844"/>
      <c r="AF30" s="845">
        <v>0</v>
      </c>
      <c r="AG30" s="846"/>
      <c r="AH30" s="846"/>
      <c r="AI30" s="846"/>
      <c r="AJ30" s="847"/>
      <c r="AK30" s="914">
        <v>38</v>
      </c>
      <c r="AL30" s="915"/>
      <c r="AM30" s="915"/>
      <c r="AN30" s="915"/>
      <c r="AO30" s="915"/>
      <c r="AP30" s="915" t="s">
        <v>597</v>
      </c>
      <c r="AQ30" s="915"/>
      <c r="AR30" s="915"/>
      <c r="AS30" s="915"/>
      <c r="AT30" s="915"/>
      <c r="AU30" s="915" t="s">
        <v>597</v>
      </c>
      <c r="AV30" s="915"/>
      <c r="AW30" s="915"/>
      <c r="AX30" s="915"/>
      <c r="AY30" s="915"/>
      <c r="AZ30" s="916" t="s">
        <v>597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228</v>
      </c>
      <c r="R31" s="843"/>
      <c r="S31" s="843"/>
      <c r="T31" s="843"/>
      <c r="U31" s="843"/>
      <c r="V31" s="843">
        <v>225</v>
      </c>
      <c r="W31" s="843"/>
      <c r="X31" s="843"/>
      <c r="Y31" s="843"/>
      <c r="Z31" s="843"/>
      <c r="AA31" s="843">
        <v>2</v>
      </c>
      <c r="AB31" s="843"/>
      <c r="AC31" s="843"/>
      <c r="AD31" s="843"/>
      <c r="AE31" s="844"/>
      <c r="AF31" s="845">
        <v>99</v>
      </c>
      <c r="AG31" s="846"/>
      <c r="AH31" s="846"/>
      <c r="AI31" s="846"/>
      <c r="AJ31" s="847"/>
      <c r="AK31" s="914">
        <v>42</v>
      </c>
      <c r="AL31" s="915"/>
      <c r="AM31" s="915"/>
      <c r="AN31" s="915"/>
      <c r="AO31" s="915"/>
      <c r="AP31" s="915">
        <v>1632</v>
      </c>
      <c r="AQ31" s="915"/>
      <c r="AR31" s="915"/>
      <c r="AS31" s="915"/>
      <c r="AT31" s="915"/>
      <c r="AU31" s="915">
        <v>476</v>
      </c>
      <c r="AV31" s="915"/>
      <c r="AW31" s="915"/>
      <c r="AX31" s="915"/>
      <c r="AY31" s="915"/>
      <c r="AZ31" s="916"/>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1097</v>
      </c>
      <c r="R32" s="843"/>
      <c r="S32" s="843"/>
      <c r="T32" s="843"/>
      <c r="U32" s="843"/>
      <c r="V32" s="843">
        <v>1089</v>
      </c>
      <c r="W32" s="843"/>
      <c r="X32" s="843"/>
      <c r="Y32" s="843"/>
      <c r="Z32" s="843"/>
      <c r="AA32" s="843">
        <v>7</v>
      </c>
      <c r="AB32" s="843"/>
      <c r="AC32" s="843"/>
      <c r="AD32" s="843"/>
      <c r="AE32" s="844"/>
      <c r="AF32" s="845">
        <v>351</v>
      </c>
      <c r="AG32" s="846"/>
      <c r="AH32" s="846"/>
      <c r="AI32" s="846"/>
      <c r="AJ32" s="847"/>
      <c r="AK32" s="914">
        <v>346</v>
      </c>
      <c r="AL32" s="915"/>
      <c r="AM32" s="915"/>
      <c r="AN32" s="915"/>
      <c r="AO32" s="915"/>
      <c r="AP32" s="915">
        <v>168</v>
      </c>
      <c r="AQ32" s="915"/>
      <c r="AR32" s="915"/>
      <c r="AS32" s="915"/>
      <c r="AT32" s="915"/>
      <c r="AU32" s="915">
        <v>81</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264</v>
      </c>
      <c r="R33" s="843"/>
      <c r="S33" s="843"/>
      <c r="T33" s="843"/>
      <c r="U33" s="843"/>
      <c r="V33" s="843">
        <v>263</v>
      </c>
      <c r="W33" s="843"/>
      <c r="X33" s="843"/>
      <c r="Y33" s="843"/>
      <c r="Z33" s="843"/>
      <c r="AA33" s="843">
        <v>1</v>
      </c>
      <c r="AB33" s="843"/>
      <c r="AC33" s="843"/>
      <c r="AD33" s="843"/>
      <c r="AE33" s="844"/>
      <c r="AF33" s="845">
        <v>1</v>
      </c>
      <c r="AG33" s="846"/>
      <c r="AH33" s="846"/>
      <c r="AI33" s="846"/>
      <c r="AJ33" s="847"/>
      <c r="AK33" s="914">
        <v>139</v>
      </c>
      <c r="AL33" s="915"/>
      <c r="AM33" s="915"/>
      <c r="AN33" s="915"/>
      <c r="AO33" s="915"/>
      <c r="AP33" s="915">
        <v>2153</v>
      </c>
      <c r="AQ33" s="915"/>
      <c r="AR33" s="915"/>
      <c r="AS33" s="915"/>
      <c r="AT33" s="915"/>
      <c r="AU33" s="915">
        <v>2153</v>
      </c>
      <c r="AV33" s="915"/>
      <c r="AW33" s="915"/>
      <c r="AX33" s="915"/>
      <c r="AY33" s="915"/>
      <c r="AZ33" s="916"/>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472</v>
      </c>
      <c r="AG63" s="926"/>
      <c r="AH63" s="926"/>
      <c r="AI63" s="926"/>
      <c r="AJ63" s="927"/>
      <c r="AK63" s="928"/>
      <c r="AL63" s="923"/>
      <c r="AM63" s="923"/>
      <c r="AN63" s="923"/>
      <c r="AO63" s="923"/>
      <c r="AP63" s="926">
        <v>3953</v>
      </c>
      <c r="AQ63" s="926"/>
      <c r="AR63" s="926"/>
      <c r="AS63" s="926"/>
      <c r="AT63" s="926"/>
      <c r="AU63" s="926">
        <v>2710</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5926</v>
      </c>
      <c r="R68" s="950"/>
      <c r="S68" s="950"/>
      <c r="T68" s="950"/>
      <c r="U68" s="950"/>
      <c r="V68" s="950">
        <v>5764</v>
      </c>
      <c r="W68" s="950"/>
      <c r="X68" s="950"/>
      <c r="Y68" s="950"/>
      <c r="Z68" s="950"/>
      <c r="AA68" s="950">
        <v>162</v>
      </c>
      <c r="AB68" s="950"/>
      <c r="AC68" s="950"/>
      <c r="AD68" s="950"/>
      <c r="AE68" s="950"/>
      <c r="AF68" s="950">
        <v>162</v>
      </c>
      <c r="AG68" s="950"/>
      <c r="AH68" s="950"/>
      <c r="AI68" s="950"/>
      <c r="AJ68" s="950"/>
      <c r="AK68" s="950" t="s">
        <v>597</v>
      </c>
      <c r="AL68" s="950"/>
      <c r="AM68" s="950"/>
      <c r="AN68" s="950"/>
      <c r="AO68" s="950"/>
      <c r="AP68" s="950">
        <v>2735</v>
      </c>
      <c r="AQ68" s="950"/>
      <c r="AR68" s="950"/>
      <c r="AS68" s="950"/>
      <c r="AT68" s="950"/>
      <c r="AU68" s="950">
        <v>157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849</v>
      </c>
      <c r="R69" s="915"/>
      <c r="S69" s="915"/>
      <c r="T69" s="915"/>
      <c r="U69" s="915"/>
      <c r="V69" s="915">
        <v>824</v>
      </c>
      <c r="W69" s="915"/>
      <c r="X69" s="915"/>
      <c r="Y69" s="915"/>
      <c r="Z69" s="915"/>
      <c r="AA69" s="915">
        <v>25</v>
      </c>
      <c r="AB69" s="915"/>
      <c r="AC69" s="915"/>
      <c r="AD69" s="915"/>
      <c r="AE69" s="915"/>
      <c r="AF69" s="915">
        <v>25</v>
      </c>
      <c r="AG69" s="915"/>
      <c r="AH69" s="915"/>
      <c r="AI69" s="915"/>
      <c r="AJ69" s="915"/>
      <c r="AK69" s="915">
        <v>22</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565</v>
      </c>
      <c r="R70" s="915"/>
      <c r="S70" s="915"/>
      <c r="T70" s="915"/>
      <c r="U70" s="915"/>
      <c r="V70" s="915">
        <v>535</v>
      </c>
      <c r="W70" s="915"/>
      <c r="X70" s="915"/>
      <c r="Y70" s="915"/>
      <c r="Z70" s="915"/>
      <c r="AA70" s="915">
        <v>30</v>
      </c>
      <c r="AB70" s="915"/>
      <c r="AC70" s="915"/>
      <c r="AD70" s="915"/>
      <c r="AE70" s="915"/>
      <c r="AF70" s="915">
        <v>30</v>
      </c>
      <c r="AG70" s="915"/>
      <c r="AH70" s="915"/>
      <c r="AI70" s="915"/>
      <c r="AJ70" s="915"/>
      <c r="AK70" s="915">
        <v>24</v>
      </c>
      <c r="AL70" s="915"/>
      <c r="AM70" s="915"/>
      <c r="AN70" s="915"/>
      <c r="AO70" s="915"/>
      <c r="AP70" s="915" t="s">
        <v>597</v>
      </c>
      <c r="AQ70" s="915"/>
      <c r="AR70" s="915"/>
      <c r="AS70" s="915"/>
      <c r="AT70" s="915"/>
      <c r="AU70" s="915" t="s">
        <v>597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171813</v>
      </c>
      <c r="R71" s="915"/>
      <c r="S71" s="915"/>
      <c r="T71" s="915"/>
      <c r="U71" s="915"/>
      <c r="V71" s="915">
        <v>167384</v>
      </c>
      <c r="W71" s="915"/>
      <c r="X71" s="915"/>
      <c r="Y71" s="915"/>
      <c r="Z71" s="915"/>
      <c r="AA71" s="915">
        <v>4429</v>
      </c>
      <c r="AB71" s="915"/>
      <c r="AC71" s="915"/>
      <c r="AD71" s="915"/>
      <c r="AE71" s="915"/>
      <c r="AF71" s="915">
        <v>4426</v>
      </c>
      <c r="AG71" s="915"/>
      <c r="AH71" s="915"/>
      <c r="AI71" s="915"/>
      <c r="AJ71" s="915"/>
      <c r="AK71" s="915">
        <v>6995</v>
      </c>
      <c r="AL71" s="915"/>
      <c r="AM71" s="915"/>
      <c r="AN71" s="915"/>
      <c r="AO71" s="915"/>
      <c r="AP71" s="915" t="s">
        <v>597</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9567</v>
      </c>
      <c r="R72" s="915"/>
      <c r="S72" s="915"/>
      <c r="T72" s="915"/>
      <c r="U72" s="915"/>
      <c r="V72" s="915">
        <v>7806</v>
      </c>
      <c r="W72" s="915"/>
      <c r="X72" s="915"/>
      <c r="Y72" s="915"/>
      <c r="Z72" s="915"/>
      <c r="AA72" s="915">
        <v>1761</v>
      </c>
      <c r="AB72" s="915"/>
      <c r="AC72" s="915"/>
      <c r="AD72" s="915"/>
      <c r="AE72" s="915"/>
      <c r="AF72" s="915">
        <v>1761</v>
      </c>
      <c r="AG72" s="915"/>
      <c r="AH72" s="915"/>
      <c r="AI72" s="915"/>
      <c r="AJ72" s="915"/>
      <c r="AK72" s="915" t="s">
        <v>597</v>
      </c>
      <c r="AL72" s="915"/>
      <c r="AM72" s="915"/>
      <c r="AN72" s="915"/>
      <c r="AO72" s="915"/>
      <c r="AP72" s="915" t="s">
        <v>597</v>
      </c>
      <c r="AQ72" s="915"/>
      <c r="AR72" s="915"/>
      <c r="AS72" s="915"/>
      <c r="AT72" s="915"/>
      <c r="AU72" s="915" t="s">
        <v>597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160</v>
      </c>
      <c r="R73" s="915"/>
      <c r="S73" s="915"/>
      <c r="T73" s="915"/>
      <c r="U73" s="915"/>
      <c r="V73" s="915">
        <v>159</v>
      </c>
      <c r="W73" s="915"/>
      <c r="X73" s="915"/>
      <c r="Y73" s="915"/>
      <c r="Z73" s="915"/>
      <c r="AA73" s="915">
        <v>1</v>
      </c>
      <c r="AB73" s="915"/>
      <c r="AC73" s="915"/>
      <c r="AD73" s="915"/>
      <c r="AE73" s="915"/>
      <c r="AF73" s="915">
        <v>1</v>
      </c>
      <c r="AG73" s="915"/>
      <c r="AH73" s="915"/>
      <c r="AI73" s="915"/>
      <c r="AJ73" s="915"/>
      <c r="AK73" s="915">
        <v>14</v>
      </c>
      <c r="AL73" s="915"/>
      <c r="AM73" s="915"/>
      <c r="AN73" s="915"/>
      <c r="AO73" s="915"/>
      <c r="AP73" s="915" t="s">
        <v>597</v>
      </c>
      <c r="AQ73" s="915"/>
      <c r="AR73" s="915"/>
      <c r="AS73" s="915"/>
      <c r="AT73" s="915"/>
      <c r="AU73" s="915" t="s">
        <v>597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6405</v>
      </c>
      <c r="AG88" s="926"/>
      <c r="AH88" s="926"/>
      <c r="AI88" s="926"/>
      <c r="AJ88" s="926"/>
      <c r="AK88" s="923"/>
      <c r="AL88" s="923"/>
      <c r="AM88" s="923"/>
      <c r="AN88" s="923"/>
      <c r="AO88" s="923"/>
      <c r="AP88" s="926">
        <v>2735</v>
      </c>
      <c r="AQ88" s="926"/>
      <c r="AR88" s="926"/>
      <c r="AS88" s="926"/>
      <c r="AT88" s="926"/>
      <c r="AU88" s="926">
        <v>157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65</v>
      </c>
      <c r="CS102" s="934"/>
      <c r="CT102" s="934"/>
      <c r="CU102" s="934"/>
      <c r="CV102" s="977"/>
      <c r="CW102" s="976">
        <v>1</v>
      </c>
      <c r="CX102" s="934"/>
      <c r="CY102" s="934"/>
      <c r="CZ102" s="934"/>
      <c r="DA102" s="977"/>
      <c r="DB102" s="976" t="s">
        <v>597</v>
      </c>
      <c r="DC102" s="934"/>
      <c r="DD102" s="934"/>
      <c r="DE102" s="934"/>
      <c r="DF102" s="977"/>
      <c r="DG102" s="976" t="s">
        <v>597</v>
      </c>
      <c r="DH102" s="934"/>
      <c r="DI102" s="934"/>
      <c r="DJ102" s="934"/>
      <c r="DK102" s="977"/>
      <c r="DL102" s="976" t="s">
        <v>597</v>
      </c>
      <c r="DM102" s="934"/>
      <c r="DN102" s="934"/>
      <c r="DO102" s="934"/>
      <c r="DP102" s="977"/>
      <c r="DQ102" s="976" t="s">
        <v>597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305</v>
      </c>
      <c r="AG109" s="979"/>
      <c r="AH109" s="979"/>
      <c r="AI109" s="979"/>
      <c r="AJ109" s="980"/>
      <c r="AK109" s="978" t="s">
        <v>304</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305</v>
      </c>
      <c r="BW109" s="979"/>
      <c r="BX109" s="979"/>
      <c r="BY109" s="979"/>
      <c r="BZ109" s="980"/>
      <c r="CA109" s="978" t="s">
        <v>304</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305</v>
      </c>
      <c r="DM109" s="979"/>
      <c r="DN109" s="979"/>
      <c r="DO109" s="979"/>
      <c r="DP109" s="980"/>
      <c r="DQ109" s="978" t="s">
        <v>304</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877964</v>
      </c>
      <c r="AB110" s="986"/>
      <c r="AC110" s="986"/>
      <c r="AD110" s="986"/>
      <c r="AE110" s="987"/>
      <c r="AF110" s="988">
        <v>861160</v>
      </c>
      <c r="AG110" s="986"/>
      <c r="AH110" s="986"/>
      <c r="AI110" s="986"/>
      <c r="AJ110" s="987"/>
      <c r="AK110" s="988">
        <v>865860</v>
      </c>
      <c r="AL110" s="986"/>
      <c r="AM110" s="986"/>
      <c r="AN110" s="986"/>
      <c r="AO110" s="987"/>
      <c r="AP110" s="989">
        <v>28.4</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7896653</v>
      </c>
      <c r="BR110" s="1021"/>
      <c r="BS110" s="1021"/>
      <c r="BT110" s="1021"/>
      <c r="BU110" s="1021"/>
      <c r="BV110" s="1021">
        <v>7511855</v>
      </c>
      <c r="BW110" s="1021"/>
      <c r="BX110" s="1021"/>
      <c r="BY110" s="1021"/>
      <c r="BZ110" s="1021"/>
      <c r="CA110" s="1021">
        <v>7186173</v>
      </c>
      <c r="CB110" s="1021"/>
      <c r="CC110" s="1021"/>
      <c r="CD110" s="1021"/>
      <c r="CE110" s="1021"/>
      <c r="CF110" s="1035">
        <v>235.6</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437</v>
      </c>
      <c r="DM110" s="1021"/>
      <c r="DN110" s="1021"/>
      <c r="DO110" s="1021"/>
      <c r="DP110" s="1021"/>
      <c r="DQ110" s="1021" t="s">
        <v>389</v>
      </c>
      <c r="DR110" s="1021"/>
      <c r="DS110" s="1021"/>
      <c r="DT110" s="1021"/>
      <c r="DU110" s="1021"/>
      <c r="DV110" s="1022" t="s">
        <v>411</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411</v>
      </c>
      <c r="AG111" s="1028"/>
      <c r="AH111" s="1028"/>
      <c r="AI111" s="1028"/>
      <c r="AJ111" s="1029"/>
      <c r="AK111" s="1030" t="s">
        <v>411</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12544</v>
      </c>
      <c r="BR111" s="1014"/>
      <c r="BS111" s="1014"/>
      <c r="BT111" s="1014"/>
      <c r="BU111" s="1014"/>
      <c r="BV111" s="1014" t="s">
        <v>439</v>
      </c>
      <c r="BW111" s="1014"/>
      <c r="BX111" s="1014"/>
      <c r="BY111" s="1014"/>
      <c r="BZ111" s="1014"/>
      <c r="CA111" s="1014" t="s">
        <v>439</v>
      </c>
      <c r="CB111" s="1014"/>
      <c r="CC111" s="1014"/>
      <c r="CD111" s="1014"/>
      <c r="CE111" s="1014"/>
      <c r="CF111" s="1008" t="s">
        <v>439</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439</v>
      </c>
      <c r="DM111" s="1014"/>
      <c r="DN111" s="1014"/>
      <c r="DO111" s="1014"/>
      <c r="DP111" s="1014"/>
      <c r="DQ111" s="1014" t="s">
        <v>411</v>
      </c>
      <c r="DR111" s="1014"/>
      <c r="DS111" s="1014"/>
      <c r="DT111" s="1014"/>
      <c r="DU111" s="1014"/>
      <c r="DV111" s="1015" t="s">
        <v>411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439</v>
      </c>
      <c r="AG112" s="1053"/>
      <c r="AH112" s="1053"/>
      <c r="AI112" s="1053"/>
      <c r="AJ112" s="1054"/>
      <c r="AK112" s="1055" t="s">
        <v>127</v>
      </c>
      <c r="AL112" s="1053"/>
      <c r="AM112" s="1053"/>
      <c r="AN112" s="1053"/>
      <c r="AO112" s="1054"/>
      <c r="AP112" s="1056" t="s">
        <v>411</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2970744</v>
      </c>
      <c r="BR112" s="1014"/>
      <c r="BS112" s="1014"/>
      <c r="BT112" s="1014"/>
      <c r="BU112" s="1014"/>
      <c r="BV112" s="1014">
        <v>2807526</v>
      </c>
      <c r="BW112" s="1014"/>
      <c r="BX112" s="1014"/>
      <c r="BY112" s="1014"/>
      <c r="BZ112" s="1014"/>
      <c r="CA112" s="1014">
        <v>2710612</v>
      </c>
      <c r="CB112" s="1014"/>
      <c r="CC112" s="1014"/>
      <c r="CD112" s="1014"/>
      <c r="CE112" s="1014"/>
      <c r="CF112" s="1008">
        <v>88.9</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411</v>
      </c>
      <c r="DM112" s="1014"/>
      <c r="DN112" s="1014"/>
      <c r="DO112" s="1014"/>
      <c r="DP112" s="1014"/>
      <c r="DQ112" s="1014" t="s">
        <v>411</v>
      </c>
      <c r="DR112" s="1014"/>
      <c r="DS112" s="1014"/>
      <c r="DT112" s="1014"/>
      <c r="DU112" s="1014"/>
      <c r="DV112" s="1015" t="s">
        <v>439</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187413</v>
      </c>
      <c r="AB113" s="1028"/>
      <c r="AC113" s="1028"/>
      <c r="AD113" s="1028"/>
      <c r="AE113" s="1029"/>
      <c r="AF113" s="1030">
        <v>183150</v>
      </c>
      <c r="AG113" s="1028"/>
      <c r="AH113" s="1028"/>
      <c r="AI113" s="1028"/>
      <c r="AJ113" s="1029"/>
      <c r="AK113" s="1030">
        <v>183177</v>
      </c>
      <c r="AL113" s="1028"/>
      <c r="AM113" s="1028"/>
      <c r="AN113" s="1028"/>
      <c r="AO113" s="1029"/>
      <c r="AP113" s="1031">
        <v>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145772</v>
      </c>
      <c r="BR113" s="1014"/>
      <c r="BS113" s="1014"/>
      <c r="BT113" s="1014"/>
      <c r="BU113" s="1014"/>
      <c r="BV113" s="1014">
        <v>141075</v>
      </c>
      <c r="BW113" s="1014"/>
      <c r="BX113" s="1014"/>
      <c r="BY113" s="1014"/>
      <c r="BZ113" s="1014"/>
      <c r="CA113" s="1014">
        <v>156940</v>
      </c>
      <c r="CB113" s="1014"/>
      <c r="CC113" s="1014"/>
      <c r="CD113" s="1014"/>
      <c r="CE113" s="1014"/>
      <c r="CF113" s="1008">
        <v>5.0999999999999996</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439</v>
      </c>
      <c r="DM113" s="1053"/>
      <c r="DN113" s="1053"/>
      <c r="DO113" s="1053"/>
      <c r="DP113" s="1054"/>
      <c r="DQ113" s="1055" t="s">
        <v>439</v>
      </c>
      <c r="DR113" s="1053"/>
      <c r="DS113" s="1053"/>
      <c r="DT113" s="1053"/>
      <c r="DU113" s="1054"/>
      <c r="DV113" s="1056" t="s">
        <v>411</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17179</v>
      </c>
      <c r="AB114" s="1053"/>
      <c r="AC114" s="1053"/>
      <c r="AD114" s="1053"/>
      <c r="AE114" s="1054"/>
      <c r="AF114" s="1055">
        <v>15238</v>
      </c>
      <c r="AG114" s="1053"/>
      <c r="AH114" s="1053"/>
      <c r="AI114" s="1053"/>
      <c r="AJ114" s="1054"/>
      <c r="AK114" s="1055">
        <v>14207</v>
      </c>
      <c r="AL114" s="1053"/>
      <c r="AM114" s="1053"/>
      <c r="AN114" s="1053"/>
      <c r="AO114" s="1054"/>
      <c r="AP114" s="1056">
        <v>0.5</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1018803</v>
      </c>
      <c r="BR114" s="1014"/>
      <c r="BS114" s="1014"/>
      <c r="BT114" s="1014"/>
      <c r="BU114" s="1014"/>
      <c r="BV114" s="1014">
        <v>926538</v>
      </c>
      <c r="BW114" s="1014"/>
      <c r="BX114" s="1014"/>
      <c r="BY114" s="1014"/>
      <c r="BZ114" s="1014"/>
      <c r="CA114" s="1014">
        <v>853710</v>
      </c>
      <c r="CB114" s="1014"/>
      <c r="CC114" s="1014"/>
      <c r="CD114" s="1014"/>
      <c r="CE114" s="1014"/>
      <c r="CF114" s="1008">
        <v>28</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389</v>
      </c>
      <c r="DM114" s="1053"/>
      <c r="DN114" s="1053"/>
      <c r="DO114" s="1053"/>
      <c r="DP114" s="1054"/>
      <c r="DQ114" s="1055" t="s">
        <v>411</v>
      </c>
      <c r="DR114" s="1053"/>
      <c r="DS114" s="1053"/>
      <c r="DT114" s="1053"/>
      <c r="DU114" s="1054"/>
      <c r="DV114" s="1056" t="s">
        <v>411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21044</v>
      </c>
      <c r="AB115" s="1028"/>
      <c r="AC115" s="1028"/>
      <c r="AD115" s="1028"/>
      <c r="AE115" s="1029"/>
      <c r="AF115" s="1030">
        <v>12550</v>
      </c>
      <c r="AG115" s="1028"/>
      <c r="AH115" s="1028"/>
      <c r="AI115" s="1028"/>
      <c r="AJ115" s="1029"/>
      <c r="AK115" s="1030" t="s">
        <v>411</v>
      </c>
      <c r="AL115" s="1028"/>
      <c r="AM115" s="1028"/>
      <c r="AN115" s="1028"/>
      <c r="AO115" s="1029"/>
      <c r="AP115" s="1031" t="s">
        <v>453</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411</v>
      </c>
      <c r="BR115" s="1014"/>
      <c r="BS115" s="1014"/>
      <c r="BT115" s="1014"/>
      <c r="BU115" s="1014"/>
      <c r="BV115" s="1014" t="s">
        <v>411</v>
      </c>
      <c r="BW115" s="1014"/>
      <c r="BX115" s="1014"/>
      <c r="BY115" s="1014"/>
      <c r="BZ115" s="1014"/>
      <c r="CA115" s="1014" t="s">
        <v>389</v>
      </c>
      <c r="CB115" s="1014"/>
      <c r="CC115" s="1014"/>
      <c r="CD115" s="1014"/>
      <c r="CE115" s="1014"/>
      <c r="CF115" s="1008" t="s">
        <v>455</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12544</v>
      </c>
      <c r="DH115" s="1053"/>
      <c r="DI115" s="1053"/>
      <c r="DJ115" s="1053"/>
      <c r="DK115" s="1054"/>
      <c r="DL115" s="1055" t="s">
        <v>411</v>
      </c>
      <c r="DM115" s="1053"/>
      <c r="DN115" s="1053"/>
      <c r="DO115" s="1053"/>
      <c r="DP115" s="1054"/>
      <c r="DQ115" s="1055" t="s">
        <v>453</v>
      </c>
      <c r="DR115" s="1053"/>
      <c r="DS115" s="1053"/>
      <c r="DT115" s="1053"/>
      <c r="DU115" s="1054"/>
      <c r="DV115" s="1056" t="s">
        <v>411</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15</v>
      </c>
      <c r="AB116" s="1053"/>
      <c r="AC116" s="1053"/>
      <c r="AD116" s="1053"/>
      <c r="AE116" s="1054"/>
      <c r="AF116" s="1055" t="s">
        <v>411</v>
      </c>
      <c r="AG116" s="1053"/>
      <c r="AH116" s="1053"/>
      <c r="AI116" s="1053"/>
      <c r="AJ116" s="1054"/>
      <c r="AK116" s="1055">
        <v>34</v>
      </c>
      <c r="AL116" s="1053"/>
      <c r="AM116" s="1053"/>
      <c r="AN116" s="1053"/>
      <c r="AO116" s="1054"/>
      <c r="AP116" s="1056">
        <v>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411</v>
      </c>
      <c r="BR116" s="1014"/>
      <c r="BS116" s="1014"/>
      <c r="BT116" s="1014"/>
      <c r="BU116" s="1014"/>
      <c r="BV116" s="1014" t="s">
        <v>459</v>
      </c>
      <c r="BW116" s="1014"/>
      <c r="BX116" s="1014"/>
      <c r="BY116" s="1014"/>
      <c r="BZ116" s="1014"/>
      <c r="CA116" s="1014" t="s">
        <v>439</v>
      </c>
      <c r="CB116" s="1014"/>
      <c r="CC116" s="1014"/>
      <c r="CD116" s="1014"/>
      <c r="CE116" s="1014"/>
      <c r="CF116" s="1008" t="s">
        <v>411</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411</v>
      </c>
      <c r="DH116" s="1053"/>
      <c r="DI116" s="1053"/>
      <c r="DJ116" s="1053"/>
      <c r="DK116" s="1054"/>
      <c r="DL116" s="1055" t="s">
        <v>411</v>
      </c>
      <c r="DM116" s="1053"/>
      <c r="DN116" s="1053"/>
      <c r="DO116" s="1053"/>
      <c r="DP116" s="1054"/>
      <c r="DQ116" s="1055" t="s">
        <v>411</v>
      </c>
      <c r="DR116" s="1053"/>
      <c r="DS116" s="1053"/>
      <c r="DT116" s="1053"/>
      <c r="DU116" s="1054"/>
      <c r="DV116" s="1056" t="s">
        <v>411</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1103615</v>
      </c>
      <c r="AB117" s="1071"/>
      <c r="AC117" s="1071"/>
      <c r="AD117" s="1071"/>
      <c r="AE117" s="1072"/>
      <c r="AF117" s="1073">
        <v>1072098</v>
      </c>
      <c r="AG117" s="1071"/>
      <c r="AH117" s="1071"/>
      <c r="AI117" s="1071"/>
      <c r="AJ117" s="1072"/>
      <c r="AK117" s="1073">
        <v>1063278</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411</v>
      </c>
      <c r="BR117" s="1014"/>
      <c r="BS117" s="1014"/>
      <c r="BT117" s="1014"/>
      <c r="BU117" s="1014"/>
      <c r="BV117" s="1014" t="s">
        <v>411</v>
      </c>
      <c r="BW117" s="1014"/>
      <c r="BX117" s="1014"/>
      <c r="BY117" s="1014"/>
      <c r="BZ117" s="1014"/>
      <c r="CA117" s="1014" t="s">
        <v>411</v>
      </c>
      <c r="CB117" s="1014"/>
      <c r="CC117" s="1014"/>
      <c r="CD117" s="1014"/>
      <c r="CE117" s="1014"/>
      <c r="CF117" s="1008" t="s">
        <v>389</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439</v>
      </c>
      <c r="DH117" s="1053"/>
      <c r="DI117" s="1053"/>
      <c r="DJ117" s="1053"/>
      <c r="DK117" s="1054"/>
      <c r="DL117" s="1055" t="s">
        <v>389</v>
      </c>
      <c r="DM117" s="1053"/>
      <c r="DN117" s="1053"/>
      <c r="DO117" s="1053"/>
      <c r="DP117" s="1054"/>
      <c r="DQ117" s="1055" t="s">
        <v>411</v>
      </c>
      <c r="DR117" s="1053"/>
      <c r="DS117" s="1053"/>
      <c r="DT117" s="1053"/>
      <c r="DU117" s="1054"/>
      <c r="DV117" s="1056" t="s">
        <v>411</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305</v>
      </c>
      <c r="AG118" s="979"/>
      <c r="AH118" s="979"/>
      <c r="AI118" s="979"/>
      <c r="AJ118" s="980"/>
      <c r="AK118" s="978" t="s">
        <v>304</v>
      </c>
      <c r="AL118" s="979"/>
      <c r="AM118" s="979"/>
      <c r="AN118" s="979"/>
      <c r="AO118" s="980"/>
      <c r="AP118" s="1065" t="s">
        <v>431</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411</v>
      </c>
      <c r="BR118" s="1092"/>
      <c r="BS118" s="1092"/>
      <c r="BT118" s="1092"/>
      <c r="BU118" s="1092"/>
      <c r="BV118" s="1092" t="s">
        <v>411</v>
      </c>
      <c r="BW118" s="1092"/>
      <c r="BX118" s="1092"/>
      <c r="BY118" s="1092"/>
      <c r="BZ118" s="1092"/>
      <c r="CA118" s="1092" t="s">
        <v>411</v>
      </c>
      <c r="CB118" s="1092"/>
      <c r="CC118" s="1092"/>
      <c r="CD118" s="1092"/>
      <c r="CE118" s="1092"/>
      <c r="CF118" s="1008" t="s">
        <v>411</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411</v>
      </c>
      <c r="DH118" s="1053"/>
      <c r="DI118" s="1053"/>
      <c r="DJ118" s="1053"/>
      <c r="DK118" s="1054"/>
      <c r="DL118" s="1055" t="s">
        <v>439</v>
      </c>
      <c r="DM118" s="1053"/>
      <c r="DN118" s="1053"/>
      <c r="DO118" s="1053"/>
      <c r="DP118" s="1054"/>
      <c r="DQ118" s="1055" t="s">
        <v>453</v>
      </c>
      <c r="DR118" s="1053"/>
      <c r="DS118" s="1053"/>
      <c r="DT118" s="1053"/>
      <c r="DU118" s="1054"/>
      <c r="DV118" s="1056" t="s">
        <v>455</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439</v>
      </c>
      <c r="AB119" s="986"/>
      <c r="AC119" s="986"/>
      <c r="AD119" s="986"/>
      <c r="AE119" s="987"/>
      <c r="AF119" s="988" t="s">
        <v>453</v>
      </c>
      <c r="AG119" s="986"/>
      <c r="AH119" s="986"/>
      <c r="AI119" s="986"/>
      <c r="AJ119" s="987"/>
      <c r="AK119" s="988" t="s">
        <v>455</v>
      </c>
      <c r="AL119" s="986"/>
      <c r="AM119" s="986"/>
      <c r="AN119" s="986"/>
      <c r="AO119" s="987"/>
      <c r="AP119" s="989" t="s">
        <v>453</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466</v>
      </c>
      <c r="BP119" s="1100"/>
      <c r="BQ119" s="1091">
        <v>12044516</v>
      </c>
      <c r="BR119" s="1092"/>
      <c r="BS119" s="1092"/>
      <c r="BT119" s="1092"/>
      <c r="BU119" s="1092"/>
      <c r="BV119" s="1092">
        <v>11386994</v>
      </c>
      <c r="BW119" s="1092"/>
      <c r="BX119" s="1092"/>
      <c r="BY119" s="1092"/>
      <c r="BZ119" s="1092"/>
      <c r="CA119" s="1092">
        <v>10907435</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439</v>
      </c>
      <c r="DM119" s="1078"/>
      <c r="DN119" s="1078"/>
      <c r="DO119" s="1078"/>
      <c r="DP119" s="1079"/>
      <c r="DQ119" s="1077" t="s">
        <v>411</v>
      </c>
      <c r="DR119" s="1078"/>
      <c r="DS119" s="1078"/>
      <c r="DT119" s="1078"/>
      <c r="DU119" s="1079"/>
      <c r="DV119" s="1080" t="s">
        <v>411</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459</v>
      </c>
      <c r="AB120" s="1053"/>
      <c r="AC120" s="1053"/>
      <c r="AD120" s="1053"/>
      <c r="AE120" s="1054"/>
      <c r="AF120" s="1055" t="s">
        <v>459</v>
      </c>
      <c r="AG120" s="1053"/>
      <c r="AH120" s="1053"/>
      <c r="AI120" s="1053"/>
      <c r="AJ120" s="1054"/>
      <c r="AK120" s="1055" t="s">
        <v>411</v>
      </c>
      <c r="AL120" s="1053"/>
      <c r="AM120" s="1053"/>
      <c r="AN120" s="1053"/>
      <c r="AO120" s="1054"/>
      <c r="AP120" s="1056" t="s">
        <v>439</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2168390</v>
      </c>
      <c r="BR120" s="1021"/>
      <c r="BS120" s="1021"/>
      <c r="BT120" s="1021"/>
      <c r="BU120" s="1021"/>
      <c r="BV120" s="1021">
        <v>2114750</v>
      </c>
      <c r="BW120" s="1021"/>
      <c r="BX120" s="1021"/>
      <c r="BY120" s="1021"/>
      <c r="BZ120" s="1021"/>
      <c r="CA120" s="1021">
        <v>2157656</v>
      </c>
      <c r="CB120" s="1021"/>
      <c r="CC120" s="1021"/>
      <c r="CD120" s="1021"/>
      <c r="CE120" s="1021"/>
      <c r="CF120" s="1035">
        <v>70.8</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2258110</v>
      </c>
      <c r="DH120" s="1021"/>
      <c r="DI120" s="1021"/>
      <c r="DJ120" s="1021"/>
      <c r="DK120" s="1021"/>
      <c r="DL120" s="1021">
        <v>2204554</v>
      </c>
      <c r="DM120" s="1021"/>
      <c r="DN120" s="1021"/>
      <c r="DO120" s="1021"/>
      <c r="DP120" s="1021"/>
      <c r="DQ120" s="1021">
        <v>2152892</v>
      </c>
      <c r="DR120" s="1021"/>
      <c r="DS120" s="1021"/>
      <c r="DT120" s="1021"/>
      <c r="DU120" s="1021"/>
      <c r="DV120" s="1022">
        <v>70.599999999999994</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411</v>
      </c>
      <c r="AB121" s="1053"/>
      <c r="AC121" s="1053"/>
      <c r="AD121" s="1053"/>
      <c r="AE121" s="1054"/>
      <c r="AF121" s="1055" t="s">
        <v>411</v>
      </c>
      <c r="AG121" s="1053"/>
      <c r="AH121" s="1053"/>
      <c r="AI121" s="1053"/>
      <c r="AJ121" s="1054"/>
      <c r="AK121" s="1055" t="s">
        <v>411</v>
      </c>
      <c r="AL121" s="1053"/>
      <c r="AM121" s="1053"/>
      <c r="AN121" s="1053"/>
      <c r="AO121" s="1054"/>
      <c r="AP121" s="1056" t="s">
        <v>411</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378177</v>
      </c>
      <c r="BR121" s="1014"/>
      <c r="BS121" s="1014"/>
      <c r="BT121" s="1014"/>
      <c r="BU121" s="1014"/>
      <c r="BV121" s="1014">
        <v>390421</v>
      </c>
      <c r="BW121" s="1014"/>
      <c r="BX121" s="1014"/>
      <c r="BY121" s="1014"/>
      <c r="BZ121" s="1014"/>
      <c r="CA121" s="1014">
        <v>328982</v>
      </c>
      <c r="CB121" s="1014"/>
      <c r="CC121" s="1014"/>
      <c r="CD121" s="1014"/>
      <c r="CE121" s="1014"/>
      <c r="CF121" s="1008">
        <v>10.8</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594875</v>
      </c>
      <c r="DH121" s="1014"/>
      <c r="DI121" s="1014"/>
      <c r="DJ121" s="1014"/>
      <c r="DK121" s="1014"/>
      <c r="DL121" s="1014">
        <v>501156</v>
      </c>
      <c r="DM121" s="1014"/>
      <c r="DN121" s="1014"/>
      <c r="DO121" s="1014"/>
      <c r="DP121" s="1014"/>
      <c r="DQ121" s="1014">
        <v>476433</v>
      </c>
      <c r="DR121" s="1014"/>
      <c r="DS121" s="1014"/>
      <c r="DT121" s="1014"/>
      <c r="DU121" s="1014"/>
      <c r="DV121" s="1015">
        <v>15.6</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v>8492</v>
      </c>
      <c r="AB122" s="1053"/>
      <c r="AC122" s="1053"/>
      <c r="AD122" s="1053"/>
      <c r="AE122" s="1054"/>
      <c r="AF122" s="1055" t="s">
        <v>411</v>
      </c>
      <c r="AG122" s="1053"/>
      <c r="AH122" s="1053"/>
      <c r="AI122" s="1053"/>
      <c r="AJ122" s="1054"/>
      <c r="AK122" s="1055" t="s">
        <v>411</v>
      </c>
      <c r="AL122" s="1053"/>
      <c r="AM122" s="1053"/>
      <c r="AN122" s="1053"/>
      <c r="AO122" s="1054"/>
      <c r="AP122" s="1056" t="s">
        <v>411</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6998486</v>
      </c>
      <c r="BR122" s="1092"/>
      <c r="BS122" s="1092"/>
      <c r="BT122" s="1092"/>
      <c r="BU122" s="1092"/>
      <c r="BV122" s="1092">
        <v>6661234</v>
      </c>
      <c r="BW122" s="1092"/>
      <c r="BX122" s="1092"/>
      <c r="BY122" s="1092"/>
      <c r="BZ122" s="1092"/>
      <c r="CA122" s="1092">
        <v>6519125</v>
      </c>
      <c r="CB122" s="1092"/>
      <c r="CC122" s="1092"/>
      <c r="CD122" s="1092"/>
      <c r="CE122" s="1092"/>
      <c r="CF122" s="1112">
        <v>213.8</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v>117759</v>
      </c>
      <c r="DH122" s="1014"/>
      <c r="DI122" s="1014"/>
      <c r="DJ122" s="1014"/>
      <c r="DK122" s="1014"/>
      <c r="DL122" s="1014">
        <v>101816</v>
      </c>
      <c r="DM122" s="1014"/>
      <c r="DN122" s="1014"/>
      <c r="DO122" s="1014"/>
      <c r="DP122" s="1014"/>
      <c r="DQ122" s="1014">
        <v>81287</v>
      </c>
      <c r="DR122" s="1014"/>
      <c r="DS122" s="1014"/>
      <c r="DT122" s="1014"/>
      <c r="DU122" s="1014"/>
      <c r="DV122" s="1015">
        <v>2.7</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411</v>
      </c>
      <c r="AB123" s="1053"/>
      <c r="AC123" s="1053"/>
      <c r="AD123" s="1053"/>
      <c r="AE123" s="1054"/>
      <c r="AF123" s="1055" t="s">
        <v>477</v>
      </c>
      <c r="AG123" s="1053"/>
      <c r="AH123" s="1053"/>
      <c r="AI123" s="1053"/>
      <c r="AJ123" s="1054"/>
      <c r="AK123" s="1055" t="s">
        <v>411</v>
      </c>
      <c r="AL123" s="1053"/>
      <c r="AM123" s="1053"/>
      <c r="AN123" s="1053"/>
      <c r="AO123" s="1054"/>
      <c r="AP123" s="1056" t="s">
        <v>477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478</v>
      </c>
      <c r="BP123" s="1100"/>
      <c r="BQ123" s="1159">
        <v>9545053</v>
      </c>
      <c r="BR123" s="1160"/>
      <c r="BS123" s="1160"/>
      <c r="BT123" s="1160"/>
      <c r="BU123" s="1160"/>
      <c r="BV123" s="1160">
        <v>9166405</v>
      </c>
      <c r="BW123" s="1160"/>
      <c r="BX123" s="1160"/>
      <c r="BY123" s="1160"/>
      <c r="BZ123" s="1160"/>
      <c r="CA123" s="1160">
        <v>9005763</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439</v>
      </c>
      <c r="DH123" s="1053"/>
      <c r="DI123" s="1053"/>
      <c r="DJ123" s="1053"/>
      <c r="DK123" s="1054"/>
      <c r="DL123" s="1055" t="s">
        <v>411</v>
      </c>
      <c r="DM123" s="1053"/>
      <c r="DN123" s="1053"/>
      <c r="DO123" s="1053"/>
      <c r="DP123" s="1054"/>
      <c r="DQ123" s="1055" t="s">
        <v>439</v>
      </c>
      <c r="DR123" s="1053"/>
      <c r="DS123" s="1053"/>
      <c r="DT123" s="1053"/>
      <c r="DU123" s="1054"/>
      <c r="DV123" s="1056" t="s">
        <v>411</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439</v>
      </c>
      <c r="AG124" s="1053"/>
      <c r="AH124" s="1053"/>
      <c r="AI124" s="1053"/>
      <c r="AJ124" s="1054"/>
      <c r="AK124" s="1055" t="s">
        <v>477</v>
      </c>
      <c r="AL124" s="1053"/>
      <c r="AM124" s="1053"/>
      <c r="AN124" s="1053"/>
      <c r="AO124" s="1054"/>
      <c r="AP124" s="1056" t="s">
        <v>411</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81</v>
      </c>
      <c r="BR124" s="1122"/>
      <c r="BS124" s="1122"/>
      <c r="BT124" s="1122"/>
      <c r="BU124" s="1122"/>
      <c r="BV124" s="1122">
        <v>72.3</v>
      </c>
      <c r="BW124" s="1122"/>
      <c r="BX124" s="1122"/>
      <c r="BY124" s="1122"/>
      <c r="BZ124" s="1122"/>
      <c r="CA124" s="1122">
        <v>62.3</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411</v>
      </c>
      <c r="DH124" s="1078"/>
      <c r="DI124" s="1078"/>
      <c r="DJ124" s="1078"/>
      <c r="DK124" s="1079"/>
      <c r="DL124" s="1077" t="s">
        <v>453</v>
      </c>
      <c r="DM124" s="1078"/>
      <c r="DN124" s="1078"/>
      <c r="DO124" s="1078"/>
      <c r="DP124" s="1079"/>
      <c r="DQ124" s="1077" t="s">
        <v>411</v>
      </c>
      <c r="DR124" s="1078"/>
      <c r="DS124" s="1078"/>
      <c r="DT124" s="1078"/>
      <c r="DU124" s="1079"/>
      <c r="DV124" s="1080" t="s">
        <v>411</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411</v>
      </c>
      <c r="AB125" s="1053"/>
      <c r="AC125" s="1053"/>
      <c r="AD125" s="1053"/>
      <c r="AE125" s="1054"/>
      <c r="AF125" s="1055" t="s">
        <v>453</v>
      </c>
      <c r="AG125" s="1053"/>
      <c r="AH125" s="1053"/>
      <c r="AI125" s="1053"/>
      <c r="AJ125" s="1054"/>
      <c r="AK125" s="1055" t="s">
        <v>411</v>
      </c>
      <c r="AL125" s="1053"/>
      <c r="AM125" s="1053"/>
      <c r="AN125" s="1053"/>
      <c r="AO125" s="1054"/>
      <c r="AP125" s="1056" t="s">
        <v>411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411</v>
      </c>
      <c r="DH125" s="1021"/>
      <c r="DI125" s="1021"/>
      <c r="DJ125" s="1021"/>
      <c r="DK125" s="1021"/>
      <c r="DL125" s="1021" t="s">
        <v>459</v>
      </c>
      <c r="DM125" s="1021"/>
      <c r="DN125" s="1021"/>
      <c r="DO125" s="1021"/>
      <c r="DP125" s="1021"/>
      <c r="DQ125" s="1021" t="s">
        <v>411</v>
      </c>
      <c r="DR125" s="1021"/>
      <c r="DS125" s="1021"/>
      <c r="DT125" s="1021"/>
      <c r="DU125" s="1021"/>
      <c r="DV125" s="1022" t="s">
        <v>411</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12552</v>
      </c>
      <c r="AB126" s="1053"/>
      <c r="AC126" s="1053"/>
      <c r="AD126" s="1053"/>
      <c r="AE126" s="1054"/>
      <c r="AF126" s="1055">
        <v>12550</v>
      </c>
      <c r="AG126" s="1053"/>
      <c r="AH126" s="1053"/>
      <c r="AI126" s="1053"/>
      <c r="AJ126" s="1054"/>
      <c r="AK126" s="1055" t="s">
        <v>411</v>
      </c>
      <c r="AL126" s="1053"/>
      <c r="AM126" s="1053"/>
      <c r="AN126" s="1053"/>
      <c r="AO126" s="1054"/>
      <c r="AP126" s="1056" t="s">
        <v>411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411</v>
      </c>
      <c r="DH126" s="1014"/>
      <c r="DI126" s="1014"/>
      <c r="DJ126" s="1014"/>
      <c r="DK126" s="1014"/>
      <c r="DL126" s="1014" t="s">
        <v>411</v>
      </c>
      <c r="DM126" s="1014"/>
      <c r="DN126" s="1014"/>
      <c r="DO126" s="1014"/>
      <c r="DP126" s="1014"/>
      <c r="DQ126" s="1014" t="s">
        <v>411</v>
      </c>
      <c r="DR126" s="1014"/>
      <c r="DS126" s="1014"/>
      <c r="DT126" s="1014"/>
      <c r="DU126" s="1014"/>
      <c r="DV126" s="1015" t="s">
        <v>411</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439</v>
      </c>
      <c r="AB127" s="1053"/>
      <c r="AC127" s="1053"/>
      <c r="AD127" s="1053"/>
      <c r="AE127" s="1054"/>
      <c r="AF127" s="1055" t="s">
        <v>411</v>
      </c>
      <c r="AG127" s="1053"/>
      <c r="AH127" s="1053"/>
      <c r="AI127" s="1053"/>
      <c r="AJ127" s="1054"/>
      <c r="AK127" s="1055" t="s">
        <v>411</v>
      </c>
      <c r="AL127" s="1053"/>
      <c r="AM127" s="1053"/>
      <c r="AN127" s="1053"/>
      <c r="AO127" s="1054"/>
      <c r="AP127" s="1056" t="s">
        <v>411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411</v>
      </c>
      <c r="DH127" s="1014"/>
      <c r="DI127" s="1014"/>
      <c r="DJ127" s="1014"/>
      <c r="DK127" s="1014"/>
      <c r="DL127" s="1014" t="s">
        <v>411</v>
      </c>
      <c r="DM127" s="1014"/>
      <c r="DN127" s="1014"/>
      <c r="DO127" s="1014"/>
      <c r="DP127" s="1014"/>
      <c r="DQ127" s="1014" t="s">
        <v>411</v>
      </c>
      <c r="DR127" s="1014"/>
      <c r="DS127" s="1014"/>
      <c r="DT127" s="1014"/>
      <c r="DU127" s="1014"/>
      <c r="DV127" s="1015" t="s">
        <v>411</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31745</v>
      </c>
      <c r="AB128" s="1142"/>
      <c r="AC128" s="1142"/>
      <c r="AD128" s="1142"/>
      <c r="AE128" s="1143"/>
      <c r="AF128" s="1144">
        <v>38623</v>
      </c>
      <c r="AG128" s="1142"/>
      <c r="AH128" s="1142"/>
      <c r="AI128" s="1142"/>
      <c r="AJ128" s="1143"/>
      <c r="AK128" s="1144">
        <v>30042</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439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437</v>
      </c>
      <c r="DH128" s="1134"/>
      <c r="DI128" s="1134"/>
      <c r="DJ128" s="1134"/>
      <c r="DK128" s="1134"/>
      <c r="DL128" s="1134" t="s">
        <v>495</v>
      </c>
      <c r="DM128" s="1134"/>
      <c r="DN128" s="1134"/>
      <c r="DO128" s="1134"/>
      <c r="DP128" s="1134"/>
      <c r="DQ128" s="1134" t="s">
        <v>496</v>
      </c>
      <c r="DR128" s="1134"/>
      <c r="DS128" s="1134"/>
      <c r="DT128" s="1134"/>
      <c r="DU128" s="1134"/>
      <c r="DV128" s="1135" t="s">
        <v>497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3803357</v>
      </c>
      <c r="AB129" s="1053"/>
      <c r="AC129" s="1053"/>
      <c r="AD129" s="1053"/>
      <c r="AE129" s="1054"/>
      <c r="AF129" s="1055">
        <v>3783005</v>
      </c>
      <c r="AG129" s="1053"/>
      <c r="AH129" s="1053"/>
      <c r="AI129" s="1053"/>
      <c r="AJ129" s="1054"/>
      <c r="AK129" s="1055">
        <v>3764885</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495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720345</v>
      </c>
      <c r="AB130" s="1053"/>
      <c r="AC130" s="1053"/>
      <c r="AD130" s="1053"/>
      <c r="AE130" s="1054"/>
      <c r="AF130" s="1055">
        <v>714525</v>
      </c>
      <c r="AG130" s="1053"/>
      <c r="AH130" s="1053"/>
      <c r="AI130" s="1053"/>
      <c r="AJ130" s="1054"/>
      <c r="AK130" s="1055">
        <v>715357</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3083012</v>
      </c>
      <c r="AB131" s="1078"/>
      <c r="AC131" s="1078"/>
      <c r="AD131" s="1078"/>
      <c r="AE131" s="1079"/>
      <c r="AF131" s="1077">
        <v>3068480</v>
      </c>
      <c r="AG131" s="1078"/>
      <c r="AH131" s="1078"/>
      <c r="AI131" s="1078"/>
      <c r="AJ131" s="1079"/>
      <c r="AK131" s="1077">
        <v>3049528</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62.3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11.40199908</v>
      </c>
      <c r="AB132" s="1194"/>
      <c r="AC132" s="1194"/>
      <c r="AD132" s="1194"/>
      <c r="AE132" s="1195"/>
      <c r="AF132" s="1196">
        <v>10.394397229999999</v>
      </c>
      <c r="AG132" s="1194"/>
      <c r="AH132" s="1194"/>
      <c r="AI132" s="1194"/>
      <c r="AJ132" s="1195"/>
      <c r="AK132" s="1196">
        <v>10.423875430000001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10.6</v>
      </c>
      <c r="AB133" s="1177"/>
      <c r="AC133" s="1177"/>
      <c r="AD133" s="1177"/>
      <c r="AE133" s="1178"/>
      <c r="AF133" s="1176">
        <v>10.5</v>
      </c>
      <c r="AG133" s="1177"/>
      <c r="AH133" s="1177"/>
      <c r="AI133" s="1177"/>
      <c r="AJ133" s="1178"/>
      <c r="AK133" s="1176">
        <v>10.7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RRAAZsf6/GjZzdhA1rZ4htTxS0H5JUESvDycYhWe2Au+IN1mLKjwBVRyquB3DATVFA6vREw4w1lWMUNmQx2Tw==" saltValue="d92C1nQJOvHCNgG9RHgd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RaRHb5+Wj0YfXrDslSslkvgwl1H74QtHAGKeF537y2a0WDgR78+ypQM9LGlkEJScuHh2HHBT8KBs3t5Ue2Q5Q==" saltValue="S00CPFvP6qRN2fbJFfYB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G37"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LDNn/lACwinbz56i9nyG1BHYDU6MAetMPGFp4DgJ5qvAnlIPSUKR6NkKnSqZoCA1uEN0dJuTYLptLbTyx0vQ==" saltValue="H3CB9yf8x6edLUIS09nj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810262</v>
      </c>
      <c r="AP9" s="313">
        <v>137309</v>
      </c>
      <c r="AQ9" s="314">
        <v>140211</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82243</v>
      </c>
      <c r="AP10" s="316">
        <v>13937</v>
      </c>
      <c r="AQ10" s="317">
        <v>17469</v>
      </c>
      <c r="AR10" s="318">
        <v>-20.2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243133</v>
      </c>
      <c r="AP11" s="316">
        <v>41202</v>
      </c>
      <c r="AQ11" s="317">
        <v>23430</v>
      </c>
      <c r="AR11" s="318">
        <v>75.900000000000006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2927</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t="s">
        <v>520</v>
      </c>
      <c r="AP14" s="316" t="s">
        <v>520</v>
      </c>
      <c r="AQ14" s="317">
        <v>6472</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9429</v>
      </c>
      <c r="AP15" s="316">
        <v>1598</v>
      </c>
      <c r="AQ15" s="317">
        <v>3599</v>
      </c>
      <c r="AR15" s="318">
        <v>-55.6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-88794</v>
      </c>
      <c r="AP16" s="316">
        <v>-15047</v>
      </c>
      <c r="AQ16" s="317">
        <v>-14458</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1056273</v>
      </c>
      <c r="AP17" s="316">
        <v>178999</v>
      </c>
      <c r="AQ17" s="317">
        <v>179649</v>
      </c>
      <c r="AR17" s="318">
        <v>-0.4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15.08</v>
      </c>
      <c r="AP21" s="329">
        <v>16.079999999999998</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97.6</v>
      </c>
      <c r="AP22" s="334">
        <v>96</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865860</v>
      </c>
      <c r="AP32" s="343">
        <v>146731</v>
      </c>
      <c r="AQ32" s="344">
        <v>107391</v>
      </c>
      <c r="AR32" s="345">
        <v>36.6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v>130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v>239</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183177</v>
      </c>
      <c r="AP35" s="343">
        <v>31042</v>
      </c>
      <c r="AQ35" s="344">
        <v>23019</v>
      </c>
      <c r="AR35" s="345">
        <v>34.9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14207</v>
      </c>
      <c r="AP36" s="343">
        <v>2408</v>
      </c>
      <c r="AQ36" s="344">
        <v>3575</v>
      </c>
      <c r="AR36" s="345">
        <v>-32.6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520</v>
      </c>
      <c r="AP37" s="343" t="s">
        <v>520</v>
      </c>
      <c r="AQ37" s="344">
        <v>750</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34</v>
      </c>
      <c r="AP38" s="346">
        <v>6</v>
      </c>
      <c r="AQ38" s="347">
        <v>17</v>
      </c>
      <c r="AR38" s="335">
        <v>-64.7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-30042</v>
      </c>
      <c r="AP39" s="343">
        <v>-5091</v>
      </c>
      <c r="AQ39" s="344">
        <v>-4961</v>
      </c>
      <c r="AR39" s="345">
        <v>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-715357</v>
      </c>
      <c r="AP40" s="343">
        <v>-121226</v>
      </c>
      <c r="AQ40" s="344">
        <v>-92273</v>
      </c>
      <c r="AR40" s="345">
        <v>31.4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317879</v>
      </c>
      <c r="AP41" s="343">
        <v>53869</v>
      </c>
      <c r="AQ41" s="344">
        <v>37889</v>
      </c>
      <c r="AR41" s="345">
        <v>42.2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627640</v>
      </c>
      <c r="AN51" s="365">
        <v>94425</v>
      </c>
      <c r="AO51" s="366">
        <v>22.4</v>
      </c>
      <c r="AP51" s="367">
        <v>162193</v>
      </c>
      <c r="AQ51" s="368">
        <v>-7.7</v>
      </c>
      <c r="AR51" s="369">
        <v>30.1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137318</v>
      </c>
      <c r="AN52" s="373">
        <v>20659</v>
      </c>
      <c r="AO52" s="374">
        <v>-35</v>
      </c>
      <c r="AP52" s="375">
        <v>79985</v>
      </c>
      <c r="AQ52" s="376">
        <v>-8.8000000000000007</v>
      </c>
      <c r="AR52" s="377">
        <v>-26.2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789654</v>
      </c>
      <c r="AN53" s="365">
        <v>122408</v>
      </c>
      <c r="AO53" s="366">
        <v>29.6</v>
      </c>
      <c r="AP53" s="367">
        <v>168868</v>
      </c>
      <c r="AQ53" s="368">
        <v>4.0999999999999996</v>
      </c>
      <c r="AR53" s="369">
        <v>25.5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462425</v>
      </c>
      <c r="AN54" s="373">
        <v>71683</v>
      </c>
      <c r="AO54" s="374">
        <v>247</v>
      </c>
      <c r="AP54" s="375">
        <v>79360</v>
      </c>
      <c r="AQ54" s="376">
        <v>-0.8</v>
      </c>
      <c r="AR54" s="377">
        <v>247.8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675319</v>
      </c>
      <c r="AN55" s="365">
        <v>107279</v>
      </c>
      <c r="AO55" s="366">
        <v>-12.4</v>
      </c>
      <c r="AP55" s="367">
        <v>202870</v>
      </c>
      <c r="AQ55" s="368">
        <v>20.100000000000001</v>
      </c>
      <c r="AR55" s="369">
        <v>-32.5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445988</v>
      </c>
      <c r="AN56" s="373">
        <v>70848</v>
      </c>
      <c r="AO56" s="374">
        <v>-1.2</v>
      </c>
      <c r="AP56" s="375">
        <v>79735</v>
      </c>
      <c r="AQ56" s="376">
        <v>0.5</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359439</v>
      </c>
      <c r="AN57" s="365">
        <v>59196</v>
      </c>
      <c r="AO57" s="366">
        <v>-44.8</v>
      </c>
      <c r="AP57" s="367">
        <v>167497</v>
      </c>
      <c r="AQ57" s="368">
        <v>-17.399999999999999</v>
      </c>
      <c r="AR57" s="369">
        <v>-27.4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130516</v>
      </c>
      <c r="AN58" s="373">
        <v>21495</v>
      </c>
      <c r="AO58" s="374">
        <v>-69.7</v>
      </c>
      <c r="AP58" s="375">
        <v>82571</v>
      </c>
      <c r="AQ58" s="376">
        <v>3.6</v>
      </c>
      <c r="AR58" s="377">
        <v>-73.3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426385</v>
      </c>
      <c r="AN59" s="365">
        <v>72256</v>
      </c>
      <c r="AO59" s="366">
        <v>22.1</v>
      </c>
      <c r="AP59" s="367">
        <v>190274</v>
      </c>
      <c r="AQ59" s="368">
        <v>13.6</v>
      </c>
      <c r="AR59" s="369">
        <v>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240036</v>
      </c>
      <c r="AN60" s="373">
        <v>40677</v>
      </c>
      <c r="AO60" s="374">
        <v>89.2</v>
      </c>
      <c r="AP60" s="375">
        <v>88584</v>
      </c>
      <c r="AQ60" s="376">
        <v>7.3</v>
      </c>
      <c r="AR60" s="377">
        <v>81.900000000000006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575687</v>
      </c>
      <c r="AN61" s="380">
        <v>91113</v>
      </c>
      <c r="AO61" s="381">
        <v>3.4</v>
      </c>
      <c r="AP61" s="382">
        <v>178340</v>
      </c>
      <c r="AQ61" s="383">
        <v>2.5</v>
      </c>
      <c r="AR61" s="369">
        <v>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283257</v>
      </c>
      <c r="AN62" s="373">
        <v>45072</v>
      </c>
      <c r="AO62" s="374">
        <v>46.1</v>
      </c>
      <c r="AP62" s="375">
        <v>82047</v>
      </c>
      <c r="AQ62" s="376">
        <v>0.4</v>
      </c>
      <c r="AR62" s="377">
        <v>45.7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syiHqLeOhB+BnZzRS15IYiq6+T2Rp6OvbdEB37oWpruhJzQNzPXO0WJ7fQlMXVBThfrtnwZv3kCSvEGl/Zylg==" saltValue="bmvN8da3zaf/D/9oOPLw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Io/8fo69YF5R51zo8Q4a8Uy+7Uai/CoEj27fR9e39tr3DR5yfjzZBGTmjdGOqfwquk8yXKUUVArCtARj+5gZeQ==" saltValue="hnUMfz+N2E+uNcyEt0gW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DmgaJjH25HuiCRUCIz8Jib1M94k/gwla/9Xv9Z0Y6lRPqYVnWBdU4xcOzRO9njBxSbxZ1upOcc8lfJ9MSJYqyA==" saltValue="Dpdb3UfVA2VeYpIi0pBf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34.630000000000003</v>
      </c>
      <c r="G47" s="12">
        <v>37.31</v>
      </c>
      <c r="H47" s="12">
        <v>37.299999999999997</v>
      </c>
      <c r="I47" s="12">
        <v>33.82</v>
      </c>
      <c r="J47" s="13">
        <v>33.57</v>
      </c>
    </row>
    <row r="48" spans="2:10" ht="57.75" customHeight="1" x14ac:dyDescent="0.15">
      <c r="B48" s="14"/>
      <c r="C48" s="1238" t="s">
        <v>4</v>
      </c>
      <c r="D48" s="1238"/>
      <c r="E48" s="1239"/>
      <c r="F48" s="15">
        <v>4.2300000000000004</v>
      </c>
      <c r="G48" s="16">
        <v>4.04</v>
      </c>
      <c r="H48" s="16">
        <v>2.21</v>
      </c>
      <c r="I48" s="16">
        <v>2.7</v>
      </c>
      <c r="J48" s="17">
        <v>3.84</v>
      </c>
    </row>
    <row r="49" spans="2:10" ht="57.75" customHeight="1" thickBot="1" x14ac:dyDescent="0.2">
      <c r="B49" s="18"/>
      <c r="C49" s="1240" t="s">
        <v>5</v>
      </c>
      <c r="D49" s="1240"/>
      <c r="E49" s="1241"/>
      <c r="F49" s="19">
        <v>1.1000000000000001</v>
      </c>
      <c r="G49" s="20" t="s">
        <v>567</v>
      </c>
      <c r="H49" s="20" t="s">
        <v>568</v>
      </c>
      <c r="I49" s="20" t="s">
        <v>569</v>
      </c>
      <c r="J49" s="21" t="s">
        <v>570</v>
      </c>
    </row>
    <row r="50" spans="2:10" ht="13.5" customHeight="1" x14ac:dyDescent="0.15"/>
  </sheetData>
  <sheetProtection algorithmName="SHA-512" hashValue="boCKhYMfDF4m4zsChSs5yWSAC4yrEqi8DYFeUkzq7ApEk0xgev0j6ZJFsvBH1NV1Ow1QmcnlVT3MmtkqEq9TFA==" saltValue="i01pj6fQHiSYAJgNDk9W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2021-03-01T06:43:36Z</cp:lastPrinted>
  <dcterms:created xsi:type="dcterms:W3CDTF">2021-02-05T00:55:32Z</dcterms:created>
  <dcterms:modified xsi:type="dcterms:W3CDTF">2021-10-14T02:45:22Z</dcterms:modified>
  <cp:category/>
</cp:coreProperties>
</file>