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7A73905D-D696-4845-8217-4BC418B8B041}" xr6:coauthVersionLast="47" xr6:coauthVersionMax="47" xr10:uidLastSave="{00000000-0000-0000-0000-000000000000}"/>
  <bookViews>
    <workbookView xWindow="23940" yWindow="-2505" windowWidth="17235" windowHeight="119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O34" i="10"/>
  <c r="CO35" i="10" s="1"/>
  <c r="BW34" i="10"/>
  <c r="BW35" i="10" s="1"/>
  <c r="BW36" i="10" s="1"/>
  <c r="BW37" i="10" s="1"/>
  <c r="BW38" i="10" s="1"/>
  <c r="BW39"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<sst xmlns="http://schemas.openxmlformats.org/spreadsheetml/2006/main" count="1187" uniqueCount="598">
  <si>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</si>
  <si>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</si>
  <si>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</si>
  <si>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</si>
  <si>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</si>
  <si>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</si>
  <si>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</si>
  <si>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</si>
  <si>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</si>
  <si>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</si>
  <si>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</si>
  <si>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</si>
  <si>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</si>
  <si>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</si>
  <si>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</si>
  <si>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</si>
  <si>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</si>
  <si>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</si>
  <si>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</si>
  <si>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</si>
  <si>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</si>
  <si>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</si>
  <si>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</si>
  <si>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</si>
  <si>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</si>
  <si>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</si>
  <si>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</si>
  <si>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</si>
  <si>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</si>
  <si>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</si>
  <si>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</si>
  <si>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</si>
  <si>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</si>
  <si>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</si>
  <si>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</si>
  <si>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</si>
  <si>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</si>
  <si>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</si>
  <si>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</si>
  <si>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</si>
  <si>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</si>
  <si>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</si>
  <si>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</si>
  <si>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</si>
  <si>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</si>
  <si>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</si>
  <si>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</si>
  <si>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</si>
  <si>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</si>
  <si>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</si>
  <si>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</si>
  <si>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</si>
  <si>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</si>
  <si>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</si>
  <si>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</si>
  <si>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</si>
  <si>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</si>
  <si>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</si>
  <si>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</si>
  <si>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</si>
  <si>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</si>
  <si>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</si>
  <si>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</si>
  <si>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</si>
  <si>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</si>
  <si>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</si>
  <si>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</si>
  <si>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</si>
  <si>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</si>
  <si>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</si>
  <si>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</si>
  <si>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</si>
  <si>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</si>
  <si>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</si>
  <si>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</si>
  <si>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</si>
  <si>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</si>
  <si>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</si>
  <si>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</si>
  <si>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</si>
  <si>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</si>
  <si>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</si>
  <si>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</si>
  <si>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</si>
  <si>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</si>
  <si>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</si>
  <si>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</si>
  <si>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</si>
  <si>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</si>
  <si>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</si>
  <si>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</si>
  <si>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</si>
  <si>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</si>
  <si>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</si>
  <si>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</si>
  <si>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</si>
  <si>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</si>
  <si>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</si>
  <si>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</si>
  <si>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</si>
  <si>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</si>
  <si>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</si>
  <si>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</si>
  <si>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</si>
  <si>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</si>
  <si>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</si>
  <si>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</si>
  <si>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</si>
  <si>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</si>
  <si>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</si>
  <si>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</si>
  <si>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</si>
  <si>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</si>
  <si>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</si>
  <si>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</si>
  <si>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</si>
  <si>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</si>
  <si>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</si>
  <si>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</si>
  <si>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</si>
  <si>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</si>
  <si>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</si>
  <si>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</si>
  <si>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</si>
  <si>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</si>
  <si>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</si>
  <si>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</si>
  <si>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</si>
  <si>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</si>
  <si>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</si>
  <si>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</si>
  <si>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</si>
  <si>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</si>
  <si>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</si>
  <si>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</si>
  <si>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</si>
  <si>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</si>
  <si>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</si>
  <si>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</si>
  <si>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</si>
  <si>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</si>
  <si>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</si>
  <si>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</si>
  <si>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</si>
  <si>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</si>
  <si>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</si>
  <si>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</si>
  <si>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</si>
  <si>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</si>
  <si>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</si>
  <si>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</si>
  <si>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</si>
  <si>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</si>
  <si>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</si>
  <si>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</si>
  <si>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</si>
  <si>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</si>
  <si>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</si>
  <si>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</si>
  <si>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</si>
  <si>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</si>
  <si>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</si>
  <si>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</si>
  <si>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</si>
  <si>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</si>
  <si>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</si>
  <si>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</si>
  <si>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</si>
  <si>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</si>
  <si>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</si>
  <si>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</si>
  <si>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</si>
  <si>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</si>
  <si>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</si>
  <si>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</si>
  <si>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</si>
  <si>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</si>
  <si>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</si>
  <si>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</si>
  <si>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</si>
  <si>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</si>
  <si>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</si>
  <si>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</si>
  <si>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</si>
  <si>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</si>
  <si>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</si>
  <si>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</si>
  <si>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</si>
  <si>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</si>
  <si>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</si>
  <si>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</si>
  <si>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</si>
  <si>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</si>
  <si>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</si>
  <si>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</si>
  <si>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</si>
  <si>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</si>
  <si>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</si>
  <si>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</si>
  <si>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</si>
  <si>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</si>
  <si>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</si>
  <si>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</si>
  <si>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</si>
  <si>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</si>
  <si>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</si>
  <si>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</si>
  <si>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</si>
  <si>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</si>
  <si>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</si>
  <si>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</si>
  <si>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</si>
  <si>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</si>
  <si>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</si>
  <si>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</si>
  <si>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青森県蓬田村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</si>
  <si>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</si>
  <si>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</si>
  <si>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</si>
  <si>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</si>
  <si>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</si>
  <si>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</si>
  <si>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</si>
  <si>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</si>
  <si>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</si>
  <si>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</si>
  <si>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</si>
  <si>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</si>
  <si>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</si>
  <si>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</si>
  <si>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</si>
  <si>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</si>
  <si>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</si>
  <si>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</si>
  <si>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</si>
  <si>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</si>
  <si>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</si>
  <si>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</si>
  <si>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</si>
  <si>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</si>
  <si>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</si>
  <si>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</si>
  <si>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</si>
  <si>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</si>
  <si>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</si>
  <si>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</si>
  <si>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</si>
  <si>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</si>
  <si>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</si>
  <si>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</si>
  <si>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</si>
  <si>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</si>
  <si>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</si>
  <si>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</si>
  <si>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</si>
  <si>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</si>
  <si>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</si>
  <si>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</si>
  <si>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</si>
  <si>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</si>
  <si>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</si>
  <si>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</si>
  <si>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</si>
  <si>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</si>
  <si>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</si>
  <si>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</si>
  <si>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</si>
  <si>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</si>
  <si>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</si>
  <si>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</si>
  <si>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</si>
  <si>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</si>
  <si>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</si>
  <si>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</si>
  <si>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</si>
  <si>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</si>
  <si>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</si>
  <si>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</si>
  <si>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</si>
  <si>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</si>
  <si>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</si>
  <si>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</si>
  <si>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</si>
  <si>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</si>
  <si>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</si>
  <si>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</si>
  <si>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</si>
  <si>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</si>
  <si>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</si>
  <si>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</si>
  <si>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</si>
  <si>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</si>
  <si>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</si>
  <si>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</si>
  <si>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</si>
  <si>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</si>
  <si>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</si>
  <si>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</si>
  <si>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</si>
  <si>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</si>
  <si>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</si>
  <si>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</si>
  <si>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</si>
  <si>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</si>
  <si>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</si>
  <si>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</si>
  <si>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</si>
  <si>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</si>
  <si>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</si>
  <si>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</si>
  <si>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</si>
  <si>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</si>
  <si>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</si>
  <si>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</si>
  <si>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</si>
  <si>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</si>
  <si>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</si>
  <si>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</si>
  <si>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</si>
  <si>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</si>
  <si>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</si>
  <si>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</si>
  <si>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</si>
  <si>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</si>
  <si>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</si>
  <si>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</si>
  <si>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</si>
  <si>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</si>
  <si>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</si>
  <si>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</si>
  <si>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</si>
  <si>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</si>
  <si>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</si>
  <si>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</si>
  <si>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</si>
  <si>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</si>
  <si>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</si>
  <si>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</si>
  <si>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</si>
  <si>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</si>
  <si>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</si>
  <si>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</si>
  <si>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</si>
  <si>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</si>
  <si>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</si>
  <si>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</si>
  <si>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</si>
  <si>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</si>
  <si>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</si>
  <si>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</si>
  <si>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</si>
  <si>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</si>
  <si>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</si>
  <si>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</si>
  <si>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</si>
  <si>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</si>
  <si>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</si>
  <si>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</si>
  <si>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</si>
  <si>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</si>
  <si>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</si>
  <si>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</si>
  <si>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</si>
  <si>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</si>
  <si>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</si>
  <si>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</si>
  <si>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</si>
  <si>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</si>
  <si>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</si>
  <si>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青森県蓬田村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</si>
  <si>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</si>
  <si>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</si>
  <si>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</si>
  <si>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</si>
  <si>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</si>
  <si>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</si>
  <si>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</si>
  <si>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</si>
  <si>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</si>
  <si>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</si>
  <si>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</si>
  <si>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</si>
  <si>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</si>
  <si>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</si>
  <si>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</si>
  <si>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</si>
  <si>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</si>
  <si>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</si>
  <si>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</si>
  <si>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</si>
  <si>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</si>
  <si>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</si>
  <si>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</si>
  <si>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</si>
  <si>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</si>
  <si>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</si>
  <si>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</si>
  <si>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</si>
  <si>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</si>
  <si>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</si>
  <si>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</si>
  <si>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</si>
  <si>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</si>
  <si>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</si>
  <si>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</si>
  <si>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</si>
  <si>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</si>
  <si>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</si>
  <si>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</si>
  <si>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</si>
  <si>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</si>
  <si>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</si>
  <si>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</si>
  <si>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</si>
  <si>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</si>
  <si>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</si>
  <si>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</si>
  <si>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</si>
  <si>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</si>
  <si>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</si>
  <si>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</si>
  <si>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</si>
  <si>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</si>
  <si>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</si>
  <si>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</si>
  <si>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</si>
  <si>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</si>
  <si>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</si>
  <si>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</si>
  <si>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</si>
  <si>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</si>
  <si>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</si>
  <si>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</si>
  <si>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</si>
  <si>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</si>
  <si>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</si>
  <si>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</si>
  <si>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</si>
  <si>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</si>
  <si>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</si>
  <si>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</si>
  <si>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</si>
  <si>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</si>
  <si>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</si>
  <si>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</si>
  <si>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</si>
  <si>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</si>
  <si>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</si>
  <si>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</si>
  <si>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</si>
  <si>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</si>
  <si>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</si>
  <si>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</si>
  <si>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</si>
  <si>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</si>
  <si>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</si>
  <si>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</si>
  <si>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</si>
  <si>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</si>
  <si>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</si>
  <si>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</si>
  <si>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</si>
  <si>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</si>
  <si>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</si>
  <si>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</si>
  <si>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</si>
  <si>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</si>
  <si>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</si>
  <si>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</si>
  <si>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</si>
  <si>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蓬田村国民健康保険特別会計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</si>
  <si>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</si>
  <si>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</si>
  <si>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</si>
  <si>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</si>
  <si>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</si>
  <si>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</si>
  <si>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</si>
  <si>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</si>
  <si>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</si>
  <si>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</si>
  <si>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</si>
  <si>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</si>
  <si>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</si>
  <si>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</si>
  <si>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</si>
  <si>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</si>
  <si>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</si>
  <si>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</si>
  <si>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</si>
  <si>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</si>
  <si>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</si>
  <si>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</si>
  <si>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</si>
  <si>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</si>
  <si>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</si>
  <si>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</si>
  <si>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</si>
  <si>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</si>
  <si>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</si>
  <si>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</si>
  <si>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</si>
  <si>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</si>
  <si>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</si>
  <si>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</si>
  <si>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</si>
  <si>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</si>
  <si>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</si>
  <si>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</si>
  <si>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</si>
  <si>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</si>
  <si>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</si>
  <si>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</si>
  <si>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</si>
  <si>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</si>
  <si>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</si>
  <si>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</si>
  <si>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</si>
  <si>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</si>
  <si>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</si>
  <si>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</si>
  <si>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</si>
  <si>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</si>
  <si>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</si>
  <si>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</si>
  <si>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</si>
  <si>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</si>
  <si>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</si>
  <si>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</si>
  <si>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</si>
  <si>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</si>
  <si>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</si>
  <si>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</si>
  <si>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</si>
  <si>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</si>
  <si>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</si>
  <si>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</si>
  <si>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</si>
  <si>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</si>
  <si>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</si>
  <si>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</si>
  <si>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</si>
  <si>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</si>
  <si>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</si>
  <si>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</si>
  <si>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</si>
  <si>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</si>
  <si>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</si>
  <si>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</si>
  <si>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</si>
  <si>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</si>
  <si>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</si>
  <si>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</si>
  <si>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</si>
  <si>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1.37</t>
  </si>
  <si>
    <t>一般会計</t>
  </si>
  <si>
    <t>蓬田村簡易水道事業特別会計</t>
  </si>
  <si>
    <t>蓬田村介護保険特別会計</t>
  </si>
  <si>
    <t>蓬田村学校給食センター特別会計</t>
  </si>
  <si>
    <t>蓬田村国民健康保険特別会計</t>
  </si>
  <si>
    <t>蓬田村後期高齢者医療特別会計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</si>
  <si>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</si>
  <si>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</si>
  <si>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</si>
  <si>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</si>
  <si>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</si>
  <si>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</si>
  <si>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</si>
  <si>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</si>
  <si>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</si>
  <si>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</si>
  <si>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</si>
  <si>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</si>
  <si>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</si>
  <si>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</si>
  <si>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よもぎたアシスト株式会社</t>
    <rPh sb="8" eb="12">
      <t>カブシキガイシャ</t>
    </rPh>
    <phoneticPr fontId="2"/>
  </si>
  <si>
    <t>株式会社蓬田紳装</t>
    <rPh sb="0" eb="4">
      <t>カブシキガイシャ</t>
    </rPh>
    <rPh sb="4" eb="6">
      <t>ヨモギタ</t>
    </rPh>
    <rPh sb="6" eb="7">
      <t>シン</t>
    </rPh>
    <rPh sb="7" eb="8">
      <t>ソウ</t>
    </rPh>
    <phoneticPr fontId="2"/>
  </si>
  <si>
    <t>－</t>
    <phoneticPr fontId="2"/>
  </si>
  <si>
    <t>-</t>
    <phoneticPr fontId="2"/>
  </si>
  <si>
    <t>公共用施設整備基金</t>
    <rPh sb="0" eb="3">
      <t>コウキョウヨウ</t>
    </rPh>
    <rPh sb="3" eb="5">
      <t>シセツ</t>
    </rPh>
    <rPh sb="5" eb="7">
      <t>セイビ</t>
    </rPh>
    <rPh sb="7" eb="9">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</si>
  <si>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</si>
  <si>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</si>
  <si>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森林環境基金</t>
    <rPh sb="0" eb="2">
      <t>シンリン</t>
    </rPh>
    <rPh sb="2" eb="4">
      <t>カンキョウ</t>
    </rPh>
    <rPh sb="4" eb="6">
      <t>キキン</t>
    </rPh>
    <phoneticPr fontId="5"/>
  </si>
  <si>
    <t>-</t>
    <phoneticPr fontId="2"/>
  </si>
  <si>
    <t>-</t>
    <phoneticPr fontId="2"/>
  </si>
  <si>
    <t xml:space="preserve">※8：職員の状況については、令和3年地方公務員給与実態調査に基づいている。 </t>
    <phoneticPr fontId="2"/>
  </si>
  <si>
    <t>産業振興基金</t>
    <rPh sb="0" eb="2">
      <t>サンギョウ</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</si>
  <si>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</si>
  <si>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</si>
  <si>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</si>
  <si>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</si>
  <si>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</si>
  <si>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比率は、過疎対策事業債の元利償還金増や、標準税収入額等及び普通交付税の増による標準財政規模の増により前年度に比べ0.8ポイント増加した。しかし、類似団体と比較した場合、低い水準である。
今後は役場庁舎建設等の大規模事業等の財源として基金の取り崩しの他、地方債も活用予定であるため、交付税算入のあるものを選択し、比率の悪化を抑えていくよう努めていく。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</si>
  <si>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</si>
  <si>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</si>
  <si>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</si>
  <si>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特定財源の活用により起債の新規発行を抑制し、比率の維持に努める。
　一方、有形固定資産減価償却率は類似団体よりも高く、上昇傾向にある。公共施設総合管理計画では令和２２年度末には98.3％まで減価償却が進む見込みであり、対策が必要である。公共施設総合管理計画や個別施設計画を基に、役場庁舎や除雪機械格納庫の新築、老朽化した施設の統廃合、長寿命化対策に取り組み、比率の改善を目指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</si>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</sst>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EDC65F-9825-47C2-B9E1-05434933EF2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5C66-4EE9-9532-EDF4FAA47C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156322</c:v>
                </c:pt>
                <c:pt idx="1">
                  <c:v>137084</c:v>
                </c:pt>
                <c:pt idx="2">
                  <c:v>84432</c:v>
                </c:pt>
                <c:pt idx="3">
                  <c:v>97450</c:v>
                </c:pt>
                <c:pt idx="4">
                  <c:v>122107</c:v>
                </c:pt>
              </c:numCache>
            </c:numRef>
          </c:val>
          <c:smooth val="0"/>
          <c:extLst>
            <c:ext xmlns:c16="http://schemas.microsoft.com/office/drawing/2014/chart" uri="{C3380CC4-5D6E-409C-BE32-E72D297353CC}">
              <c16:uniqueId val="{00000001-5C66-4EE9-9532-EDF4FAA47C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1.82</c:v>
                </c:pt>
                <c:pt idx="1">
                  <c:v>2.27</c:v>
                </c:pt>
                <c:pt idx="2">
                  <c:v>2.65</c:v>
                </c:pt>
                <c:pt idx="3">
                  <c:v>4.78</c:v>
                </c:pt>
                <c:pt idx="4">
                  <c:v>2.62</c:v>
                </c:pt>
              </c:numCache>
            </c:numRef>
          </c:val>
          <c:extLst>
            <c:ext xmlns:c16="http://schemas.microsoft.com/office/drawing/2014/chart" uri="{C3380CC4-5D6E-409C-BE32-E72D297353CC}">
              <c16:uniqueId val="{00000000-368C-4D5B-9157-F1CB5C2B13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78.3</c:v>
                </c:pt>
                <c:pt idx="1">
                  <c:v>82.95</c:v>
                </c:pt>
                <c:pt idx="2">
                  <c:v>88.66</c:v>
                </c:pt>
                <c:pt idx="3">
                  <c:v>87.04</c:v>
                </c:pt>
                <c:pt idx="4">
                  <c:v>83.3</c:v>
                </c:pt>
              </c:numCache>
            </c:numRef>
          </c:val>
          <c:extLst>
            <c:ext xmlns:c16="http://schemas.microsoft.com/office/drawing/2014/chart" uri="{C3380CC4-5D6E-409C-BE32-E72D297353CC}">
              <c16:uniqueId val="{00000001-368C-4D5B-9157-F1CB5C2B13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5.03</c:v>
                </c:pt>
                <c:pt idx="1">
                  <c:v>3.13</c:v>
                </c:pt>
                <c:pt idx="2">
                  <c:v>2.99</c:v>
                </c:pt>
                <c:pt idx="3">
                  <c:v>3.11</c:v>
                </c:pt>
                <c:pt idx="4">
                  <c:v>-1.37</c:v>
                </c:pt>
              </c:numCache>
            </c:numRef>
          </c:val>
          <c:smooth val="0"/>
          <c:extLst>
            <c:ext xmlns:c16="http://schemas.microsoft.com/office/drawing/2014/chart" uri="{C3380CC4-5D6E-409C-BE32-E72D297353CC}">
              <c16:uniqueId val="{00000002-368C-4D5B-9157-F1CB5C2B13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0.38</c:v>
                </c:pt>
                <c:pt idx="2">
                  <c:v>#N/A</c:v>
                </c:pt>
                <c:pt idx="3">
                  <c:v>0.39</c:v>
                </c:pt>
                <c:pt idx="4">
                  <c:v>#N/A</c:v>
                </c:pt>
                <c:pt idx="5">
                  <c:v>0.4</c:v>
                </c:pt>
                <c:pt idx="6">
                  <c:v>0</c:v>
                </c:pt>
                <c:pt idx="7">
                  <c:v>0</c:v>
                </c:pt>
                <c:pt idx="8">
                  <c:v>0</c:v>
                </c:pt>
                <c:pt idx="9">
                  <c:v>0</c:v>
                </c:pt>
              </c:numCache>
            </c:numRef>
          </c:val>
          <c:extLst>
            <c:ext xmlns:c16="http://schemas.microsoft.com/office/drawing/2014/chart" uri="{C3380CC4-5D6E-409C-BE32-E72D297353CC}">
              <c16:uniqueId val="{00000000-66FF-4E90-904D-974552470F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FF-4E90-904D-974552470F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FF-4E90-904D-974552470F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FF-4E90-904D-974552470F2C}"/>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6FF-4E90-904D-974552470F2C}"/>
            </c:ext>
          </c:extLst>
        </c:ser>
        <c:ser>
          <c:idx val="5"/>
          <c:order val="5"/>
          <c:tx>
            <c:strRef>
              <c:f>データシート!$A$32</c:f>
              <c:strCache>
                <c:ptCount val="1"/>
                <c:pt idx="0">
                  <c:v>蓬田村国民健康保険特別会計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0.24</c:v>
                </c:pt>
                <c:pt idx="4">
                  <c:v>#N/A</c:v>
                </c:pt>
                <c:pt idx="5">
                  <c:v>0.1</c:v>
                </c:pt>
                <c:pt idx="6">
                  <c:v>#N/A</c:v>
                </c:pt>
                <c:pt idx="7">
                  <c:v>7.0000000000000007E-2</c:v>
                </c:pt>
                <c:pt idx="8">
                  <c:v>#N/A</c:v>
                </c:pt>
                <c:pt idx="9">
                  <c:v>0.03</c:v>
                </c:pt>
              </c:numCache>
            </c:numRef>
          </c:val>
          <c:extLst>
            <c:ext xmlns:c16="http://schemas.microsoft.com/office/drawing/2014/chart" uri="{C3380CC4-5D6E-409C-BE32-E72D297353CC}">
              <c16:uniqueId val="{00000005-66FF-4E90-904D-974552470F2C}"/>
            </c:ext>
          </c:extLst>
        </c:ser>
        <c:ser>
          <c:idx val="6"/>
          <c:order val="6"/>
          <c:tx>
            <c:strRef>
              <c:f>データシート!$A$33</c:f>
              <c:strCache>
                <c:ptCount val="1"/>
                <c:pt idx="0">
                  <c:v>蓬田村学校給食センター特別会計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0.04</c:v>
                </c:pt>
                <c:pt idx="8">
                  <c:v>#N/A</c:v>
                </c:pt>
                <c:pt idx="9">
                  <c:v>0.03</c:v>
                </c:pt>
              </c:numCache>
            </c:numRef>
          </c:val>
          <c:extLst>
            <c:ext xmlns:c16="http://schemas.microsoft.com/office/drawing/2014/chart" uri="{C3380CC4-5D6E-409C-BE32-E72D297353CC}">
              <c16:uniqueId val="{00000006-66FF-4E90-904D-974552470F2C}"/>
            </c:ext>
          </c:extLst>
        </c:ser>
        <c:ser>
          <c:idx val="7"/>
          <c:order val="7"/>
          <c:tx>
            <c:strRef>
              <c:f>データシート!$A$34</c:f>
              <c:strCache>
                <c:ptCount val="1"/>
                <c:pt idx="0">
                  <c:v>蓬田村介護保険特別会計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0.02</c:v>
                </c:pt>
                <c:pt idx="4">
                  <c:v>#N/A</c:v>
                </c:pt>
                <c:pt idx="5">
                  <c:v>0.02</c:v>
                </c:pt>
                <c:pt idx="6">
                  <c:v>#N/A</c:v>
                </c:pt>
                <c:pt idx="7">
                  <c:v>0.17</c:v>
                </c:pt>
                <c:pt idx="8">
                  <c:v>#N/A</c:v>
                </c:pt>
                <c:pt idx="9">
                  <c:v>0.2</c:v>
                </c:pt>
              </c:numCache>
            </c:numRef>
          </c:val>
          <c:extLst>
            <c:ext xmlns:c16="http://schemas.microsoft.com/office/drawing/2014/chart" uri="{C3380CC4-5D6E-409C-BE32-E72D297353CC}">
              <c16:uniqueId val="{00000007-66FF-4E90-904D-974552470F2C}"/>
            </c:ext>
          </c:extLst>
        </c:ser>
        <c:ser>
          <c:idx val="8"/>
          <c:order val="8"/>
          <c:tx>
            <c:strRef>
              <c:f>データシート!$A$35</c:f>
              <c:strCache>
                <c:ptCount val="1"/>
                <c:pt idx="0">
                  <c:v>蓬田村簡易水道事業特別会計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0.01</c:v>
                </c:pt>
                <c:pt idx="2">
                  <c:v>#N/A</c:v>
                </c:pt>
                <c:pt idx="3">
                  <c:v>0.1</c:v>
                </c:pt>
                <c:pt idx="4">
                  <c:v>#N/A</c:v>
                </c:pt>
                <c:pt idx="5">
                  <c:v>0.06</c:v>
                </c:pt>
                <c:pt idx="6">
                  <c:v>#N/A</c:v>
                </c:pt>
                <c:pt idx="7">
                  <c:v>0.09</c:v>
                </c:pt>
                <c:pt idx="8">
                  <c:v>#N/A</c:v>
                </c:pt>
                <c:pt idx="9">
                  <c:v>0.3</c:v>
                </c:pt>
              </c:numCache>
            </c:numRef>
          </c:val>
          <c:extLst>
            <c:ext xmlns:c16="http://schemas.microsoft.com/office/drawing/2014/chart" uri="{C3380CC4-5D6E-409C-BE32-E72D297353CC}">
              <c16:uniqueId val="{00000008-66FF-4E90-904D-974552470F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1.81</c:v>
                </c:pt>
                <c:pt idx="2">
                  <c:v>#N/A</c:v>
                </c:pt>
                <c:pt idx="3">
                  <c:v>2.2599999999999998</c:v>
                </c:pt>
                <c:pt idx="4">
                  <c:v>#N/A</c:v>
                </c:pt>
                <c:pt idx="5">
                  <c:v>2.64</c:v>
                </c:pt>
                <c:pt idx="6">
                  <c:v>#N/A</c:v>
                </c:pt>
                <c:pt idx="7">
                  <c:v>4.7300000000000004</c:v>
                </c:pt>
                <c:pt idx="8">
                  <c:v>#N/A</c:v>
                </c:pt>
                <c:pt idx="9">
                  <c:v>2.58</c:v>
                </c:pt>
              </c:numCache>
            </c:numRef>
          </c:val>
          <c:extLst>
            <c:ext xmlns:c16="http://schemas.microsoft.com/office/drawing/2014/chart" uri="{C3380CC4-5D6E-409C-BE32-E72D297353CC}">
              <c16:uniqueId val="{00000009-66FF-4E90-904D-974552470F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188</c:v>
                </c:pt>
                <c:pt idx="5">
                  <c:v>195</c:v>
                </c:pt>
                <c:pt idx="8">
                  <c:v>181</c:v>
                </c:pt>
                <c:pt idx="11">
                  <c:v>171</c:v>
                </c:pt>
                <c:pt idx="14">
                  <c:v>173</c:v>
                </c:pt>
              </c:numCache>
            </c:numRef>
          </c:val>
          <c:extLst>
            <c:ext xmlns:c16="http://schemas.microsoft.com/office/drawing/2014/chart" uri="{C3380CC4-5D6E-409C-BE32-E72D297353CC}">
              <c16:uniqueId val="{00000000-E07C-4CF1-B157-D0766A63F5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7C-4CF1-B157-D0766A63F5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7C-4CF1-B157-D0766A63F5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5</c:v>
                </c:pt>
                <c:pt idx="6">
                  <c:v>5</c:v>
                </c:pt>
                <c:pt idx="9">
                  <c:v>5</c:v>
                </c:pt>
                <c:pt idx="12">
                  <c:v>5</c:v>
                </c:pt>
              </c:numCache>
            </c:numRef>
          </c:val>
          <c:extLst>
            <c:ext xmlns:c16="http://schemas.microsoft.com/office/drawing/2014/chart" uri="{C3380CC4-5D6E-409C-BE32-E72D297353CC}">
              <c16:uniqueId val="{00000003-E07C-4CF1-B157-D0766A63F5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c:v>
                </c:pt>
                <c:pt idx="3">
                  <c:v>45</c:v>
                </c:pt>
                <c:pt idx="6">
                  <c:v>39</c:v>
                </c:pt>
                <c:pt idx="9">
                  <c:v>37</c:v>
                </c:pt>
                <c:pt idx="12">
                  <c:v>46</c:v>
                </c:pt>
              </c:numCache>
            </c:numRef>
          </c:val>
          <c:extLst>
            <c:ext xmlns:c16="http://schemas.microsoft.com/office/drawing/2014/chart" uri="{C3380CC4-5D6E-409C-BE32-E72D297353CC}">
              <c16:uniqueId val="{00000004-E07C-4CF1-B157-D0766A63F5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7C-4CF1-B157-D0766A63F5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7C-4CF1-B157-D0766A63F5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c:v>
                </c:pt>
                <c:pt idx="3">
                  <c:v>175</c:v>
                </c:pt>
                <c:pt idx="6">
                  <c:v>174</c:v>
                </c:pt>
                <c:pt idx="9">
                  <c:v>176</c:v>
                </c:pt>
                <c:pt idx="12">
                  <c:v>191</c:v>
                </c:pt>
              </c:numCache>
            </c:numRef>
          </c:val>
          <c:extLst>
            <c:ext xmlns:c16="http://schemas.microsoft.com/office/drawing/2014/chart" uri="{C3380CC4-5D6E-409C-BE32-E72D297353CC}">
              <c16:uniqueId val="{00000007-E07C-4CF1-B157-D0766A63F5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30</c:v>
                </c:pt>
                <c:pt idx="5">
                  <c:v>#N/A</c:v>
                </c:pt>
                <c:pt idx="6">
                  <c:v>#N/A</c:v>
                </c:pt>
                <c:pt idx="7">
                  <c:v>37</c:v>
                </c:pt>
                <c:pt idx="8">
                  <c:v>#N/A</c:v>
                </c:pt>
                <c:pt idx="9">
                  <c:v>#N/A</c:v>
                </c:pt>
                <c:pt idx="10">
                  <c:v>47</c:v>
                </c:pt>
                <c:pt idx="11">
                  <c:v>#N/A</c:v>
                </c:pt>
                <c:pt idx="12">
                  <c:v>#N/A</c:v>
                </c:pt>
                <c:pt idx="13">
                  <c:v>69</c:v>
                </c:pt>
                <c:pt idx="14">
                  <c:v>#N/A</c:v>
                </c:pt>
              </c:numCache>
            </c:numRef>
          </c:val>
          <c:smooth val="0"/>
          <c:extLst>
            <c:ext xmlns:c16="http://schemas.microsoft.com/office/drawing/2014/chart" uri="{C3380CC4-5D6E-409C-BE32-E72D297353CC}">
              <c16:uniqueId val="{00000008-E07C-4CF1-B157-D0766A63F5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1797</c:v>
                </c:pt>
                <c:pt idx="5">
                  <c:v>1811</c:v>
                </c:pt>
                <c:pt idx="8">
                  <c:v>1704</c:v>
                </c:pt>
                <c:pt idx="11">
                  <c:v>1690</c:v>
                </c:pt>
                <c:pt idx="14">
                  <c:v>1607</c:v>
                </c:pt>
              </c:numCache>
            </c:numRef>
          </c:val>
          <c:extLst>
            <c:ext xmlns:c16="http://schemas.microsoft.com/office/drawing/2014/chart" uri="{C3380CC4-5D6E-409C-BE32-E72D297353CC}">
              <c16:uniqueId val="{00000000-F31C-4F3F-9FA8-E74F680183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1C-4F3F-9FA8-E74F680183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2188</c:v>
                </c:pt>
                <c:pt idx="5">
                  <c:v>2292</c:v>
                </c:pt>
                <c:pt idx="8">
                  <c:v>2439</c:v>
                </c:pt>
                <c:pt idx="11">
                  <c:v>2681</c:v>
                </c:pt>
                <c:pt idx="14">
                  <c:v>3046</c:v>
                </c:pt>
              </c:numCache>
            </c:numRef>
          </c:val>
          <c:extLst>
            <c:ext xmlns:c16="http://schemas.microsoft.com/office/drawing/2014/chart" uri="{C3380CC4-5D6E-409C-BE32-E72D297353CC}">
              <c16:uniqueId val="{00000002-F31C-4F3F-9FA8-E74F680183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1C-4F3F-9FA8-E74F680183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1C-4F3F-9FA8-E74F680183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1C-4F3F-9FA8-E74F680183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371</c:v>
                </c:pt>
                <c:pt idx="3">
                  <c:v>344</c:v>
                </c:pt>
                <c:pt idx="6">
                  <c:v>324</c:v>
                </c:pt>
                <c:pt idx="9">
                  <c:v>299</c:v>
                </c:pt>
                <c:pt idx="12">
                  <c:v>296</c:v>
                </c:pt>
              </c:numCache>
            </c:numRef>
          </c:val>
          <c:extLst>
            <c:ext xmlns:c16="http://schemas.microsoft.com/office/drawing/2014/chart" uri="{C3380CC4-5D6E-409C-BE32-E72D297353CC}">
              <c16:uniqueId val="{00000006-F31C-4F3F-9FA8-E74F680183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c:v>
                </c:pt>
                <c:pt idx="3">
                  <c:v>37</c:v>
                </c:pt>
                <c:pt idx="6">
                  <c:v>34</c:v>
                </c:pt>
                <c:pt idx="9">
                  <c:v>31</c:v>
                </c:pt>
                <c:pt idx="12">
                  <c:v>28</c:v>
                </c:pt>
              </c:numCache>
            </c:numRef>
          </c:val>
          <c:extLst>
            <c:ext xmlns:c16="http://schemas.microsoft.com/office/drawing/2014/chart" uri="{C3380CC4-5D6E-409C-BE32-E72D297353CC}">
              <c16:uniqueId val="{00000007-F31C-4F3F-9FA8-E74F680183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476</c:v>
                </c:pt>
                <c:pt idx="3">
                  <c:v>428</c:v>
                </c:pt>
                <c:pt idx="6">
                  <c:v>377</c:v>
                </c:pt>
                <c:pt idx="9">
                  <c:v>321</c:v>
                </c:pt>
                <c:pt idx="12">
                  <c:v>289</c:v>
                </c:pt>
              </c:numCache>
            </c:numRef>
          </c:val>
          <c:extLst>
            <c:ext xmlns:c16="http://schemas.microsoft.com/office/drawing/2014/chart" uri="{C3380CC4-5D6E-409C-BE32-E72D297353CC}">
              <c16:uniqueId val="{00000008-F31C-4F3F-9FA8-E74F680183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1C-4F3F-9FA8-E74F680183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1837</c:v>
                </c:pt>
                <c:pt idx="3">
                  <c:v>1924</c:v>
                </c:pt>
                <c:pt idx="6">
                  <c:v>1810</c:v>
                </c:pt>
                <c:pt idx="9">
                  <c:v>1833</c:v>
                </c:pt>
                <c:pt idx="12">
                  <c:v>1749</c:v>
                </c:pt>
              </c:numCache>
            </c:numRef>
          </c:val>
          <c:extLst>
            <c:ext xmlns:c16="http://schemas.microsoft.com/office/drawing/2014/chart" uri="{C3380CC4-5D6E-409C-BE32-E72D297353CC}">
              <c16:uniqueId val="{0000000A-F31C-4F3F-9FA8-E74F680183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1C-4F3F-9FA8-E74F680183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1338</c:v>
                </c:pt>
                <c:pt idx="1">
                  <c:v>1375</c:v>
                </c:pt>
                <c:pt idx="2">
                  <c:v>1441</c:v>
                </c:pt>
              </c:numCache>
            </c:numRef>
          </c:val>
          <c:extLst>
            <c:ext xmlns:c16="http://schemas.microsoft.com/office/drawing/2014/chart" uri="{C3380CC4-5D6E-409C-BE32-E72D297353CC}">
              <c16:uniqueId val="{00000000-4E37-4D55-A7A9-9DAA82723D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115</c:v>
                </c:pt>
                <c:pt idx="1">
                  <c:v>120</c:v>
                </c:pt>
                <c:pt idx="2">
                  <c:v>125</c:v>
                </c:pt>
              </c:numCache>
            </c:numRef>
          </c:val>
          <c:extLst>
            <c:ext xmlns:c16="http://schemas.microsoft.com/office/drawing/2014/chart" uri="{C3380CC4-5D6E-409C-BE32-E72D297353CC}">
              <c16:uniqueId val="{00000001-4E37-4D55-A7A9-9DAA82723D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872</c:v>
                </c:pt>
                <c:pt idx="1">
                  <c:v>1069</c:v>
                </c:pt>
                <c:pt idx="2">
                  <c:v>1353</c:v>
                </c:pt>
              </c:numCache>
            </c:numRef>
          </c:val>
          <c:extLst>
            <c:ext xmlns:c16="http://schemas.microsoft.com/office/drawing/2014/chart" uri="{C3380CC4-5D6E-409C-BE32-E72D297353CC}">
              <c16:uniqueId val="{00000002-4E37-4D55-A7A9-9DAA82723D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{49E68ED0-6C09-4432-8A52-BBC738A74E31}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3A-438C-9305-867CFEF7DA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{D85B9E68-6F5A-4873-AAF4-DD464D7198FD}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3A-438C-9305-867CFEF7DA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{6D1B48E0-458E-4043-AA14-7457F68076D5}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3A-438C-9305-867CFEF7DA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{6D1E5B99-A62B-419F-8823-614A29467226}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3A-438C-9305-867CFEF7DA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{9875A2D5-C57A-46DF-AFB6-85BBF60CC3A5}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3A-438C-9305-867CFEF7DA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{6F8A7065-4025-47F5-845A-7B6095C44CD3}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3A-438C-9305-867CFEF7DA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{F68B0356-05CF-4E5A-87D3-1ABFB40B05FB}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3A-438C-9305-867CFEF7DA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{DE118F29-BF69-4FCD-A589-09FC1FBB6FE5}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3A-438C-9305-867CFEF7DA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{A9700838-0980-4EB8-8BA6-B6C21E432EAF}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3A-438C-9305-867CFEF7DA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64.2</c:v>
                </c:pt>
                <c:pt idx="16">
                  <c:v>66.099999999999994</c:v>
                </c:pt>
                <c:pt idx="24">
                  <c:v>67.8</c:v>
                </c:pt>
                <c:pt idx="32">
                  <c:v>69.7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3A-438C-9305-867CFEF7DA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{3572F909-94D2-4B68-86A6-870F124A7D4A}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3A-438C-9305-867CFEF7DA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{A3606FB0-7EC8-41D5-BB8A-0B85D7A5C126}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3A-438C-9305-867CFEF7DA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{25B18EB8-2878-4DA6-B19D-295D8F3809D7}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3A-438C-9305-867CFEF7DA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{7A8D9B71-C709-4C38-B01C-88DED506073D}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3A-438C-9305-867CFEF7DA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{5A5630F4-22FA-4F25-B271-8BA744B4203A}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3A-438C-9305-867CFEF7DA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{6EC30ADD-B213-44B5-8B39-9D54FF37582D}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3A-438C-9305-867CFEF7DA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{6275C281-31FA-4300-8EF0-C97F5EC83A93}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3A-438C-9305-867CFEF7DA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{144EAB56-D7B8-4317-B2D5-D19F473AE7ED}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3A-438C-9305-867CFEF7DA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{33C98228-0BE5-4804-B25C-1C0587DE8FF2}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3A-438C-9305-867CFEF7DA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3A-438C-9305-867CFEF7DAA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{5DEC5D9F-9C43-44D9-9668-7C44EDE33C61}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78B-4BF6-A8E0-022D3ED410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{7F5C097F-1BDA-4D0A-8D60-45AE056CA191}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8B-4BF6-A8E0-022D3ED410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{1FFACD82-9322-48D7-940F-F7F725F60202}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8B-4BF6-A8E0-022D3ED410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{8CBA6CDE-C688-474D-8C40-E91B5F5511DF}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8B-4BF6-A8E0-022D3ED410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{507237F0-A55B-4E3F-AD4C-8317186B3009}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8B-4BF6-A8E0-022D3ED410D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{1BFE24EC-C73F-48F7-AF1C-D785A4158C26}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78B-4BF6-A8E0-022D3ED410D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{FB9546F5-1351-491D-B0AA-64497E03CED6}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78B-4BF6-A8E0-022D3ED410D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{0755BAB7-B04F-41E2-B1DB-6FA283E0672D}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78B-4BF6-A8E0-022D3ED410D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{83EC1E1D-A141-4552-9024-D13097ACDBBA}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78B-4BF6-A8E0-022D3ED410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1.9</c:v>
                </c:pt>
                <c:pt idx="16">
                  <c:v>2.2000000000000002</c:v>
                </c:pt>
                <c:pt idx="24">
                  <c:v>2.7</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78B-4BF6-A8E0-022D3ED410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{C85A2FC2-192A-414E-B16A-8D83884A72A6}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78B-4BF6-A8E0-022D3ED410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{7AEE38B2-2849-4C4A-B73B-9D6164DE292F}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8B-4BF6-A8E0-022D3ED410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{AD29606D-4285-4032-AE27-EA05EAC7538D}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8B-4BF6-A8E0-022D3ED410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{F35F1D38-0040-421B-9A7C-D0F462A1B115}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8B-4BF6-A8E0-022D3ED410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{6875B166-57E9-4A38-987A-51BE0C00C581}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8B-4BF6-A8E0-022D3ED410DD}"/>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{95C671C5-2AFC-44C7-B6A5-F5AA4A03D477}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78B-4BF6-A8E0-022D3ED410D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{730A0AA0-2F3C-4CD0-B43D-7FCB4FFB4692}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78B-4BF6-A8E0-022D3ED410D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{52966087-E8B1-4D68-8DCA-E0A0FCFC2726}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78B-4BF6-A8E0-022D3ED410D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{B8177A88-A5A5-40DC-A34D-4FC8DECE0095}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78B-4BF6-A8E0-022D3ED410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8B-4BF6-A8E0-022D3ED410DD}"/>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5DB88E6-DCE9-41ED-8A34-D59FDF67D3F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2FDAAA4-69F2-4A44-8776-B80EBC14C2C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実質公債費比率（</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ヶ年平均）は</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％であり、前年度比</a:t>
          </a:r>
          <a:r>
            <a:rPr kumimoji="1" lang="en-US" altLang="ja-JP" sz="1100" b="0" i="0" baseline="0">
              <a:solidFill>
                <a:schemeClr val="dk1"/>
              </a:solidFill>
              <a:effectLst/>
              <a:latin typeface="+mn-lt"/>
              <a:ea typeface="+mn-ea"/>
              <a:cs typeface="+mn-cs"/>
            </a:rPr>
            <a:t>0.8</a:t>
          </a:r>
          <a:r>
            <a:rPr kumimoji="1" lang="ja-JP" altLang="en-US" sz="1100" b="0" i="0" baseline="0">
              <a:solidFill>
                <a:schemeClr val="dk1"/>
              </a:solidFill>
              <a:effectLst/>
              <a:latin typeface="+mn-lt"/>
              <a:ea typeface="+mn-ea"/>
              <a:cs typeface="+mn-cs"/>
            </a:rPr>
            <a:t>ポイントの増、令和２年度と単年度で比較すると</a:t>
          </a:r>
          <a:r>
            <a:rPr kumimoji="1" lang="en-US" altLang="ja-JP" sz="1100" b="0" i="0" baseline="0">
              <a:solidFill>
                <a:schemeClr val="dk1"/>
              </a:solidFill>
              <a:effectLst/>
              <a:latin typeface="+mn-lt"/>
              <a:ea typeface="+mn-ea"/>
              <a:cs typeface="+mn-cs"/>
            </a:rPr>
            <a:t>1.14</a:t>
          </a:r>
          <a:r>
            <a:rPr kumimoji="1" lang="ja-JP" altLang="en-US" sz="1100" b="0" i="0" baseline="0">
              <a:solidFill>
                <a:schemeClr val="dk1"/>
              </a:solidFill>
              <a:effectLst/>
              <a:latin typeface="+mn-lt"/>
              <a:ea typeface="+mn-ea"/>
              <a:cs typeface="+mn-cs"/>
            </a:rPr>
            <a:t>ポイントの増となった。</a:t>
          </a:r>
        </a:p>
        <a:p>
          <a:pPr eaLnBrk="1" fontAlgn="auto" latinLnBrk="0" hangingPunct="1"/>
          <a:r>
            <a:rPr kumimoji="1" lang="ja-JP" altLang="en-US" sz="1100" b="0" i="0" baseline="0">
              <a:solidFill>
                <a:schemeClr val="dk1"/>
              </a:solidFill>
              <a:effectLst/>
              <a:latin typeface="+mn-lt"/>
              <a:ea typeface="+mn-ea"/>
              <a:cs typeface="+mn-cs"/>
            </a:rPr>
            <a:t>　これは、元利償還金の額が増（約</a:t>
          </a:r>
          <a:r>
            <a:rPr kumimoji="1" lang="en-US" altLang="ja-JP" sz="1100" b="0" i="0" baseline="0">
              <a:solidFill>
                <a:schemeClr val="dk1"/>
              </a:solidFill>
              <a:effectLst/>
              <a:latin typeface="+mn-lt"/>
              <a:ea typeface="+mn-ea"/>
              <a:cs typeface="+mn-cs"/>
            </a:rPr>
            <a:t>14,000</a:t>
          </a:r>
          <a:r>
            <a:rPr kumimoji="1" lang="ja-JP" altLang="en-US" sz="1100" b="0" i="0" baseline="0">
              <a:solidFill>
                <a:schemeClr val="dk1"/>
              </a:solidFill>
              <a:effectLst/>
              <a:latin typeface="+mn-lt"/>
              <a:ea typeface="+mn-ea"/>
              <a:cs typeface="+mn-cs"/>
            </a:rPr>
            <a:t>千円）となったことや事業費補正により基準財政需要額に算入された公債費の額が減（約</a:t>
          </a:r>
          <a:r>
            <a:rPr kumimoji="1" lang="en-US" altLang="ja-JP" sz="1100" b="0" i="0" baseline="0">
              <a:solidFill>
                <a:schemeClr val="dk1"/>
              </a:solidFill>
              <a:effectLst/>
              <a:latin typeface="+mn-lt"/>
              <a:ea typeface="+mn-ea"/>
              <a:cs typeface="+mn-cs"/>
            </a:rPr>
            <a:t>3,000</a:t>
          </a:r>
          <a:r>
            <a:rPr kumimoji="1" lang="ja-JP" altLang="en-US" sz="1100" b="0" i="0" baseline="0">
              <a:solidFill>
                <a:schemeClr val="dk1"/>
              </a:solidFill>
              <a:effectLst/>
              <a:latin typeface="+mn-lt"/>
              <a:ea typeface="+mn-ea"/>
              <a:cs typeface="+mn-cs"/>
            </a:rPr>
            <a:t>千円）となったことに伴い、前年度と比較して</a:t>
          </a:r>
          <a:r>
            <a:rPr kumimoji="1" lang="en-US" altLang="ja-JP" sz="1100" b="0" i="0" baseline="0">
              <a:solidFill>
                <a:schemeClr val="dk1"/>
              </a:solidFill>
              <a:effectLst/>
              <a:latin typeface="+mn-lt"/>
              <a:ea typeface="+mn-ea"/>
              <a:cs typeface="+mn-cs"/>
            </a:rPr>
            <a:t>0.7</a:t>
          </a:r>
          <a:r>
            <a:rPr kumimoji="1" lang="ja-JP" altLang="en-US" sz="1100" b="0" i="0" baseline="0">
              <a:solidFill>
                <a:schemeClr val="dk1"/>
              </a:solidFill>
              <a:effectLst/>
              <a:latin typeface="+mn-lt"/>
              <a:ea typeface="+mn-ea"/>
              <a:cs typeface="+mn-cs"/>
            </a:rPr>
            <a:t>ポイントの増となったことによるもので、公債費自体は前年度と比較して大きな変動はない。</a:t>
          </a:r>
        </a:p>
        <a:p>
          <a:pPr eaLnBrk="1" fontAlgn="auto" latinLnBrk="0" hangingPunct="1"/>
          <a:r>
            <a:rPr kumimoji="1" lang="ja-JP" altLang="en-US" sz="1100" b="0" i="0" baseline="0">
              <a:solidFill>
                <a:schemeClr val="dk1"/>
              </a:solidFill>
              <a:effectLst/>
              <a:latin typeface="+mn-lt"/>
              <a:ea typeface="+mn-ea"/>
              <a:cs typeface="+mn-cs"/>
            </a:rPr>
            <a:t>　今後は新庁舎の建設事業に充当する地方債の借入も予定しており、比率の悪化も予想されるものの、高年利率の地方債については繰上償還し、交付税算入のある地方債のみ新規借入する等、比率の引き下げに取り組み、今後も類似団体よりも低い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満期一括償還地方債の借入がないため、減債基金残高及び減債基金積立相当額に該当する金額は</a:t>
          </a:r>
          <a:r>
            <a:rPr kumimoji="1" lang="ja-JP" altLang="en-US" sz="1100" b="0" i="0" baseline="0">
              <a:solidFill>
                <a:schemeClr val="dk1"/>
              </a:solidFill>
              <a:effectLst/>
              <a:latin typeface="+mn-lt"/>
              <a:ea typeface="+mn-ea"/>
              <a:cs typeface="+mn-cs"/>
            </a:rPr>
            <a:t>ない</a:t>
          </a:r>
          <a:r>
            <a:rPr kumimoji="1" lang="ja-JP" altLang="ja-JP" sz="1100" b="0" i="0" baseline="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0.0%</a:t>
          </a:r>
          <a:r>
            <a:rPr kumimoji="1" lang="ja-JP" altLang="en-US" sz="1100" b="0" i="0" baseline="0">
              <a:solidFill>
                <a:schemeClr val="dk1"/>
              </a:solidFill>
              <a:effectLst/>
              <a:latin typeface="+mn-lt"/>
              <a:ea typeface="+mn-ea"/>
              <a:cs typeface="+mn-cs"/>
            </a:rPr>
            <a:t>（比率算定式上は△</a:t>
          </a:r>
          <a:r>
            <a:rPr kumimoji="1" lang="en-US" altLang="ja-JP" sz="1100" b="0" i="0" baseline="0">
              <a:solidFill>
                <a:schemeClr val="dk1"/>
              </a:solidFill>
              <a:effectLst/>
              <a:latin typeface="+mn-lt"/>
              <a:ea typeface="+mn-ea"/>
              <a:cs typeface="+mn-cs"/>
            </a:rPr>
            <a:t>147.1.0</a:t>
          </a:r>
          <a:r>
            <a:rPr kumimoji="1" lang="ja-JP" altLang="en-US" sz="1100" b="0" i="0" baseline="0">
              <a:solidFill>
                <a:schemeClr val="dk1"/>
              </a:solidFill>
              <a:effectLst/>
              <a:latin typeface="+mn-lt"/>
              <a:ea typeface="+mn-ea"/>
              <a:cs typeface="+mn-cs"/>
            </a:rPr>
            <a:t>％（昨年比</a:t>
          </a:r>
          <a:r>
            <a:rPr kumimoji="1" lang="en-US" altLang="ja-JP" sz="1100" b="0" i="0" baseline="0">
              <a:solidFill>
                <a:schemeClr val="dk1"/>
              </a:solidFill>
              <a:effectLst/>
              <a:latin typeface="+mn-lt"/>
              <a:ea typeface="+mn-ea"/>
              <a:cs typeface="+mn-cs"/>
            </a:rPr>
            <a:t>13.1</a:t>
          </a:r>
          <a:r>
            <a:rPr kumimoji="1" lang="ja-JP" altLang="en-US" sz="1100" b="0" i="0" baseline="0">
              <a:solidFill>
                <a:schemeClr val="dk1"/>
              </a:solidFill>
              <a:effectLst/>
              <a:latin typeface="+mn-lt"/>
              <a:ea typeface="+mn-ea"/>
              <a:cs typeface="+mn-cs"/>
            </a:rPr>
            <a:t>ポイント減））と、平成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年度以降早期健全化基準の</a:t>
          </a:r>
          <a:r>
            <a:rPr kumimoji="1" lang="en-US" altLang="ja-JP" sz="1100" b="0" i="0" baseline="0">
              <a:solidFill>
                <a:schemeClr val="dk1"/>
              </a:solidFill>
              <a:effectLst/>
              <a:latin typeface="+mn-lt"/>
              <a:ea typeface="+mn-ea"/>
              <a:cs typeface="+mn-cs"/>
            </a:rPr>
            <a:t>350.0</a:t>
          </a:r>
          <a:r>
            <a:rPr kumimoji="1" lang="ja-JP" altLang="en-US" sz="1100" b="0" i="0" baseline="0">
              <a:solidFill>
                <a:schemeClr val="dk1"/>
              </a:solidFill>
              <a:effectLst/>
              <a:latin typeface="+mn-lt"/>
              <a:ea typeface="+mn-ea"/>
              <a:cs typeface="+mn-cs"/>
            </a:rPr>
            <a:t>％を大きく下回る数字を維持している。</a:t>
          </a:r>
        </a:p>
        <a:p>
          <a:pPr eaLnBrk="1" fontAlgn="auto" latinLnBrk="0" hangingPunct="1"/>
          <a:r>
            <a:rPr kumimoji="1" lang="ja-JP" altLang="en-US" sz="1100" b="0" i="0" baseline="0">
              <a:solidFill>
                <a:schemeClr val="dk1"/>
              </a:solidFill>
              <a:effectLst/>
              <a:latin typeface="+mn-lt"/>
              <a:ea typeface="+mn-ea"/>
              <a:cs typeface="+mn-cs"/>
            </a:rPr>
            <a:t>　償還金に充当可能な基金残高</a:t>
          </a:r>
          <a:r>
            <a:rPr kumimoji="1" lang="en-US" altLang="ja-JP" sz="1100" b="0" i="0" baseline="0">
              <a:solidFill>
                <a:schemeClr val="dk1"/>
              </a:solidFill>
              <a:effectLst/>
              <a:latin typeface="+mn-lt"/>
              <a:ea typeface="+mn-ea"/>
              <a:cs typeface="+mn-cs"/>
            </a:rPr>
            <a:t>3,046,059</a:t>
          </a:r>
          <a:r>
            <a:rPr kumimoji="1" lang="ja-JP" altLang="en-US" sz="1100" b="0" i="0" baseline="0">
              <a:solidFill>
                <a:schemeClr val="dk1"/>
              </a:solidFill>
              <a:effectLst/>
              <a:latin typeface="+mn-lt"/>
              <a:ea typeface="+mn-ea"/>
              <a:cs typeface="+mn-cs"/>
            </a:rPr>
            <a:t>千円が、前年度比で</a:t>
          </a:r>
          <a:r>
            <a:rPr kumimoji="1" lang="en-US" altLang="ja-JP" sz="1100" b="0" i="0" baseline="0">
              <a:solidFill>
                <a:schemeClr val="dk1"/>
              </a:solidFill>
              <a:effectLst/>
              <a:latin typeface="+mn-lt"/>
              <a:ea typeface="+mn-ea"/>
              <a:cs typeface="+mn-cs"/>
            </a:rPr>
            <a:t>365,336</a:t>
          </a:r>
          <a:r>
            <a:rPr kumimoji="1" lang="ja-JP" altLang="en-US" sz="1100" b="0" i="0" baseline="0">
              <a:solidFill>
                <a:schemeClr val="dk1"/>
              </a:solidFill>
              <a:effectLst/>
              <a:latin typeface="+mn-lt"/>
              <a:ea typeface="+mn-ea"/>
              <a:cs typeface="+mn-cs"/>
            </a:rPr>
            <a:t>千円の増となったことが、比率改善の要因である。</a:t>
          </a:r>
        </a:p>
        <a:p>
          <a:pPr eaLnBrk="1" fontAlgn="auto" latinLnBrk="0" hangingPunct="1"/>
          <a:r>
            <a:rPr kumimoji="1" lang="ja-JP" altLang="en-US" sz="1100" b="0" i="0" baseline="0">
              <a:solidFill>
                <a:schemeClr val="dk1"/>
              </a:solidFill>
              <a:effectLst/>
              <a:latin typeface="+mn-lt"/>
              <a:ea typeface="+mn-ea"/>
              <a:cs typeface="+mn-cs"/>
            </a:rPr>
            <a:t>　公営企業債等繰入見込額（簡易水道事業債残高のうち一般会計負担分）</a:t>
          </a:r>
          <a:r>
            <a:rPr kumimoji="1" lang="en-US" altLang="ja-JP" sz="1100" b="0" i="0" baseline="0">
              <a:solidFill>
                <a:schemeClr val="dk1"/>
              </a:solidFill>
              <a:effectLst/>
              <a:latin typeface="+mn-lt"/>
              <a:ea typeface="+mn-ea"/>
              <a:cs typeface="+mn-cs"/>
            </a:rPr>
            <a:t>289,457</a:t>
          </a:r>
          <a:r>
            <a:rPr kumimoji="1" lang="ja-JP" altLang="en-US" sz="1100" b="0" i="0" baseline="0">
              <a:solidFill>
                <a:schemeClr val="dk1"/>
              </a:solidFill>
              <a:effectLst/>
              <a:latin typeface="+mn-lt"/>
              <a:ea typeface="+mn-ea"/>
              <a:cs typeface="+mn-cs"/>
            </a:rPr>
            <a:t>千円（前年度比</a:t>
          </a:r>
          <a:r>
            <a:rPr kumimoji="1" lang="en-US" altLang="ja-JP" sz="1100" b="0" i="0" baseline="0">
              <a:solidFill>
                <a:schemeClr val="dk1"/>
              </a:solidFill>
              <a:effectLst/>
              <a:latin typeface="+mn-lt"/>
              <a:ea typeface="+mn-ea"/>
              <a:cs typeface="+mn-cs"/>
            </a:rPr>
            <a:t>31,444</a:t>
          </a:r>
          <a:r>
            <a:rPr kumimoji="1" lang="ja-JP" altLang="en-US" sz="1100" b="0" i="0" baseline="0">
              <a:solidFill>
                <a:schemeClr val="dk1"/>
              </a:solidFill>
              <a:effectLst/>
              <a:latin typeface="+mn-lt"/>
              <a:ea typeface="+mn-ea"/>
              <a:cs typeface="+mn-cs"/>
            </a:rPr>
            <a:t>千円減）についても、今後、簡易水道事業において、大規模な事業を予定していないことから、順調に減少してゆく見込みである。</a:t>
          </a:r>
        </a:p>
        <a:p>
          <a:pPr eaLnBrk="1" fontAlgn="auto" latinLnBrk="0" hangingPunct="1"/>
          <a:r>
            <a:rPr kumimoji="1" lang="ja-JP" altLang="en-US" sz="1100" b="0" i="0" baseline="0">
              <a:solidFill>
                <a:schemeClr val="dk1"/>
              </a:solidFill>
              <a:effectLst/>
              <a:latin typeface="+mn-lt"/>
              <a:ea typeface="+mn-ea"/>
              <a:cs typeface="+mn-cs"/>
            </a:rPr>
            <a:t>　しかし、新庁舎建設事業が予定されていることから、より一層、普通会計及び公営企業会計の事業を精査し、不要不急な地方債の新規発行を抑制し、健全な比率の維持に努める。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普通建設事業への財源として、公共用施設整備基金から</a:t>
          </a:r>
          <a:r>
            <a:rPr kumimoji="1" lang="en-US" altLang="ja-JP" sz="1100" b="0" i="0" baseline="0">
              <a:solidFill>
                <a:schemeClr val="dk1"/>
              </a:solidFill>
              <a:effectLst/>
              <a:latin typeface="+mn-lt"/>
              <a:ea typeface="+mn-ea"/>
              <a:cs typeface="+mn-cs"/>
            </a:rPr>
            <a:t>7,000</a:t>
          </a:r>
          <a:r>
            <a:rPr kumimoji="1" lang="ja-JP" altLang="en-US" sz="1100" b="0" i="0" baseline="0">
              <a:solidFill>
                <a:schemeClr val="dk1"/>
              </a:solidFill>
              <a:effectLst/>
              <a:latin typeface="+mn-lt"/>
              <a:ea typeface="+mn-ea"/>
              <a:cs typeface="+mn-cs"/>
            </a:rPr>
            <a:t>千円取り崩した一方、歳出コスト削減を徹底したことにより、令和３年度一般会計から</a:t>
          </a:r>
          <a:r>
            <a:rPr kumimoji="1" lang="en-US" altLang="ja-JP" sz="1100" b="0" i="0" baseline="0">
              <a:solidFill>
                <a:schemeClr val="dk1"/>
              </a:solidFill>
              <a:effectLst/>
              <a:latin typeface="+mn-lt"/>
              <a:ea typeface="+mn-ea"/>
              <a:cs typeface="+mn-cs"/>
            </a:rPr>
            <a:t>297,189</a:t>
          </a:r>
          <a:r>
            <a:rPr kumimoji="1" lang="ja-JP" altLang="en-US" sz="1100" b="0" i="0" baseline="0">
              <a:solidFill>
                <a:schemeClr val="dk1"/>
              </a:solidFill>
              <a:effectLst/>
              <a:latin typeface="+mn-lt"/>
              <a:ea typeface="+mn-ea"/>
              <a:cs typeface="+mn-cs"/>
            </a:rPr>
            <a:t>千円（うち公共用施設整備基金へ</a:t>
          </a:r>
          <a:r>
            <a:rPr kumimoji="1" lang="en-US" altLang="ja-JP" sz="1100" b="0" i="0" baseline="0">
              <a:solidFill>
                <a:schemeClr val="dk1"/>
              </a:solidFill>
              <a:effectLst/>
              <a:latin typeface="+mn-lt"/>
              <a:ea typeface="+mn-ea"/>
              <a:cs typeface="+mn-cs"/>
            </a:rPr>
            <a:t>290,000</a:t>
          </a:r>
          <a:r>
            <a:rPr kumimoji="1" lang="ja-JP" altLang="en-US" sz="1100" b="0" i="0" baseline="0">
              <a:solidFill>
                <a:schemeClr val="dk1"/>
              </a:solidFill>
              <a:effectLst/>
              <a:latin typeface="+mn-lt"/>
              <a:ea typeface="+mn-ea"/>
              <a:cs typeface="+mn-cs"/>
            </a:rPr>
            <a:t>千円の積立）、前年度決算剰余金から</a:t>
          </a:r>
          <a:r>
            <a:rPr kumimoji="1" lang="en-US" altLang="ja-JP" sz="1100" b="0" i="0" baseline="0">
              <a:solidFill>
                <a:schemeClr val="dk1"/>
              </a:solidFill>
              <a:effectLst/>
              <a:latin typeface="+mn-lt"/>
              <a:ea typeface="+mn-ea"/>
              <a:cs typeface="+mn-cs"/>
            </a:rPr>
            <a:t>64,000</a:t>
          </a:r>
          <a:r>
            <a:rPr kumimoji="1" lang="ja-JP" altLang="en-US" sz="1100" b="0" i="0" baseline="0">
              <a:solidFill>
                <a:schemeClr val="dk1"/>
              </a:solidFill>
              <a:effectLst/>
              <a:latin typeface="+mn-lt"/>
              <a:ea typeface="+mn-ea"/>
              <a:cs typeface="+mn-cs"/>
            </a:rPr>
            <a:t>千円を積み立てした。</a:t>
          </a:r>
        </a:p>
        <a:p>
          <a:pPr eaLnBrk="1" fontAlgn="auto" latinLnBrk="0" hangingPunct="1"/>
          <a:r>
            <a:rPr kumimoji="1" lang="ja-JP" altLang="en-US" sz="1100" b="0" i="0" baseline="0">
              <a:solidFill>
                <a:schemeClr val="dk1"/>
              </a:solidFill>
              <a:effectLst/>
              <a:latin typeface="+mn-lt"/>
              <a:ea typeface="+mn-ea"/>
              <a:cs typeface="+mn-cs"/>
            </a:rPr>
            <a:t>　基金全体としては</a:t>
          </a:r>
          <a:r>
            <a:rPr kumimoji="1" lang="en-US" altLang="ja-JP" sz="1100" b="0" i="0" baseline="0">
              <a:solidFill>
                <a:schemeClr val="dk1"/>
              </a:solidFill>
              <a:effectLst/>
              <a:latin typeface="+mn-lt"/>
              <a:ea typeface="+mn-ea"/>
              <a:cs typeface="+mn-cs"/>
            </a:rPr>
            <a:t>2,918,361</a:t>
          </a:r>
          <a:r>
            <a:rPr kumimoji="1" lang="ja-JP" altLang="en-US" sz="1100" b="0" i="0" baseline="0">
              <a:solidFill>
                <a:schemeClr val="dk1"/>
              </a:solidFill>
              <a:effectLst/>
              <a:latin typeface="+mn-lt"/>
              <a:ea typeface="+mn-ea"/>
              <a:cs typeface="+mn-cs"/>
            </a:rPr>
            <a:t>千円で、前年度比</a:t>
          </a:r>
          <a:r>
            <a:rPr kumimoji="1" lang="en-US" altLang="ja-JP" sz="1100" b="0" i="0" baseline="0">
              <a:solidFill>
                <a:schemeClr val="dk1"/>
              </a:solidFill>
              <a:effectLst/>
              <a:latin typeface="+mn-lt"/>
              <a:ea typeface="+mn-ea"/>
              <a:cs typeface="+mn-cs"/>
            </a:rPr>
            <a:t>354,189</a:t>
          </a:r>
          <a:r>
            <a:rPr kumimoji="1" lang="ja-JP" altLang="en-US" sz="1100" b="0" i="0" baseline="0">
              <a:solidFill>
                <a:schemeClr val="dk1"/>
              </a:solidFill>
              <a:effectLst/>
              <a:latin typeface="+mn-lt"/>
              <a:ea typeface="+mn-ea"/>
              <a:cs typeface="+mn-cs"/>
            </a:rPr>
            <a:t>千円の増となった。</a:t>
          </a:r>
        </a:p>
        <a:p>
          <a:pPr eaLnBrk="1" fontAlgn="auto" latinLnBrk="0" hangingPunct="1"/>
          <a:r>
            <a:rPr kumimoji="1" lang="ja-JP" altLang="en-US" sz="1100" b="0" i="0" baseline="0">
              <a:solidFill>
                <a:schemeClr val="dk1"/>
              </a:solidFill>
              <a:effectLst/>
              <a:latin typeface="+mn-lt"/>
              <a:ea typeface="+mn-ea"/>
              <a:cs typeface="+mn-cs"/>
            </a:rPr>
            <a:t>（今後の方針）</a:t>
          </a:r>
        </a:p>
        <a:p>
          <a:pPr eaLnBrk="1" fontAlgn="auto" latinLnBrk="0" hangingPunct="1"/>
          <a:r>
            <a:rPr kumimoji="1" lang="ja-JP" altLang="en-US" sz="1100" b="0" i="0" baseline="0">
              <a:solidFill>
                <a:schemeClr val="dk1"/>
              </a:solidFill>
              <a:effectLst/>
              <a:latin typeface="+mn-lt"/>
              <a:ea typeface="+mn-ea"/>
              <a:cs typeface="+mn-cs"/>
            </a:rPr>
            <a:t>　基金残高については、短期的には財政調整基金や公共用施設整備基金への積立により、引き続き増加する予定だが、中長期的には新庁舎建設事業等、様々な財政需要への対応により、減少する見込であることから、安易な取り崩しを避け、慎重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（基金の使途）</a:t>
          </a:r>
        </a:p>
        <a:p>
          <a:r>
            <a:rPr kumimoji="1" lang="ja-JP" altLang="en-US" sz="1100">
              <a:solidFill>
                <a:schemeClr val="dk1"/>
              </a:solidFill>
              <a:effectLst/>
              <a:latin typeface="+mn-lt"/>
              <a:ea typeface="+mn-ea"/>
              <a:cs typeface="+mn-cs"/>
            </a:rPr>
            <a:t>　○公共用施設整備基金：大規模な公共施設の建設事業の経費の財源に充てる。</a:t>
          </a:r>
        </a:p>
        <a:p>
          <a:r>
            <a:rPr kumimoji="1" lang="ja-JP" altLang="en-US" sz="1100">
              <a:solidFill>
                <a:schemeClr val="dk1"/>
              </a:solidFill>
              <a:effectLst/>
              <a:latin typeface="+mn-lt"/>
              <a:ea typeface="+mn-ea"/>
              <a:cs typeface="+mn-cs"/>
            </a:rPr>
            <a:t>　○地域福祉基金：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の経費の財源に充てる。</a:t>
          </a:r>
        </a:p>
        <a:p>
          <a:r>
            <a:rPr kumimoji="1" lang="ja-JP" altLang="en-US" sz="1100">
              <a:solidFill>
                <a:schemeClr val="dk1"/>
              </a:solidFill>
              <a:effectLst/>
              <a:latin typeface="+mn-lt"/>
              <a:ea typeface="+mn-ea"/>
              <a:cs typeface="+mn-cs"/>
            </a:rPr>
            <a:t>　○教育施設整備基金：各種教育施設の建設事業の経費の財源に充てる。</a:t>
          </a:r>
        </a:p>
        <a:p>
          <a:r>
            <a:rPr kumimoji="1" lang="ja-JP" altLang="en-US" sz="1100">
              <a:solidFill>
                <a:schemeClr val="dk1"/>
              </a:solidFill>
              <a:effectLst/>
              <a:latin typeface="+mn-lt"/>
              <a:ea typeface="+mn-ea"/>
              <a:cs typeface="+mn-cs"/>
            </a:rPr>
            <a:t>　○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p>
        <a:p>
          <a:r>
            <a:rPr kumimoji="1" lang="ja-JP" altLang="en-US" sz="1100">
              <a:solidFill>
                <a:schemeClr val="dk1"/>
              </a:solidFill>
              <a:effectLst/>
              <a:latin typeface="+mn-lt"/>
              <a:ea typeface="+mn-ea"/>
              <a:cs typeface="+mn-cs"/>
            </a:rPr>
            <a:t>　○森林環境基金：森林の整備に関する施策、森林の整備を担うべき人材の育成及び確保、森林の有する公益的機能に関する普及啓発、木材の利用促進等の経費の財源に充てる。</a:t>
          </a:r>
        </a:p>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　公共用施設整備基金：令和３年度会計内の積立金が</a:t>
          </a:r>
          <a:r>
            <a:rPr kumimoji="1" lang="en-US" altLang="ja-JP" sz="1100">
              <a:solidFill>
                <a:schemeClr val="dk1"/>
              </a:solidFill>
              <a:effectLst/>
              <a:latin typeface="+mn-lt"/>
              <a:ea typeface="+mn-ea"/>
              <a:cs typeface="+mn-cs"/>
            </a:rPr>
            <a:t>290,000</a:t>
          </a:r>
          <a:r>
            <a:rPr kumimoji="1" lang="ja-JP" altLang="en-US" sz="1100">
              <a:solidFill>
                <a:schemeClr val="dk1"/>
              </a:solidFill>
              <a:effectLst/>
              <a:latin typeface="+mn-lt"/>
              <a:ea typeface="+mn-ea"/>
              <a:cs typeface="+mn-cs"/>
            </a:rPr>
            <a:t>千円、普通建設事業の財源として一般会計への繰出金が</a:t>
          </a:r>
          <a:r>
            <a:rPr kumimoji="1" lang="en-US" altLang="ja-JP" sz="1100">
              <a:solidFill>
                <a:schemeClr val="dk1"/>
              </a:solidFill>
              <a:effectLst/>
              <a:latin typeface="+mn-lt"/>
              <a:ea typeface="+mn-ea"/>
              <a:cs typeface="+mn-cs"/>
            </a:rPr>
            <a:t>7,000</a:t>
          </a:r>
          <a:r>
            <a:rPr kumimoji="1" lang="ja-JP" altLang="en-US" sz="1100">
              <a:solidFill>
                <a:schemeClr val="dk1"/>
              </a:solidFill>
              <a:effectLst/>
              <a:latin typeface="+mn-lt"/>
              <a:ea typeface="+mn-ea"/>
              <a:cs typeface="+mn-cs"/>
            </a:rPr>
            <a:t>千円で、前年度比</a:t>
          </a:r>
          <a:r>
            <a:rPr kumimoji="1" lang="en-US" altLang="ja-JP" sz="1100">
              <a:solidFill>
                <a:schemeClr val="dk1"/>
              </a:solidFill>
              <a:effectLst/>
              <a:latin typeface="+mn-lt"/>
              <a:ea typeface="+mn-ea"/>
              <a:cs typeface="+mn-cs"/>
            </a:rPr>
            <a:t>283,000</a:t>
          </a:r>
          <a:r>
            <a:rPr kumimoji="1" lang="ja-JP" altLang="en-US" sz="1100">
              <a:solidFill>
                <a:schemeClr val="dk1"/>
              </a:solidFill>
              <a:effectLst/>
              <a:latin typeface="+mn-lt"/>
              <a:ea typeface="+mn-ea"/>
              <a:cs typeface="+mn-cs"/>
            </a:rPr>
            <a:t>千円の増となり、年度末残高は</a:t>
          </a:r>
          <a:r>
            <a:rPr kumimoji="1" lang="en-US" altLang="ja-JP" sz="1100">
              <a:solidFill>
                <a:schemeClr val="dk1"/>
              </a:solidFill>
              <a:effectLst/>
              <a:latin typeface="+mn-lt"/>
              <a:ea typeface="+mn-ea"/>
              <a:cs typeface="+mn-cs"/>
            </a:rPr>
            <a:t>1,339,600</a:t>
          </a:r>
          <a:r>
            <a:rPr kumimoji="1" lang="ja-JP" altLang="en-US" sz="1100">
              <a:solidFill>
                <a:schemeClr val="dk1"/>
              </a:solidFill>
              <a:effectLst/>
              <a:latin typeface="+mn-lt"/>
              <a:ea typeface="+mn-ea"/>
              <a:cs typeface="+mn-cs"/>
            </a:rPr>
            <a:t>千円となった。　</a:t>
          </a:r>
        </a:p>
        <a:p>
          <a:r>
            <a:rPr kumimoji="1" lang="ja-JP" altLang="en-US" sz="1100">
              <a:solidFill>
                <a:schemeClr val="dk1"/>
              </a:solidFill>
              <a:effectLst/>
              <a:latin typeface="+mn-lt"/>
              <a:ea typeface="+mn-ea"/>
              <a:cs typeface="+mn-cs"/>
            </a:rPr>
            <a:t>　森林環境基金：令和３年度会計内の積立金が</a:t>
          </a:r>
          <a:r>
            <a:rPr kumimoji="1" lang="en-US" altLang="ja-JP" sz="1100">
              <a:solidFill>
                <a:schemeClr val="dk1"/>
              </a:solidFill>
              <a:effectLst/>
              <a:latin typeface="+mn-lt"/>
              <a:ea typeface="+mn-ea"/>
              <a:cs typeface="+mn-cs"/>
            </a:rPr>
            <a:t>671</a:t>
          </a:r>
          <a:r>
            <a:rPr kumimoji="1" lang="ja-JP" altLang="en-US" sz="1100">
              <a:solidFill>
                <a:schemeClr val="dk1"/>
              </a:solidFill>
              <a:effectLst/>
              <a:latin typeface="+mn-lt"/>
              <a:ea typeface="+mn-ea"/>
              <a:cs typeface="+mn-cs"/>
            </a:rPr>
            <a:t>千円であり、年度末残高は</a:t>
          </a:r>
          <a:r>
            <a:rPr kumimoji="1" lang="en-US" altLang="ja-JP" sz="1100">
              <a:solidFill>
                <a:schemeClr val="dk1"/>
              </a:solidFill>
              <a:effectLst/>
              <a:latin typeface="+mn-lt"/>
              <a:ea typeface="+mn-ea"/>
              <a:cs typeface="+mn-cs"/>
            </a:rPr>
            <a:t>2,995</a:t>
          </a:r>
          <a:r>
            <a:rPr kumimoji="1" lang="ja-JP" altLang="en-US" sz="1100">
              <a:solidFill>
                <a:schemeClr val="dk1"/>
              </a:solidFill>
              <a:effectLst/>
              <a:latin typeface="+mn-lt"/>
              <a:ea typeface="+mn-ea"/>
              <a:cs typeface="+mn-cs"/>
            </a:rPr>
            <a:t>千円となった。</a:t>
          </a:r>
        </a:p>
        <a:p>
          <a:r>
            <a:rPr kumimoji="1" lang="ja-JP" altLang="en-US" sz="1100">
              <a:solidFill>
                <a:schemeClr val="dk1"/>
              </a:solidFill>
              <a:effectLst/>
              <a:latin typeface="+mn-lt"/>
              <a:ea typeface="+mn-ea"/>
              <a:cs typeface="+mn-cs"/>
            </a:rPr>
            <a:t>　その他の特定目的基金：令和３年度の増減は無し。</a:t>
          </a: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　公共用施設整備基金：有形固定資産減価償却率が類似団体平均よりも高い当村では、新庁舎の建設を予定している等、今後の公共施設に係る様々な財政需要を見越した一般会計からの積立金により、残高は増加する見込みである。</a:t>
          </a:r>
        </a:p>
        <a:p>
          <a:r>
            <a:rPr kumimoji="1" lang="ja-JP" altLang="en-US" sz="1100">
              <a:solidFill>
                <a:schemeClr val="dk1"/>
              </a:solidFill>
              <a:effectLst/>
              <a:latin typeface="+mn-lt"/>
              <a:ea typeface="+mn-ea"/>
              <a:cs typeface="+mn-cs"/>
            </a:rPr>
            <a:t>　森林環境基金：令和５年度以降に事業を実施する見込みであるため、森林環境譲与税を財源として基金を積み立てていく。</a:t>
          </a:r>
        </a:p>
        <a:p>
          <a:r>
            <a:rPr kumimoji="1" lang="ja-JP" altLang="en-US" sz="1100">
              <a:solidFill>
                <a:schemeClr val="dk1"/>
              </a:solidFill>
              <a:effectLst/>
              <a:latin typeface="+mn-lt"/>
              <a:ea typeface="+mn-ea"/>
              <a:cs typeface="+mn-cs"/>
            </a:rPr>
            <a:t>　上記以外の特定目的基金：現在は、これらの基金からの繰入金を財源とする事業の実施予定がないため、今後の積立額は当面現状維持の見込みである。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　財政調整基金残高については、</a:t>
          </a:r>
          <a:r>
            <a:rPr kumimoji="1" lang="en-US" altLang="ja-JP" sz="1100">
              <a:solidFill>
                <a:schemeClr val="dk1"/>
              </a:solidFill>
              <a:effectLst/>
              <a:latin typeface="+mn-lt"/>
              <a:ea typeface="+mn-ea"/>
              <a:cs typeface="+mn-cs"/>
            </a:rPr>
            <a:t>1,440,686</a:t>
          </a:r>
          <a:r>
            <a:rPr kumimoji="1" lang="ja-JP" altLang="en-US" sz="1100">
              <a:solidFill>
                <a:schemeClr val="dk1"/>
              </a:solidFill>
              <a:effectLst/>
              <a:latin typeface="+mn-lt"/>
              <a:ea typeface="+mn-ea"/>
              <a:cs typeface="+mn-cs"/>
            </a:rPr>
            <a:t>千円となっており、前年度決算剰余金の積立金</a:t>
          </a:r>
          <a:r>
            <a:rPr kumimoji="1" lang="en-US" altLang="ja-JP" sz="1100">
              <a:solidFill>
                <a:schemeClr val="dk1"/>
              </a:solidFill>
              <a:effectLst/>
              <a:latin typeface="+mn-lt"/>
              <a:ea typeface="+mn-ea"/>
              <a:cs typeface="+mn-cs"/>
            </a:rPr>
            <a:t>59,000</a:t>
          </a:r>
          <a:r>
            <a:rPr kumimoji="1" lang="ja-JP" altLang="en-US" sz="1100">
              <a:solidFill>
                <a:schemeClr val="dk1"/>
              </a:solidFill>
              <a:effectLst/>
              <a:latin typeface="+mn-lt"/>
              <a:ea typeface="+mn-ea"/>
              <a:cs typeface="+mn-cs"/>
            </a:rPr>
            <a:t>千円の他、令和３年度会計内の積立金</a:t>
          </a:r>
          <a:r>
            <a:rPr kumimoji="1" lang="en-US" altLang="ja-JP" sz="1100">
              <a:solidFill>
                <a:schemeClr val="dk1"/>
              </a:solidFill>
              <a:effectLst/>
              <a:latin typeface="+mn-lt"/>
              <a:ea typeface="+mn-ea"/>
              <a:cs typeface="+mn-cs"/>
            </a:rPr>
            <a:t>6,518</a:t>
          </a:r>
          <a:r>
            <a:rPr kumimoji="1" lang="ja-JP" altLang="en-US" sz="1100">
              <a:solidFill>
                <a:schemeClr val="dk1"/>
              </a:solidFill>
              <a:effectLst/>
              <a:latin typeface="+mn-lt"/>
              <a:ea typeface="+mn-ea"/>
              <a:cs typeface="+mn-cs"/>
            </a:rPr>
            <a:t>千円により、前年度比で</a:t>
          </a:r>
          <a:r>
            <a:rPr kumimoji="1" lang="en-US" altLang="ja-JP" sz="1100">
              <a:solidFill>
                <a:schemeClr val="dk1"/>
              </a:solidFill>
              <a:effectLst/>
              <a:latin typeface="+mn-lt"/>
              <a:ea typeface="+mn-ea"/>
              <a:cs typeface="+mn-cs"/>
            </a:rPr>
            <a:t>65,518</a:t>
          </a:r>
          <a:r>
            <a:rPr kumimoji="1" lang="ja-JP" altLang="en-US" sz="1100">
              <a:solidFill>
                <a:schemeClr val="dk1"/>
              </a:solidFill>
              <a:effectLst/>
              <a:latin typeface="+mn-lt"/>
              <a:ea typeface="+mn-ea"/>
              <a:cs typeface="+mn-cs"/>
            </a:rPr>
            <a:t>千円の増となった。</a:t>
          </a: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a:t>
          </a:r>
        </a:p>
        <a:p>
          <a:r>
            <a:rPr kumimoji="1" lang="ja-JP" altLang="en-US" sz="1100">
              <a:solidFill>
                <a:schemeClr val="dk1"/>
              </a:solidFill>
              <a:effectLst/>
              <a:latin typeface="+mn-lt"/>
              <a:ea typeface="+mn-ea"/>
              <a:cs typeface="+mn-cs"/>
            </a:rPr>
            <a:t>　今後は、地方財政法第７条に則る決算剰余金の積立の他は、新庁舎建設事業や診療所建替事業等、多額の需要が見込まれる大規模事業に備え、公共用施設整備基金への積立を主とする予定であり、残高の増加は緩やか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減債基金残高については、</a:t>
          </a:r>
          <a:r>
            <a:rPr kumimoji="1" lang="en-US" altLang="ja-JP" sz="1100">
              <a:solidFill>
                <a:schemeClr val="dk1"/>
              </a:solidFill>
              <a:effectLst/>
              <a:latin typeface="+mn-lt"/>
              <a:ea typeface="+mn-ea"/>
              <a:cs typeface="+mn-cs"/>
            </a:rPr>
            <a:t>125,000</a:t>
          </a:r>
          <a:r>
            <a:rPr kumimoji="1" lang="ja-JP" altLang="ja-JP" sz="1100">
              <a:solidFill>
                <a:schemeClr val="dk1"/>
              </a:solidFill>
              <a:effectLst/>
              <a:latin typeface="+mn-lt"/>
              <a:ea typeface="+mn-ea"/>
              <a:cs typeface="+mn-cs"/>
            </a:rPr>
            <a:t>千円と前年度比で</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千円の増とな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前年度決算剰余金の積立金</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千円によるものである。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公債費比率については、類似団体平均を下回る水準で現状維持の傾向にあり、健全な状態であるものの、毎年度決算剰余金の内</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千円を積み立ていく方針であるため、今後も基金残高は増加してゆく見込である。</a:t>
          </a:r>
          <a:endParaRPr lang="ja-JP" altLang="ja-JP" sz="1400">
            <a:effectLst/>
          </a:endParaRPr>
        </a:p>
        <a:p>
          <a:r>
            <a:rPr kumimoji="1" lang="ja-JP" altLang="ja-JP" sz="1100">
              <a:solidFill>
                <a:schemeClr val="dk1"/>
              </a:solidFill>
              <a:effectLst/>
              <a:latin typeface="+mn-lt"/>
              <a:ea typeface="+mn-ea"/>
              <a:cs typeface="+mn-cs"/>
            </a:rPr>
            <a:t>　地方交付税に算入されない地方債や高利率の地方債の繰り上げ償還に充てることも検討し、効率的な基金運用に努める。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50FA313-18E8-4EB3-B740-08107F0C0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F970C3-AE6E-47CE-9B45-B9E45BA36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77F13ED-128C-4122-A467-53B529B2576C}"/>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C47508-69E4-434F-BE58-5E4A343E2F18}"/>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233E1C4-E9AE-4CCD-B7F2-AB02F70F6F2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685A44E-21EC-4CC8-B72C-5CD4AB42276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7E27300-165F-47E0-B0F2-5B4408AD06C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5FAE73E-8C42-4180-AE4F-60A7AAF2502A}"/>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9088C57-0E97-4EF1-92B9-DFBB50B69F2E}"/>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CA3572E-F652-4741-A848-5B1AF78C19C6}"/>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0D16CDF-4EE8-448B-AE85-55ACE2B1516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BB6B402-5B03-4B2E-BE10-E34EB8024865}"/>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8510504-054E-400D-B4CD-152ED4759ED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54932F6-E3DC-4AFF-803F-C7F9CEFF7DB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72AC0FA-32E4-477F-9921-4153DC58D6A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833CEB7-C752-49F5-B902-62F0E51773A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1CE0459-0EB0-40EC-9376-D92202B1927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8CBC0F6-C1CF-4DAA-AD3F-7D9F5B437FF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872CD63-C0B4-4E61-84D8-3D71DD5015D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790E321-4E60-4BC9-9EC7-3405706779B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49AAEAC-F905-49F6-88AC-44DB70DEFFD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1C48353-7E14-40AC-9E9A-4856B0AD2D8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BE932E4-502B-42CF-82F4-93DF5608980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812DD27-66C3-4370-869B-A42020BBCD7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BC13BF3-3B72-41B2-8C42-28FD4BD46A9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053900C-FD5E-4A0B-84CC-0511E8E810D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14D66C6-BC1E-418C-9F86-131D96329C6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BF9FC2B-7C5B-4AB4-A007-B3368A1018B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456B664-CC88-4352-84D7-1C422EDA62D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AEAB710-8FC6-4C87-9687-59E25C97214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8C79AC3-1E69-422B-AA39-A97FE6D4AC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76078E7-32D6-4700-929B-E11DFA59877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16852C3-437B-4C98-9866-6E5723671A6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819E07E-FD90-470D-B16B-38E642687B5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89E18E3-F2A2-459E-A184-210F1E29F18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704A61C-AF80-498B-8D84-AEFF06F4452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5DAF9C9-0D48-4613-B9E4-E8F3F375748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DEAB0D8-CEF6-4AE5-8698-A64F3C62F89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DAF8AF8-B56A-4126-AA54-62C0044670B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8A1AA3B-96B7-47AF-9B30-C31B4C3A131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AA3AAF7-62BE-4BA3-B44E-F946B8BDE5D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A98B63F-92FF-4DB0-9191-ACB1C1AEEC3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176B17D-47FA-483C-B26B-A9C0C3F3020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6A9F0DD-DED9-4BDD-A40D-75CA14EF1F2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44FFA62-D764-4F48-A481-3B598A991E5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9C94BD-8A24-4C71-9023-0350395E9A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1FC54C8-2FC0-4B5C-846C-F9CE7B29F93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2CC06A8-385A-499A-BFAC-B3CD75847F2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9DE85B4-2AE4-4A0A-AB5B-41F5C942CC3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240C6B4-D357-43E6-A64E-499C29EC26D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0C13107-C289-41DE-A459-4F54FF3255B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1C3FD33-80F5-4286-B83F-1EB35E64A3B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322740C-4C8F-40FD-8F93-73DE3C65E6F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F5AEDEB-F568-482A-B3A8-3696489438C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898DA4C-4646-47EE-B7B7-6FFC0C4B763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E118A4F-F6AF-4950-914E-3D29645A193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936E0C4-5835-4012-8D62-FBA7B6F83BB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令和３年度の有形固定資産減価償却率は</a:t>
          </a:r>
          <a:r>
            <a:rPr kumimoji="1" lang="en-US" altLang="ja-JP" sz="1000">
              <a:solidFill>
                <a:schemeClr val="dk1"/>
              </a:solidFill>
              <a:effectLst/>
              <a:latin typeface="+mn-lt"/>
              <a:ea typeface="+mn-ea"/>
              <a:cs typeface="+mn-cs"/>
            </a:rPr>
            <a:t>69.7</a:t>
          </a:r>
          <a:r>
            <a:rPr kumimoji="1" lang="ja-JP" altLang="ja-JP" sz="1000">
              <a:solidFill>
                <a:schemeClr val="dk1"/>
              </a:solidFill>
              <a:effectLst/>
              <a:latin typeface="+mn-lt"/>
              <a:ea typeface="+mn-ea"/>
              <a:cs typeface="+mn-cs"/>
            </a:rPr>
            <a:t>％と、類似団体を</a:t>
          </a:r>
          <a:r>
            <a:rPr kumimoji="1" lang="en-US" altLang="ja-JP" sz="1000">
              <a:solidFill>
                <a:schemeClr val="dk1"/>
              </a:solidFill>
              <a:effectLst/>
              <a:latin typeface="+mn-lt"/>
              <a:ea typeface="+mn-ea"/>
              <a:cs typeface="+mn-cs"/>
            </a:rPr>
            <a:t>7.4</a:t>
          </a:r>
          <a:r>
            <a:rPr kumimoji="1" lang="ja-JP" altLang="ja-JP" sz="1000">
              <a:solidFill>
                <a:schemeClr val="dk1"/>
              </a:solidFill>
              <a:effectLst/>
              <a:latin typeface="+mn-lt"/>
              <a:ea typeface="+mn-ea"/>
              <a:cs typeface="+mn-cs"/>
            </a:rPr>
            <a:t>ポイント上回っている。</a:t>
          </a:r>
          <a:endParaRPr lang="ja-JP" altLang="ja-JP" sz="1000">
            <a:effectLst/>
          </a:endParaRPr>
        </a:p>
        <a:p>
          <a:r>
            <a:rPr kumimoji="1" lang="ja-JP" altLang="ja-JP" sz="1000">
              <a:solidFill>
                <a:schemeClr val="dk1"/>
              </a:solidFill>
              <a:effectLst/>
              <a:latin typeface="+mn-lt"/>
              <a:ea typeface="+mn-ea"/>
              <a:cs typeface="+mn-cs"/>
            </a:rPr>
            <a:t>　今後は公共施設等総合管理計画及び個別施設計画に基づき、公共建築物の更新のみならず、延床面積の縮減や、延命措置の実施又は取壊しによる公共建築物の最適な配置を目指していく。</a:t>
          </a:r>
          <a:endParaRPr lang="ja-JP" altLang="ja-JP" sz="1000">
            <a:effectLst/>
          </a:endParaRPr>
        </a:p>
        <a:p>
          <a:r>
            <a:rPr kumimoji="1" lang="ja-JP" altLang="ja-JP" sz="1000">
              <a:solidFill>
                <a:schemeClr val="dk1"/>
              </a:solidFill>
              <a:effectLst/>
              <a:latin typeface="+mn-lt"/>
              <a:ea typeface="+mn-ea"/>
              <a:cs typeface="+mn-cs"/>
            </a:rPr>
            <a:t>　また、今後役場庁舎の建設や、除排雪機械格納庫建設等の大規模事業も予定しており、比率は改善していくものと見込まれる。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B20CD27-2AF0-4044-BD79-775BD71ECDF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F751C19-9165-4A49-8208-9261ED70FAF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E3DFA6B-B250-4FB3-A7C0-E8C9F721B50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4C22454B-C3BB-4687-B786-081B893C432F}"/>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E62BF3B-51E6-4DCC-BCCD-DB68275A895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97DA459-F8DB-4481-A2B1-20F0EC740651}"/>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1A90EDD-D62E-4911-A2AA-67DF17B0C7C1}"/>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D32EF7D5-AFA5-42A1-BF5E-C32938C3903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8511E74-3330-496A-BA9E-5CAFB4A0267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A093662-FAEC-4758-8587-CA3A19CA28E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A4C23E4-F4F5-43EF-8F49-0805CAD31E4D}"/>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CBC7A43-A633-4543-8464-1474F44C51BD}"/>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626CF65-7A58-4321-8CC7-E3E1B8003224}"/>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CB007727-FE6A-4998-91C6-2BF899341C5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3901F98D-13E1-4307-A232-FB5528830B98}"/>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6D69861-0278-4E1E-AD3D-50D6C8C0DD4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1E4B3D1-F78A-4626-96DB-29C9AEF12A4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9380849-A4F7-410C-A0EA-009968B34F4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97AE935D-E4EF-4C4A-B647-F7CE412BA66B}"/>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12E69F44-AE6F-42F7-AF68-C0EDBDADA859}"/>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A9B7E365-228D-44A4-805B-E4B754E03735}"/>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E8AC7061-3046-4F0C-A015-5D266CF251D8}"/>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2AD30ECD-B575-418F-9252-6106EF885A48}"/>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8A1275E7-29EB-4C95-94AB-69B4FF73F87A}"/>
            </a:ext>
          </a:extLst>
        </xdr:cNvPr>
        <xdr:cNvSpPr txBox="1"/>
      </xdr:nvSpPr>
      <xdr:spPr>
        <a:xfrm>
          <a:off x="4813300" y="528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BDC1210D-0246-4E6B-BBD1-3058D6D0B887}"/>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8DAD7ECD-EF90-472C-AFFA-CCE1A4F24D44}"/>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2B43B3E-4EA4-4ABB-B14B-DE566E5508A2}"/>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313DB3-7022-40D3-9E8C-49348B432826}"/>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4E3D6279-691C-49C5-8B79-D378BD183C99}"/>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997F3C2-7C12-44BB-ADB9-82A1272C4F2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B21AFDC-10BF-4443-80F8-130702DFDB2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789B8E7-46E2-4270-8CDC-353979D232B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06547A0-1D6D-4C20-B5BE-AE6371A1F55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4391A37-BACE-4FBC-AE45-57B1EB1E8CE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93" name="楕円 92">
          <a:extLst>
            <a:ext uri="{FF2B5EF4-FFF2-40B4-BE49-F238E27FC236}">
              <a16:creationId xmlns:a16="http://schemas.microsoft.com/office/drawing/2014/main" id="{E7F724B7-35B5-4DC2-9AB8-2201CF691735}"/>
            </a:ext>
          </a:extLst>
        </xdr:cNvPr>
        <xdr:cNvSpPr/>
      </xdr:nvSpPr>
      <xdr:spPr>
        <a:xfrm>
          <a:off x="4711700" y="5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155592</xdr:rowOff>
    </xdr:from>
    <xdr:ext cx="405111" cy="259045"/>
    <xdr:sp macro="" textlink="">
      <xdr:nvSpPr>
        <xdr:cNvPr id="94" name="有形固定資産減価償却率該当値テキスト">
          <a:extLst>
            <a:ext uri="{FF2B5EF4-FFF2-40B4-BE49-F238E27FC236}">
              <a16:creationId xmlns:a16="http://schemas.microsoft.com/office/drawing/2014/main" id="{F5D068DC-6D00-4C81-B8D4-6FD968F5F9E5}"/>
            </a:ext>
          </a:extLst>
        </xdr:cNvPr>
        <xdr:cNvSpPr txBox="1"/>
      </xdr:nvSpPr>
      <xdr:spPr>
        <a:xfrm>
          <a:off x="4813300" y="564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95" name="楕円 94">
          <a:extLst>
            <a:ext uri="{FF2B5EF4-FFF2-40B4-BE49-F238E27FC236}">
              <a16:creationId xmlns:a16="http://schemas.microsoft.com/office/drawing/2014/main" id="{3BFCEC4A-080D-4422-AD38-A466A6FF57A7}"/>
            </a:ext>
          </a:extLst>
        </xdr:cNvPr>
        <xdr:cNvSpPr/>
      </xdr:nvSpPr>
      <xdr:spPr>
        <a:xfrm>
          <a:off x="4000500" y="56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169364</xdr:rowOff>
    </xdr:from>
    <xdr:to>
      <xdr:col>23</xdr:col>
      <xdr:colOff>85725</xdr:colOff>
      <xdr:row>33</xdr:row>
      <xdr:rowOff>56515</xdr:rowOff>
    </xdr:to>
    <xdr:cxnSp macro="">
      <xdr:nvCxnSpPr>
        <xdr:cNvPr id="96" name="直線コネクタ 95">
          <a:extLst>
            <a:ext uri="{FF2B5EF4-FFF2-40B4-BE49-F238E27FC236}">
              <a16:creationId xmlns:a16="http://schemas.microsoft.com/office/drawing/2014/main" id="{15FDFBC3-FB67-4F01-912D-DA4E831E6D1C}"/>
            </a:ext>
          </a:extLst>
        </xdr:cNvPr>
        <xdr:cNvCxnSpPr/>
      </xdr:nvCxnSpPr>
      <xdr:spPr>
        <a:xfrm>
          <a:off x="4051300" y="5655764"/>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66131</xdr:rowOff>
    </xdr:from>
    <xdr:to>
      <xdr:col>15</xdr:col>
      <xdr:colOff>187325</xdr:colOff>
      <xdr:row>32</xdr:row>
      <xdr:rowOff>167731</xdr:rowOff>
    </xdr:to>
    <xdr:sp macro="" textlink="">
      <xdr:nvSpPr>
        <xdr:cNvPr id="97" name="楕円 96">
          <a:extLst>
            <a:ext uri="{FF2B5EF4-FFF2-40B4-BE49-F238E27FC236}">
              <a16:creationId xmlns:a16="http://schemas.microsoft.com/office/drawing/2014/main" id="{1A4469FF-D9A9-4CAB-A5A3-B1B03C2B2B0B}"/>
            </a:ext>
          </a:extLst>
        </xdr:cNvPr>
        <xdr:cNvSpPr/>
      </xdr:nvSpPr>
      <xdr:spPr>
        <a:xfrm>
          <a:off x="3238500" y="5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116931</xdr:rowOff>
    </xdr:from>
    <xdr:to>
      <xdr:col>19</xdr:col>
      <xdr:colOff>136525</xdr:colOff>
      <xdr:row>32</xdr:row>
      <xdr:rowOff>169364</xdr:rowOff>
    </xdr:to>
    <xdr:cxnSp macro="">
      <xdr:nvCxnSpPr>
        <xdr:cNvPr id="98" name="直線コネクタ 97">
          <a:extLst>
            <a:ext uri="{FF2B5EF4-FFF2-40B4-BE49-F238E27FC236}">
              <a16:creationId xmlns:a16="http://schemas.microsoft.com/office/drawing/2014/main" id="{B65BBADE-D834-45E8-9909-9C1EAC3E44B7}"/>
            </a:ext>
          </a:extLst>
        </xdr:cNvPr>
        <xdr:cNvCxnSpPr/>
      </xdr:nvCxnSpPr>
      <xdr:spPr>
        <a:xfrm>
          <a:off x="3289300" y="560333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99" name="楕円 98">
          <a:extLst>
            <a:ext uri="{FF2B5EF4-FFF2-40B4-BE49-F238E27FC236}">
              <a16:creationId xmlns:a16="http://schemas.microsoft.com/office/drawing/2014/main" id="{388F27D7-3EB8-4E84-88A7-36AFA6602B9C}"/>
            </a:ext>
          </a:extLst>
        </xdr:cNvPr>
        <xdr:cNvSpPr/>
      </xdr:nvSpPr>
      <xdr:spPr>
        <a:xfrm>
          <a:off x="2476500" y="5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116931</xdr:rowOff>
    </xdr:to>
    <xdr:cxnSp macro="">
      <xdr:nvCxnSpPr>
        <xdr:cNvPr id="100" name="直線コネクタ 99">
          <a:extLst>
            <a:ext uri="{FF2B5EF4-FFF2-40B4-BE49-F238E27FC236}">
              <a16:creationId xmlns:a16="http://schemas.microsoft.com/office/drawing/2014/main" id="{64EADFCD-0BEB-41F1-AD7E-C58B8BD53810}"/>
            </a:ext>
          </a:extLst>
        </xdr:cNvPr>
        <xdr:cNvCxnSpPr/>
      </xdr:nvCxnSpPr>
      <xdr:spPr>
        <a:xfrm>
          <a:off x="2527300" y="5544729"/>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129631</xdr:rowOff>
    </xdr:from>
    <xdr:to>
      <xdr:col>7</xdr:col>
      <xdr:colOff>187325</xdr:colOff>
      <xdr:row>32</xdr:row>
      <xdr:rowOff>59781</xdr:rowOff>
    </xdr:to>
    <xdr:sp macro="" textlink="">
      <xdr:nvSpPr>
        <xdr:cNvPr id="101" name="楕円 100">
          <a:extLst>
            <a:ext uri="{FF2B5EF4-FFF2-40B4-BE49-F238E27FC236}">
              <a16:creationId xmlns:a16="http://schemas.microsoft.com/office/drawing/2014/main" id="{7C16DFC9-70A3-4BF9-BE93-BE16CCC2C906}"/>
            </a:ext>
          </a:extLst>
        </xdr:cNvPr>
        <xdr:cNvSpPr/>
      </xdr:nvSpPr>
      <xdr:spPr>
        <a:xfrm>
          <a:off x="1714500" y="5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8981</xdr:rowOff>
    </xdr:from>
    <xdr:to>
      <xdr:col>11</xdr:col>
      <xdr:colOff>136525</xdr:colOff>
      <xdr:row>32</xdr:row>
      <xdr:rowOff>58329</xdr:rowOff>
    </xdr:to>
    <xdr:cxnSp macro="">
      <xdr:nvCxnSpPr>
        <xdr:cNvPr id="102" name="直線コネクタ 101">
          <a:extLst>
            <a:ext uri="{FF2B5EF4-FFF2-40B4-BE49-F238E27FC236}">
              <a16:creationId xmlns:a16="http://schemas.microsoft.com/office/drawing/2014/main" id="{E34978C0-7942-481F-B921-712F6DDB00FC}"/>
            </a:ext>
          </a:extLst>
        </xdr:cNvPr>
        <xdr:cNvCxnSpPr/>
      </xdr:nvCxnSpPr>
      <xdr:spPr>
        <a:xfrm>
          <a:off x="1765300" y="5495381"/>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D62DB752-C10B-4D07-87F5-4F1C1A55B5DC}"/>
            </a:ext>
          </a:extLst>
        </xdr:cNvPr>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B8132D97-0418-496A-B818-3150FB1F55B8}"/>
            </a:ext>
          </a:extLst>
        </xdr:cNvPr>
        <xdr:cNvSpPr txBox="1"/>
      </xdr:nvSpPr>
      <xdr:spPr>
        <a:xfrm>
          <a:off x="3086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C12ECEF1-7550-4A77-8ABC-690340DD6D51}"/>
            </a:ext>
          </a:extLst>
        </xdr:cNvPr>
        <xdr:cNvSpPr txBox="1"/>
      </xdr:nvSpPr>
      <xdr:spPr>
        <a:xfrm>
          <a:off x="2324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3C275C9B-1740-4F7A-83C3-0AA446A106A2}"/>
            </a:ext>
          </a:extLst>
        </xdr:cNvPr>
        <xdr:cNvSpPr txBox="1"/>
      </xdr:nvSpPr>
      <xdr:spPr>
        <a:xfrm>
          <a:off x="1562744" y="506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107" name="n_1mainValue有形固定資産減価償却率">
          <a:extLst>
            <a:ext uri="{FF2B5EF4-FFF2-40B4-BE49-F238E27FC236}">
              <a16:creationId xmlns:a16="http://schemas.microsoft.com/office/drawing/2014/main" id="{95DB7018-C857-4465-ACBB-68DBE16666AE}"/>
            </a:ext>
          </a:extLst>
        </xdr:cNvPr>
        <xdr:cNvSpPr txBox="1"/>
      </xdr:nvSpPr>
      <xdr:spPr>
        <a:xfrm>
          <a:off x="3836044" y="569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158858</xdr:rowOff>
    </xdr:from>
    <xdr:ext cx="405111" cy="259045"/>
    <xdr:sp macro="" textlink="">
      <xdr:nvSpPr>
        <xdr:cNvPr id="108" name="n_2mainValue有形固定資産減価償却率">
          <a:extLst>
            <a:ext uri="{FF2B5EF4-FFF2-40B4-BE49-F238E27FC236}">
              <a16:creationId xmlns:a16="http://schemas.microsoft.com/office/drawing/2014/main" id="{65D046AC-7E0A-4635-9312-5D297276E290}"/>
            </a:ext>
          </a:extLst>
        </xdr:cNvPr>
        <xdr:cNvSpPr txBox="1"/>
      </xdr:nvSpPr>
      <xdr:spPr>
        <a:xfrm>
          <a:off x="3086744" y="564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9" name="n_3mainValue有形固定資産減価償却率">
          <a:extLst>
            <a:ext uri="{FF2B5EF4-FFF2-40B4-BE49-F238E27FC236}">
              <a16:creationId xmlns:a16="http://schemas.microsoft.com/office/drawing/2014/main" id="{E20C8B73-2B16-4E6F-869A-ABE0B275F597}"/>
            </a:ext>
          </a:extLst>
        </xdr:cNvPr>
        <xdr:cNvSpPr txBox="1"/>
      </xdr:nvSpPr>
      <xdr:spPr>
        <a:xfrm>
          <a:off x="2324744" y="558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50908</xdr:rowOff>
    </xdr:from>
    <xdr:ext cx="405111" cy="259045"/>
    <xdr:sp macro="" textlink="">
      <xdr:nvSpPr>
        <xdr:cNvPr id="110" name="n_4mainValue有形固定資産減価償却率">
          <a:extLst>
            <a:ext uri="{FF2B5EF4-FFF2-40B4-BE49-F238E27FC236}">
              <a16:creationId xmlns:a16="http://schemas.microsoft.com/office/drawing/2014/main" id="{FC881EBB-7EE9-408E-AD6D-D648101EDE92}"/>
            </a:ext>
          </a:extLst>
        </xdr:cNvPr>
        <xdr:cNvSpPr txBox="1"/>
      </xdr:nvSpPr>
      <xdr:spPr>
        <a:xfrm>
          <a:off x="1562744" y="5537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830514B-0531-4E4C-A2C9-942D4512386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11A84A2-A13F-4643-8721-25DDF74AADA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F54230AA-8299-4CD9-BC49-E01CF7135DD8}"/>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7F04007E-15F5-4F4C-B80C-2FD9F285A7F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FDB349E-DAB6-48E5-B116-59F750146C2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72D1279-EF6C-42A0-B50F-FEAF046CEA1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9D11F7C-0B88-46B5-AB1C-E7B2A25C430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A340530-5A7F-42B5-978E-AF5CE83A1AD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54B48C6-B6E6-4197-8A20-1A7C8AB37D2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AB40B29-BFC5-49B4-A22E-F121051FD70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B030C28-7B30-44D0-8639-30EBCB5CB62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C03CA7D-D916-4000-9053-97FD2237A7C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0326AA0-DC4F-4A0E-B4C4-C2E1CD75CA4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債務償還比率については、将来負担額を充当可能財源等が上回っているため、類似団体を</a:t>
          </a:r>
          <a:r>
            <a:rPr kumimoji="1" lang="en-US" altLang="ja-JP" sz="1100">
              <a:solidFill>
                <a:schemeClr val="dk1"/>
              </a:solidFill>
              <a:effectLst/>
              <a:latin typeface="+mn-lt"/>
              <a:ea typeface="+mn-ea"/>
              <a:cs typeface="+mn-cs"/>
            </a:rPr>
            <a:t>211.9</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今後は、役場庁舎建設等に伴う大規模事業債の借入予定があるため、債務償還比率については増加していく見込みではあるが、出来るだけ現在の水準を維持できるよう、今後も充当可能基金の積立に努める。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C8511EB-475B-4924-9D39-641C8E490CD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33AF8BC-4B77-4F43-8DBF-3DFD30F2A9E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5030A10-70B2-4BCA-BE6C-3C990C5B628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FD9F337-4FB1-43FB-94DA-7789734E444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EF38F307-88DA-4315-AD59-BD860AB7A923}"/>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500DDAD6-F833-464E-9CBC-63A30F418A24}"/>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D04D12E-CA03-4736-BF92-D1A1C243112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E37C899-3701-426E-9B8A-B395BDC37BF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687875FF-8961-4C0D-A777-ECD684691E7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6A7D8A52-A3B3-4A4E-A4D0-BEDE2E3D3AA2}"/>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439646E-3601-4E35-90C2-17C96AE3C4E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C2FD08A-E420-4DD8-89BF-00C4DA9838EA}"/>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AD58BEC8-7AE7-4373-92A2-9BFF4DF3599F}"/>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AA69AEC-589E-441D-B0B6-F22442C52C1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36DE1CC-FC5A-4910-9868-440392AAB50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3B9B83F1-AD6B-4AE9-80DA-45AAED1AEBD1}"/>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C8D570BB-0668-46FF-86BA-8399C4C5CB4C}"/>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2101CA5-E501-44E9-B8C0-6237DC6B173A}"/>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D8D0C722-C2FC-4B1B-A396-C64923A1E643}"/>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2A679A71-0BF1-456C-BD9D-9868EF31F6AC}"/>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C74C5DA9-6FDE-49A7-A952-24E686A1015B}"/>
            </a:ext>
          </a:extLst>
        </xdr:cNvPr>
        <xdr:cNvSpPr txBox="1"/>
      </xdr:nvSpPr>
      <xdr:spPr>
        <a:xfrm>
          <a:off x="14846300" y="4850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5F61DABB-2300-477E-B276-4A8A6E73E152}"/>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EFD3E45-4159-4606-9586-91EA4B9040FD}"/>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61419E5A-FE2C-47A8-B2D8-E21A82A33A7D}"/>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23E8963C-72BA-46A3-B769-A58C29C46FBA}"/>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3FAB9F92-683E-4EE1-B18F-72799C03B95C}"/>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B749F9-A296-43CF-8BFF-5E4E11B1ADB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E6B4FA8-F11B-4B71-99F3-045829FF18C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B8A376E-AA41-462F-A39D-6757D99EA46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FA81141-871E-41AE-9B14-88DE299CE3E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87DC90A-4FE1-467E-9B29-F53B4FC0F63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76168</xdr:rowOff>
    </xdr:from>
    <xdr:to>
      <xdr:col>68</xdr:col>
      <xdr:colOff>123825</xdr:colOff>
      <xdr:row>27</xdr:row>
      <xdr:rowOff>6318</xdr:rowOff>
    </xdr:to>
    <xdr:sp macro="" textlink="">
      <xdr:nvSpPr>
        <xdr:cNvPr id="155" name="楕円 154">
          <a:extLst>
            <a:ext uri="{FF2B5EF4-FFF2-40B4-BE49-F238E27FC236}">
              <a16:creationId xmlns:a16="http://schemas.microsoft.com/office/drawing/2014/main" id="{0A7668A0-20F5-4F1F-83CA-90EC8DA1CA0A}"/>
            </a:ext>
          </a:extLst>
        </xdr:cNvPr>
        <xdr:cNvSpPr/>
      </xdr:nvSpPr>
      <xdr:spPr>
        <a:xfrm>
          <a:off x="13271500" y="45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34798</xdr:rowOff>
    </xdr:from>
    <xdr:to>
      <xdr:col>64</xdr:col>
      <xdr:colOff>123825</xdr:colOff>
      <xdr:row>27</xdr:row>
      <xdr:rowOff>136398</xdr:rowOff>
    </xdr:to>
    <xdr:sp macro="" textlink="">
      <xdr:nvSpPr>
        <xdr:cNvPr id="156" name="楕円 155">
          <a:extLst>
            <a:ext uri="{FF2B5EF4-FFF2-40B4-BE49-F238E27FC236}">
              <a16:creationId xmlns:a16="http://schemas.microsoft.com/office/drawing/2014/main" id="{7E303E96-CC1D-4FBD-8B77-4FEEF8601258}"/>
            </a:ext>
          </a:extLst>
        </xdr:cNvPr>
        <xdr:cNvSpPr/>
      </xdr:nvSpPr>
      <xdr:spPr>
        <a:xfrm>
          <a:off x="12509500" y="46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126968</xdr:rowOff>
    </xdr:from>
    <xdr:to>
      <xdr:col>68</xdr:col>
      <xdr:colOff>73025</xdr:colOff>
      <xdr:row>27</xdr:row>
      <xdr:rowOff>85598</xdr:rowOff>
    </xdr:to>
    <xdr:cxnSp macro="">
      <xdr:nvCxnSpPr>
        <xdr:cNvPr id="157" name="直線コネクタ 156">
          <a:extLst>
            <a:ext uri="{FF2B5EF4-FFF2-40B4-BE49-F238E27FC236}">
              <a16:creationId xmlns:a16="http://schemas.microsoft.com/office/drawing/2014/main" id="{82F48DB7-978C-43BE-85E1-3AB02CEC95B4}"/>
            </a:ext>
          </a:extLst>
        </xdr:cNvPr>
        <xdr:cNvCxnSpPr/>
      </xdr:nvCxnSpPr>
      <xdr:spPr>
        <a:xfrm flipV="1">
          <a:off x="12560300" y="4584668"/>
          <a:ext cx="762000" cy="1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42714</xdr:rowOff>
    </xdr:from>
    <xdr:to>
      <xdr:col>60</xdr:col>
      <xdr:colOff>123825</xdr:colOff>
      <xdr:row>27</xdr:row>
      <xdr:rowOff>144314</xdr:rowOff>
    </xdr:to>
    <xdr:sp macro="" textlink="">
      <xdr:nvSpPr>
        <xdr:cNvPr id="158" name="楕円 157">
          <a:extLst>
            <a:ext uri="{FF2B5EF4-FFF2-40B4-BE49-F238E27FC236}">
              <a16:creationId xmlns:a16="http://schemas.microsoft.com/office/drawing/2014/main" id="{F839DA1D-8252-4F86-B56A-D2814213FFB5}"/>
            </a:ext>
          </a:extLst>
        </xdr:cNvPr>
        <xdr:cNvSpPr/>
      </xdr:nvSpPr>
      <xdr:spPr>
        <a:xfrm>
          <a:off x="11747500" y="46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85598</xdr:rowOff>
    </xdr:from>
    <xdr:to>
      <xdr:col>64</xdr:col>
      <xdr:colOff>73025</xdr:colOff>
      <xdr:row>27</xdr:row>
      <xdr:rowOff>93514</xdr:rowOff>
    </xdr:to>
    <xdr:cxnSp macro="">
      <xdr:nvCxnSpPr>
        <xdr:cNvPr id="159" name="直線コネクタ 158">
          <a:extLst>
            <a:ext uri="{FF2B5EF4-FFF2-40B4-BE49-F238E27FC236}">
              <a16:creationId xmlns:a16="http://schemas.microsoft.com/office/drawing/2014/main" id="{CB2F5BC7-9BD3-4535-AD6E-307490B6DE8D}"/>
            </a:ext>
          </a:extLst>
        </xdr:cNvPr>
        <xdr:cNvCxnSpPr/>
      </xdr:nvCxnSpPr>
      <xdr:spPr>
        <a:xfrm flipV="1">
          <a:off x="11798300" y="4714748"/>
          <a:ext cx="762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0" name="n_1aveValue債務償還比率">
          <a:extLst>
            <a:ext uri="{FF2B5EF4-FFF2-40B4-BE49-F238E27FC236}">
              <a16:creationId xmlns:a16="http://schemas.microsoft.com/office/drawing/2014/main" id="{D22E049A-B9A1-4A97-9EF2-C84FC808E34E}"/>
            </a:ext>
          </a:extLst>
        </xdr:cNvPr>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1" name="n_2aveValue債務償還比率">
          <a:extLst>
            <a:ext uri="{FF2B5EF4-FFF2-40B4-BE49-F238E27FC236}">
              <a16:creationId xmlns:a16="http://schemas.microsoft.com/office/drawing/2014/main" id="{5FE67EC3-8B52-4F4E-89A4-7F0176434B66}"/>
            </a:ext>
          </a:extLst>
        </xdr:cNvPr>
        <xdr:cNvSpPr txBox="1"/>
      </xdr:nvSpPr>
      <xdr:spPr>
        <a:xfrm>
          <a:off x="13087427" y="511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2" name="n_3aveValue債務償還比率">
          <a:extLst>
            <a:ext uri="{FF2B5EF4-FFF2-40B4-BE49-F238E27FC236}">
              <a16:creationId xmlns:a16="http://schemas.microsoft.com/office/drawing/2014/main" id="{858B0E4F-5D3A-4AA6-AC8D-D10DD2279AE0}"/>
            </a:ext>
          </a:extLst>
        </xdr:cNvPr>
        <xdr:cNvSpPr txBox="1"/>
      </xdr:nvSpPr>
      <xdr:spPr>
        <a:xfrm>
          <a:off x="12325427" y="50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3" name="n_4aveValue債務償還比率">
          <a:extLst>
            <a:ext uri="{FF2B5EF4-FFF2-40B4-BE49-F238E27FC236}">
              <a16:creationId xmlns:a16="http://schemas.microsoft.com/office/drawing/2014/main" id="{29F112A8-6A3D-4DDD-A0B9-0C6A7C5BC2A9}"/>
            </a:ext>
          </a:extLst>
        </xdr:cNvPr>
        <xdr:cNvSpPr txBox="1"/>
      </xdr:nvSpPr>
      <xdr:spPr>
        <a:xfrm>
          <a:off x="11563427" y="50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22845</xdr:rowOff>
    </xdr:from>
    <xdr:ext cx="405111" cy="259045"/>
    <xdr:sp macro="" textlink="">
      <xdr:nvSpPr>
        <xdr:cNvPr id="164" name="n_2mainValue債務償還比率">
          <a:extLst>
            <a:ext uri="{FF2B5EF4-FFF2-40B4-BE49-F238E27FC236}">
              <a16:creationId xmlns:a16="http://schemas.microsoft.com/office/drawing/2014/main" id="{CE84ACC1-456D-40CC-90C2-39325939CDD0}"/>
            </a:ext>
          </a:extLst>
        </xdr:cNvPr>
        <xdr:cNvSpPr txBox="1"/>
      </xdr:nvSpPr>
      <xdr:spPr>
        <a:xfrm>
          <a:off x="13119744" y="430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152925</xdr:rowOff>
    </xdr:from>
    <xdr:ext cx="405111" cy="259045"/>
    <xdr:sp macro="" textlink="">
      <xdr:nvSpPr>
        <xdr:cNvPr id="165" name="n_3mainValue債務償還比率">
          <a:extLst>
            <a:ext uri="{FF2B5EF4-FFF2-40B4-BE49-F238E27FC236}">
              <a16:creationId xmlns:a16="http://schemas.microsoft.com/office/drawing/2014/main" id="{A4253730-12E1-435C-91F6-4813E2B08673}"/>
            </a:ext>
          </a:extLst>
        </xdr:cNvPr>
        <xdr:cNvSpPr txBox="1"/>
      </xdr:nvSpPr>
      <xdr:spPr>
        <a:xfrm>
          <a:off x="12357744" y="443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160841</xdr:rowOff>
    </xdr:from>
    <xdr:ext cx="469744" cy="259045"/>
    <xdr:sp macro="" textlink="">
      <xdr:nvSpPr>
        <xdr:cNvPr id="166" name="n_4mainValue債務償還比率">
          <a:extLst>
            <a:ext uri="{FF2B5EF4-FFF2-40B4-BE49-F238E27FC236}">
              <a16:creationId xmlns:a16="http://schemas.microsoft.com/office/drawing/2014/main" id="{C72C387C-8586-4CC4-B667-6C51DF7ECEFB}"/>
            </a:ext>
          </a:extLst>
        </xdr:cNvPr>
        <xdr:cNvSpPr txBox="1"/>
      </xdr:nvSpPr>
      <xdr:spPr>
        <a:xfrm>
          <a:off x="11563427" y="444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93172373-EF91-4B5F-B67A-C69F8A9A5B7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282D5E30-71ED-4113-8931-BDC3D348876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36BF03B3-D0B8-4C25-9781-278C78613C1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52933F75-C307-463C-B58B-4E970E7930E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D365057-C6ED-4DAB-A479-B8300D79DB8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AA5EC9A-AF39-4986-878F-8BE742E2CE8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31ABE4-CCC1-411B-9011-B1FC9E3E68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0EDC83-8617-4966-9A38-61093E6F28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3ADB78-BB09-4375-8912-FA86311BD7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CF0FF3-027A-4CD3-B6A1-0F2EE0529D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C84ADE-81A0-40B5-BB52-15029B23E9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E78482-1985-4A81-8C18-AF78526CE3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A3F8EA-2E6D-4B83-8F6D-64696950DA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540D26-FF1B-473B-BA4F-ADD73A1869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B541F5-D199-4B34-8260-6F1454112E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C9CB76-161B-4A1F-BF84-AF016464E8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C3ECDA-0DD4-4B75-9D3B-27856C0CCC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41807C-DA33-43B8-83F8-CE8BDED889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B76E08-CD26-4738-BF21-92A8E9EBE8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F4C019-CF22-4BB2-8687-B23E4DDA69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E3F649-08A6-4E99-AD58-0C0CEA9B14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0C77FC-8B9F-4E17-B102-522AE60EB68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17CC7F-E4EA-4187-935E-3DD3F8142A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918A8E-C517-4614-A4A9-4EDC1D3212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2F802D-CC42-464C-9DE7-88FD278A35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0A0AD2-3057-40B0-BA5A-75FDA97B85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D750F07-E97D-4AF3-995D-0BA2A6DC81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A9C420-579D-448F-A964-90077E2E16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76C444-4DBD-4A14-B3BB-7BFB35041D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F7E8A2-25D9-4FCF-A605-116C8C590F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6BFEE1-8E06-4646-9661-17D115D6A7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7DA323-BAC6-43F8-9C7C-C2A65E1830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40764A-C617-4BAF-9A02-23A77357DC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09C709-E70D-415E-89BF-69DCEF0034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F7BED8-3DB1-4CDB-8990-B0D0C516C0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3E74FE-3DFC-4C21-A107-996DD7DC98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F179EA-8713-4618-9FEB-D804561962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E2AAE1-AFE3-4483-AB49-96E0EB9D85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354420-407A-4711-BB31-A372362703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FBFDD8-1193-4CFD-96F0-30B10C882B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D3A1C1-0201-4211-B57F-153684B00C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617FDB-9BB0-4F95-B44A-E278529359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F407C9-1193-4C12-98BB-8A61A84ED0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0D8A2E-411E-4D56-BC3F-008F4E3AA3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FD0281-A824-4F45-AD22-689830C85F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FF55F8-416F-412B-AD2A-B4B55ECB44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E439D5-2891-4F47-A441-A107F9B4F5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C454BF-4A01-4867-B0DE-46491BC3C8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8A2E837-C672-4D99-8E32-2930DBBD4A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7D4736-97D8-4AB9-827B-163C0E1A26B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28066F-0030-46E1-9BC2-272F033CBD6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6116F1-937D-44E6-A59E-59E02F7C751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991A1CF-A04A-4044-85EA-20A1D8E3A32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7A73762-C714-4FF0-A6A5-49374E6D3BE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F29862A-20FA-42E7-ACB2-CC39FC93B14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FBC6288-F344-456A-9B17-23B5467676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C1453C4-6A10-4EB6-9A63-1EABAC76C9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F42FF72-D338-4529-9346-D9CBF526EF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C290751-6689-497A-AE5F-C51F409F30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21F1606-A5D9-4A81-A88B-0FA7C5350C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4049EB4-BCCB-4B3D-8F32-5828D22374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0C8E055-0D46-45E6-817D-115DB2DA14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E352379-810D-4B03-BDEB-A4F424261D14}"/>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9454ECA1-F3F8-4578-8CE0-D95450D6586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18C5AA10-D208-4B10-B411-6D6B0771422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1C8863B-3CDC-4137-91A7-DB611943D94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33C190E-504A-4A97-848F-7B6ED21B81D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D553067F-830D-4339-B845-085C0B80B58A}"/>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D4645C9A-43B3-43E0-A5E8-8BBC3B3BBFCB}"/>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52AC47D0-514B-4B6B-BDB6-15CD83DF788A}"/>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787CDF6A-7AB7-4B2C-97E9-2986F47BC2E3}"/>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19155BFA-4B95-4D1C-B247-E2E96DB45892}"/>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BA918D5C-E498-49F8-AF88-69DAFC63EE12}"/>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6D9B8F-8302-46E9-8CED-305E03E1663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DBE145-065D-4642-9934-9CA58642BD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9D2417-1DEF-45E0-A1BA-9EC0602400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3A1B74-C426-44D8-AB40-4AFBB3861E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A5EEE8-F6EE-465F-9A63-BFF1B258CCE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a:extLst>
            <a:ext uri="{FF2B5EF4-FFF2-40B4-BE49-F238E27FC236}">
              <a16:creationId xmlns:a16="http://schemas.microsoft.com/office/drawing/2014/main" id="{7E937A8D-70C5-4FBE-BE8F-2339C37A6DE8}"/>
            </a:ext>
          </a:extLst>
        </xdr:cNvPr>
        <xdr:cNvSpPr/>
      </xdr:nvSpPr>
      <xdr:spPr>
        <a:xfrm>
          <a:off x="4584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道路】&#10;有形固定資産減価償却率該当値テキスト">
          <a:extLst>
            <a:ext uri="{FF2B5EF4-FFF2-40B4-BE49-F238E27FC236}">
              <a16:creationId xmlns:a16="http://schemas.microsoft.com/office/drawing/2014/main" id="{67D4DA38-C101-4AAA-8509-E423E58D24E4}"/>
            </a:ext>
          </a:extLst>
        </xdr:cNvPr>
        <xdr:cNvSpPr txBox="1"/>
      </xdr:nvSpPr>
      <xdr:spPr>
        <a:xfrm>
          <a:off x="4673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a:extLst>
            <a:ext uri="{FF2B5EF4-FFF2-40B4-BE49-F238E27FC236}">
              <a16:creationId xmlns:a16="http://schemas.microsoft.com/office/drawing/2014/main" id="{51917BDB-5D31-41EC-AD4D-6ACC2BB771F0}"/>
            </a:ext>
          </a:extLst>
        </xdr:cNvPr>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113756</xdr:rowOff>
    </xdr:to>
    <xdr:cxnSp macro="">
      <xdr:nvCxnSpPr>
        <xdr:cNvPr id="77" name="直線コネクタ 76">
          <a:extLst>
            <a:ext uri="{FF2B5EF4-FFF2-40B4-BE49-F238E27FC236}">
              <a16:creationId xmlns:a16="http://schemas.microsoft.com/office/drawing/2014/main" id="{F9901F13-0B74-4CAD-8A43-C0006446FD60}"/>
            </a:ext>
          </a:extLst>
        </xdr:cNvPr>
        <xdr:cNvCxnSpPr/>
      </xdr:nvCxnSpPr>
      <xdr:spPr>
        <a:xfrm>
          <a:off x="3797300" y="67676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a:extLst>
            <a:ext uri="{FF2B5EF4-FFF2-40B4-BE49-F238E27FC236}">
              <a16:creationId xmlns:a16="http://schemas.microsoft.com/office/drawing/2014/main" id="{EF501A09-AFA1-4CEA-96CA-6EFF978E0655}"/>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81099</xdr:rowOff>
    </xdr:to>
    <xdr:cxnSp macro="">
      <xdr:nvCxnSpPr>
        <xdr:cNvPr id="79" name="直線コネクタ 78">
          <a:extLst>
            <a:ext uri="{FF2B5EF4-FFF2-40B4-BE49-F238E27FC236}">
              <a16:creationId xmlns:a16="http://schemas.microsoft.com/office/drawing/2014/main" id="{12C996BF-DB14-48A5-9924-D2647E60BB6E}"/>
            </a:ext>
          </a:extLst>
        </xdr:cNvPr>
        <xdr:cNvCxnSpPr/>
      </xdr:nvCxnSpPr>
      <xdr:spPr>
        <a:xfrm>
          <a:off x="2908300" y="6734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80" name="楕円 79">
          <a:extLst>
            <a:ext uri="{FF2B5EF4-FFF2-40B4-BE49-F238E27FC236}">
              <a16:creationId xmlns:a16="http://schemas.microsoft.com/office/drawing/2014/main" id="{07E09A34-03C3-4149-866A-DDE5EC037DFA}"/>
            </a:ext>
          </a:extLst>
        </xdr:cNvPr>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xdr:rowOff>
    </xdr:from>
    <xdr:to>
      <xdr:col>15</xdr:col>
      <xdr:colOff>50800</xdr:colOff>
      <xdr:row>39</xdr:row>
      <xdr:rowOff>48441</xdr:rowOff>
    </xdr:to>
    <xdr:cxnSp macro="">
      <xdr:nvCxnSpPr>
        <xdr:cNvPr id="81" name="直線コネクタ 80">
          <a:extLst>
            <a:ext uri="{FF2B5EF4-FFF2-40B4-BE49-F238E27FC236}">
              <a16:creationId xmlns:a16="http://schemas.microsoft.com/office/drawing/2014/main" id="{B3474EBE-D0F6-4A3A-90EF-363767E64271}"/>
            </a:ext>
          </a:extLst>
        </xdr:cNvPr>
        <xdr:cNvCxnSpPr/>
      </xdr:nvCxnSpPr>
      <xdr:spPr>
        <a:xfrm>
          <a:off x="2019300" y="6702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103777</xdr:rowOff>
    </xdr:from>
    <xdr:to>
      <xdr:col>6</xdr:col>
      <xdr:colOff>38100</xdr:colOff>
      <xdr:row>39</xdr:row>
      <xdr:rowOff>33927</xdr:rowOff>
    </xdr:to>
    <xdr:sp macro="" textlink="">
      <xdr:nvSpPr>
        <xdr:cNvPr id="82" name="楕円 81">
          <a:extLst>
            <a:ext uri="{FF2B5EF4-FFF2-40B4-BE49-F238E27FC236}">
              <a16:creationId xmlns:a16="http://schemas.microsoft.com/office/drawing/2014/main" id="{B9555940-C8DA-4640-9534-D6D376A4A584}"/>
            </a:ext>
          </a:extLst>
        </xdr:cNvPr>
        <xdr:cNvSpPr/>
      </xdr:nvSpPr>
      <xdr:spPr>
        <a:xfrm>
          <a:off x="1079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154577</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63151F34-CFD1-4B24-A37B-4ABD5A412FBB}"/>
            </a:ext>
          </a:extLst>
        </xdr:cNvPr>
        <xdr:cNvCxnSpPr/>
      </xdr:nvCxnSpPr>
      <xdr:spPr>
        <a:xfrm>
          <a:off x="1130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9C730063-9FE5-43D7-8862-1DE8E15C1CF8}"/>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188775FA-1D29-4E43-A987-63E50E3BAAF4}"/>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EC510F1D-8DF1-49A7-837E-DDCD1B5842A6}"/>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9F75D442-E7AF-45AE-8EC3-0FAB981A001B}"/>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8" name="n_1mainValue【道路】&#10;有形固定資産減価償却率">
          <a:extLst>
            <a:ext uri="{FF2B5EF4-FFF2-40B4-BE49-F238E27FC236}">
              <a16:creationId xmlns:a16="http://schemas.microsoft.com/office/drawing/2014/main" id="{4D924F47-CC83-4EBB-9E87-14A8FCF8E271}"/>
            </a:ext>
          </a:extLst>
        </xdr:cNvPr>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9" name="n_2mainValue【道路】&#10;有形固定資産減価償却率">
          <a:extLst>
            <a:ext uri="{FF2B5EF4-FFF2-40B4-BE49-F238E27FC236}">
              <a16:creationId xmlns:a16="http://schemas.microsoft.com/office/drawing/2014/main" id="{1CB0E555-747C-481A-9469-5640D61BC99A}"/>
            </a:ext>
          </a:extLst>
        </xdr:cNvPr>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90" name="n_3mainValue【道路】&#10;有形固定資産減価償却率">
          <a:extLst>
            <a:ext uri="{FF2B5EF4-FFF2-40B4-BE49-F238E27FC236}">
              <a16:creationId xmlns:a16="http://schemas.microsoft.com/office/drawing/2014/main" id="{C4EA1F25-F929-4CCD-932B-04CE83164203}"/>
            </a:ext>
          </a:extLst>
        </xdr:cNvPr>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25054</xdr:rowOff>
    </xdr:from>
    <xdr:ext cx="405111" cy="259045"/>
    <xdr:sp macro="" textlink="">
      <xdr:nvSpPr>
        <xdr:cNvPr id="91" name="n_4mainValue【道路】&#10;有形固定資産減価償却率">
          <a:extLst>
            <a:ext uri="{FF2B5EF4-FFF2-40B4-BE49-F238E27FC236}">
              <a16:creationId xmlns:a16="http://schemas.microsoft.com/office/drawing/2014/main" id="{EF3AB829-E4CF-4395-8B0B-3FF53B2B9B2D}"/>
            </a:ext>
          </a:extLst>
        </xdr:cNvPr>
        <xdr:cNvSpPr txBox="1"/>
      </xdr:nvSpPr>
      <xdr:spPr>
        <a:xfrm>
          <a:off x="927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0588F64-BE55-4F4D-9320-D3AD61306E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955C73-771E-4D85-BFB5-B0F911443B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DB89D40-53C3-4E49-A10B-8D3E466AA5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9A59326-6D2A-4568-ADCF-AA9FBDF434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607211F-1B93-48CA-BACF-597C10EFBF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A9A3A9D-8CCA-4698-8B87-70107B9A63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09B7BA5-029E-4198-8A85-42CDD00BD3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9F79A31-E543-44AB-96F8-2815B461CD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6B263D5-7A1A-4ECB-90D5-E44AA9D144F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240C3EC-9543-4C6A-A257-9120941FFC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AA85974-66E4-4B20-8BB4-7346E09A11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19B3A01-33D8-4D00-A569-EBE18B5719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CE69D2E-7CAA-4FB3-AC6C-9947F120340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A085366-5ABE-4A5A-AE1B-F48B5531EC7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9FE55C8-0636-46EE-BCD0-42DAB161AFC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06BECAA-8769-4ED2-9D4A-5827C50CBA3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868EC48-CD3A-4FE4-AD76-245B5D5CF04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29FE761-BF18-4910-8F84-8F2EE974A82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55298C3-D316-4542-9B9A-156E609F6AC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D76E736-BC17-4CCD-9CF2-482493E86EE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1BCB323-3CB6-4D9C-ADB2-9E49164B78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C3CCC721-7818-4916-BDB2-E01DBD420C9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1321F1B-2943-4BE7-AE6C-0269E7B760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698CDBE0-188F-4339-AC4B-33D115B5F20E}"/>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F7531072-7475-4A88-B732-48C69C27737A}"/>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E587965F-F356-4762-A8D6-8730BD3B0BD6}"/>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B2967093-5F9C-40AB-A210-3AABF6623AEA}"/>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F2DFB21C-FA7F-46D9-A1AE-70FF7F09FB61}"/>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678DDF2E-8552-4CA4-9F14-20928915F297}"/>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5C02A859-FAEF-433F-86E1-2F054E502AFD}"/>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2A329C34-38F6-44B3-9015-5E271345D069}"/>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3D63D23D-3843-4C80-A42A-AD1DDD304ADB}"/>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2C8B312E-C1C2-4C57-AFBD-CC3F95946A7A}"/>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CF41B85-40B4-497D-9059-2314F784FECA}"/>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66B00A-94BC-4685-9916-13E10C85F0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6E5152-CDC5-4552-8601-DB41ED54A6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1D00EA-D828-408B-B60E-F07495C261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6C57D47-0E13-43A2-A4F2-F54DAD4121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C93E2B6-893F-483B-9BE7-EA43713EEF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41811</xdr:rowOff>
    </xdr:from>
    <xdr:to>
      <xdr:col>55</xdr:col>
      <xdr:colOff>50800</xdr:colOff>
      <xdr:row>41</xdr:row>
      <xdr:rowOff>143411</xdr:rowOff>
    </xdr:to>
    <xdr:sp macro="" textlink="">
      <xdr:nvSpPr>
        <xdr:cNvPr id="131" name="楕円 130">
          <a:extLst>
            <a:ext uri="{FF2B5EF4-FFF2-40B4-BE49-F238E27FC236}">
              <a16:creationId xmlns:a16="http://schemas.microsoft.com/office/drawing/2014/main" id="{39671665-2442-4498-9AA9-F985E8EE370E}"/>
            </a:ext>
          </a:extLst>
        </xdr:cNvPr>
        <xdr:cNvSpPr/>
      </xdr:nvSpPr>
      <xdr:spPr>
        <a:xfrm>
          <a:off x="10426700" y="70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F5A302F6-5388-485F-8F3C-0DAF943A799A}"/>
            </a:ext>
          </a:extLst>
        </xdr:cNvPr>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43509</xdr:rowOff>
    </xdr:from>
    <xdr:to>
      <xdr:col>50</xdr:col>
      <xdr:colOff>165100</xdr:colOff>
      <xdr:row>41</xdr:row>
      <xdr:rowOff>145109</xdr:rowOff>
    </xdr:to>
    <xdr:sp macro="" textlink="">
      <xdr:nvSpPr>
        <xdr:cNvPr id="133" name="楕円 132">
          <a:extLst>
            <a:ext uri="{FF2B5EF4-FFF2-40B4-BE49-F238E27FC236}">
              <a16:creationId xmlns:a16="http://schemas.microsoft.com/office/drawing/2014/main" id="{7FFD6EFE-F393-43C1-9A6E-A11F1DADC236}"/>
            </a:ext>
          </a:extLst>
        </xdr:cNvPr>
        <xdr:cNvSpPr/>
      </xdr:nvSpPr>
      <xdr:spPr>
        <a:xfrm>
          <a:off x="9588500" y="70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92611</xdr:rowOff>
    </xdr:from>
    <xdr:to>
      <xdr:col>55</xdr:col>
      <xdr:colOff>0</xdr:colOff>
      <xdr:row>41</xdr:row>
      <xdr:rowOff>94309</xdr:rowOff>
    </xdr:to>
    <xdr:cxnSp macro="">
      <xdr:nvCxnSpPr>
        <xdr:cNvPr id="134" name="直線コネクタ 133">
          <a:extLst>
            <a:ext uri="{FF2B5EF4-FFF2-40B4-BE49-F238E27FC236}">
              <a16:creationId xmlns:a16="http://schemas.microsoft.com/office/drawing/2014/main" id="{EDA19E3C-F0F4-469F-A94F-B36C59D9AE7E}"/>
            </a:ext>
          </a:extLst>
        </xdr:cNvPr>
        <xdr:cNvCxnSpPr/>
      </xdr:nvCxnSpPr>
      <xdr:spPr>
        <a:xfrm flipV="1">
          <a:off x="9639300" y="7122061"/>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46703</xdr:rowOff>
    </xdr:from>
    <xdr:to>
      <xdr:col>46</xdr:col>
      <xdr:colOff>38100</xdr:colOff>
      <xdr:row>41</xdr:row>
      <xdr:rowOff>148303</xdr:rowOff>
    </xdr:to>
    <xdr:sp macro="" textlink="">
      <xdr:nvSpPr>
        <xdr:cNvPr id="135" name="楕円 134">
          <a:extLst>
            <a:ext uri="{FF2B5EF4-FFF2-40B4-BE49-F238E27FC236}">
              <a16:creationId xmlns:a16="http://schemas.microsoft.com/office/drawing/2014/main" id="{6A13F388-6378-4A41-8F8D-8178F9350853}"/>
            </a:ext>
          </a:extLst>
        </xdr:cNvPr>
        <xdr:cNvSpPr/>
      </xdr:nvSpPr>
      <xdr:spPr>
        <a:xfrm>
          <a:off x="8699500" y="70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94309</xdr:rowOff>
    </xdr:from>
    <xdr:to>
      <xdr:col>50</xdr:col>
      <xdr:colOff>114300</xdr:colOff>
      <xdr:row>41</xdr:row>
      <xdr:rowOff>97503</xdr:rowOff>
    </xdr:to>
    <xdr:cxnSp macro="">
      <xdr:nvCxnSpPr>
        <xdr:cNvPr id="136" name="直線コネクタ 135">
          <a:extLst>
            <a:ext uri="{FF2B5EF4-FFF2-40B4-BE49-F238E27FC236}">
              <a16:creationId xmlns:a16="http://schemas.microsoft.com/office/drawing/2014/main" id="{7027EE70-00A3-4A45-9734-CEEB32BEEEAA}"/>
            </a:ext>
          </a:extLst>
        </xdr:cNvPr>
        <xdr:cNvCxnSpPr/>
      </xdr:nvCxnSpPr>
      <xdr:spPr>
        <a:xfrm flipV="1">
          <a:off x="8750300" y="7123759"/>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48618</xdr:rowOff>
    </xdr:from>
    <xdr:to>
      <xdr:col>41</xdr:col>
      <xdr:colOff>101600</xdr:colOff>
      <xdr:row>41</xdr:row>
      <xdr:rowOff>150218</xdr:rowOff>
    </xdr:to>
    <xdr:sp macro="" textlink="">
      <xdr:nvSpPr>
        <xdr:cNvPr id="137" name="楕円 136">
          <a:extLst>
            <a:ext uri="{FF2B5EF4-FFF2-40B4-BE49-F238E27FC236}">
              <a16:creationId xmlns:a16="http://schemas.microsoft.com/office/drawing/2014/main" id="{35301F75-F19B-4BDE-A67F-C6F8D6810931}"/>
            </a:ext>
          </a:extLst>
        </xdr:cNvPr>
        <xdr:cNvSpPr/>
      </xdr:nvSpPr>
      <xdr:spPr>
        <a:xfrm>
          <a:off x="78105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97503</xdr:rowOff>
    </xdr:from>
    <xdr:to>
      <xdr:col>45</xdr:col>
      <xdr:colOff>177800</xdr:colOff>
      <xdr:row>41</xdr:row>
      <xdr:rowOff>99418</xdr:rowOff>
    </xdr:to>
    <xdr:cxnSp macro="">
      <xdr:nvCxnSpPr>
        <xdr:cNvPr id="138" name="直線コネクタ 137">
          <a:extLst>
            <a:ext uri="{FF2B5EF4-FFF2-40B4-BE49-F238E27FC236}">
              <a16:creationId xmlns:a16="http://schemas.microsoft.com/office/drawing/2014/main" id="{76310F6C-A689-4842-BD66-3C61011432EA}"/>
            </a:ext>
          </a:extLst>
        </xdr:cNvPr>
        <xdr:cNvCxnSpPr/>
      </xdr:nvCxnSpPr>
      <xdr:spPr>
        <a:xfrm flipV="1">
          <a:off x="7861300" y="7126953"/>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50807</xdr:rowOff>
    </xdr:from>
    <xdr:to>
      <xdr:col>36</xdr:col>
      <xdr:colOff>165100</xdr:colOff>
      <xdr:row>41</xdr:row>
      <xdr:rowOff>152407</xdr:rowOff>
    </xdr:to>
    <xdr:sp macro="" textlink="">
      <xdr:nvSpPr>
        <xdr:cNvPr id="139" name="楕円 138">
          <a:extLst>
            <a:ext uri="{FF2B5EF4-FFF2-40B4-BE49-F238E27FC236}">
              <a16:creationId xmlns:a16="http://schemas.microsoft.com/office/drawing/2014/main" id="{220A9794-DF92-4080-9196-C563D3004E38}"/>
            </a:ext>
          </a:extLst>
        </xdr:cNvPr>
        <xdr:cNvSpPr/>
      </xdr:nvSpPr>
      <xdr:spPr>
        <a:xfrm>
          <a:off x="6921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99418</xdr:rowOff>
    </xdr:from>
    <xdr:to>
      <xdr:col>41</xdr:col>
      <xdr:colOff>50800</xdr:colOff>
      <xdr:row>41</xdr:row>
      <xdr:rowOff>101607</xdr:rowOff>
    </xdr:to>
    <xdr:cxnSp macro="">
      <xdr:nvCxnSpPr>
        <xdr:cNvPr id="140" name="直線コネクタ 139">
          <a:extLst>
            <a:ext uri="{FF2B5EF4-FFF2-40B4-BE49-F238E27FC236}">
              <a16:creationId xmlns:a16="http://schemas.microsoft.com/office/drawing/2014/main" id="{1120655A-61EF-444A-918F-E7017EDD00E6}"/>
            </a:ext>
          </a:extLst>
        </xdr:cNvPr>
        <xdr:cNvCxnSpPr/>
      </xdr:nvCxnSpPr>
      <xdr:spPr>
        <a:xfrm flipV="1">
          <a:off x="6972300" y="7128868"/>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5A42BA06-3565-47D4-8F45-C1FE694876F1}"/>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7C2CB4D2-2CB2-4779-841F-369BE1060558}"/>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DD351103-3D54-4566-853D-EBB5D612D022}"/>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59F046F6-FD0C-47DD-97DF-A146B0AA66BB}"/>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136236</xdr:rowOff>
    </xdr:from>
    <xdr:ext cx="534377" cy="259045"/>
    <xdr:sp macro="" textlink="">
      <xdr:nvSpPr>
        <xdr:cNvPr id="145" name="n_1mainValue【道路】&#10;一人当たり延長">
          <a:extLst>
            <a:ext uri="{FF2B5EF4-FFF2-40B4-BE49-F238E27FC236}">
              <a16:creationId xmlns:a16="http://schemas.microsoft.com/office/drawing/2014/main" id="{4402C74D-3303-4868-AADE-6DF7DC0D0606}"/>
            </a:ext>
          </a:extLst>
        </xdr:cNvPr>
        <xdr:cNvSpPr txBox="1"/>
      </xdr:nvSpPr>
      <xdr:spPr>
        <a:xfrm>
          <a:off x="9359411" y="71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139430</xdr:rowOff>
    </xdr:from>
    <xdr:ext cx="534377" cy="259045"/>
    <xdr:sp macro="" textlink="">
      <xdr:nvSpPr>
        <xdr:cNvPr id="146" name="n_2mainValue【道路】&#10;一人当たり延長">
          <a:extLst>
            <a:ext uri="{FF2B5EF4-FFF2-40B4-BE49-F238E27FC236}">
              <a16:creationId xmlns:a16="http://schemas.microsoft.com/office/drawing/2014/main" id="{1D7C18DC-0332-4D30-803E-41CBDF4C3602}"/>
            </a:ext>
          </a:extLst>
        </xdr:cNvPr>
        <xdr:cNvSpPr txBox="1"/>
      </xdr:nvSpPr>
      <xdr:spPr>
        <a:xfrm>
          <a:off x="8483111" y="71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141345</xdr:rowOff>
    </xdr:from>
    <xdr:ext cx="534377" cy="259045"/>
    <xdr:sp macro="" textlink="">
      <xdr:nvSpPr>
        <xdr:cNvPr id="147" name="n_3mainValue【道路】&#10;一人当たり延長">
          <a:extLst>
            <a:ext uri="{FF2B5EF4-FFF2-40B4-BE49-F238E27FC236}">
              <a16:creationId xmlns:a16="http://schemas.microsoft.com/office/drawing/2014/main" id="{A2D8C478-F015-476D-8321-4260E87BCE8D}"/>
            </a:ext>
          </a:extLst>
        </xdr:cNvPr>
        <xdr:cNvSpPr txBox="1"/>
      </xdr:nvSpPr>
      <xdr:spPr>
        <a:xfrm>
          <a:off x="7594111" y="71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143534</xdr:rowOff>
    </xdr:from>
    <xdr:ext cx="534377" cy="259045"/>
    <xdr:sp macro="" textlink="">
      <xdr:nvSpPr>
        <xdr:cNvPr id="148" name="n_4mainValue【道路】&#10;一人当たり延長">
          <a:extLst>
            <a:ext uri="{FF2B5EF4-FFF2-40B4-BE49-F238E27FC236}">
              <a16:creationId xmlns:a16="http://schemas.microsoft.com/office/drawing/2014/main" id="{80B6F8CE-797A-4E07-9715-0739ACC36124}"/>
            </a:ext>
          </a:extLst>
        </xdr:cNvPr>
        <xdr:cNvSpPr txBox="1"/>
      </xdr:nvSpPr>
      <xdr:spPr>
        <a:xfrm>
          <a:off x="67051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E284811-C62F-49E4-93DC-29609C0917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5C5A8E2-BB58-43D4-9B26-C8EBAE3FF0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8C5FC2-C249-4851-95D0-206FD7F2FC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9891E72-1E54-4565-978E-E13B425156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F202B23-6C1D-4C9E-AB68-338FF4C852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CE433B2-2635-4FEA-A6A4-9ADB42D390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39ED9D5-8941-4D62-844C-7A5241E7CD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39D08C6-3A87-47CF-A037-CBDA4C3BFF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8B67EDE-FF73-4972-A3F1-70ED846567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96CA45B-907E-4C36-883B-CB20483848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3CE5DC0-FED6-4247-A2B5-ED1DDA0B95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FE2ACA3-0AC7-4300-B42D-2D1DF863E01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172ACCC-FC64-44DE-84AC-2492095416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A77F02C-8172-44A5-9672-B2E127EDCB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5C3BEBE-0C5A-4314-8DEA-924EDDA052E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1407965-0B54-4F54-83FD-703FD46E43E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B129F40-3F47-4E30-8074-A18613CF9A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7940B2B-B461-47C4-8795-FFCDB5C44E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ACB0BC3-B55E-4F11-B097-C1BC9E31BE9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22D4C26-8BB3-4B97-83A3-2E3BAA24E0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EF06CCE-4BE9-4CA9-BCAC-B60A43C8EF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21E842F-E95F-49B5-8CB9-B428EEF6920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06DF43E-7B69-4C00-A143-F9023054FF0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2A5ED25-A7E9-4CBC-AC4B-93E1EC4ED0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6873BB2-DCD6-4219-A75A-9ABFAB9612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18FF21D6-0F00-407F-982B-40DDA2C10F52}"/>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F13537C-D0A1-4504-A108-8C7DF3B0026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A3FE448C-642E-42FF-BBED-EDB789132FF2}"/>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C049E98-2EF7-4135-B8D3-904220A849BD}"/>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FB121BC-8C9D-4CE1-B644-EE22189D4D72}"/>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E1DEC72-BE76-40F6-A0F8-1728DA975DFE}"/>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B771DAD2-A8D3-408D-8FE5-FF610ACBB5CB}"/>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16CB4D26-EAB6-4F74-AD54-30A33F4FC2C9}"/>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9198FAC4-AD58-433C-A318-494FA48C8CF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1DB33EE-8CA9-415D-AA2D-2E9EFCC9EEEC}"/>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CD4A6187-1798-45E4-A074-86ADE7BC25FD}"/>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B094F72-C17D-4662-A8E1-34648A58DB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1525C2-4B9E-4272-9D0D-A4FE20F600A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267FC40-4DFA-4141-9BB1-E546E9C5C6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6950DAE-0839-4312-93A4-7F6E29C4C8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3751831-F0A1-4E44-AAC2-F41930DC53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90" name="楕円 189">
          <a:extLst>
            <a:ext uri="{FF2B5EF4-FFF2-40B4-BE49-F238E27FC236}">
              <a16:creationId xmlns:a16="http://schemas.microsoft.com/office/drawing/2014/main" id="{29A23D2D-DFED-46BE-905D-6AFAFA31A943}"/>
            </a:ext>
          </a:extLst>
        </xdr:cNvPr>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115405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397B645-A655-48FF-B147-EFF1AF011201}"/>
            </a:ext>
          </a:extLst>
        </xdr:cNvPr>
        <xdr:cNvSpPr txBox="1"/>
      </xdr:nvSpPr>
      <xdr:spPr>
        <a:xfrm>
          <a:off x="4673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92" name="楕円 191">
          <a:extLst>
            <a:ext uri="{FF2B5EF4-FFF2-40B4-BE49-F238E27FC236}">
              <a16:creationId xmlns:a16="http://schemas.microsoft.com/office/drawing/2014/main" id="{0D8A26D1-1397-4FA2-AD5E-04CFDE356D48}"/>
            </a:ext>
          </a:extLst>
        </xdr:cNvPr>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16328</xdr:rowOff>
    </xdr:to>
    <xdr:cxnSp macro="">
      <xdr:nvCxnSpPr>
        <xdr:cNvPr id="193" name="直線コネクタ 192">
          <a:extLst>
            <a:ext uri="{FF2B5EF4-FFF2-40B4-BE49-F238E27FC236}">
              <a16:creationId xmlns:a16="http://schemas.microsoft.com/office/drawing/2014/main" id="{B6C1DF03-5697-4F77-81FF-A8285D139C63}"/>
            </a:ext>
          </a:extLst>
        </xdr:cNvPr>
        <xdr:cNvCxnSpPr/>
      </xdr:nvCxnSpPr>
      <xdr:spPr>
        <a:xfrm>
          <a:off x="3797300" y="104535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4" name="楕円 193">
          <a:extLst>
            <a:ext uri="{FF2B5EF4-FFF2-40B4-BE49-F238E27FC236}">
              <a16:creationId xmlns:a16="http://schemas.microsoft.com/office/drawing/2014/main" id="{B22A8245-BB85-4E0A-A45E-81BC7F21107D}"/>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60</xdr:row>
      <xdr:rowOff>166551</xdr:rowOff>
    </xdr:to>
    <xdr:cxnSp macro="">
      <xdr:nvCxnSpPr>
        <xdr:cNvPr id="195" name="直線コネクタ 194">
          <a:extLst>
            <a:ext uri="{FF2B5EF4-FFF2-40B4-BE49-F238E27FC236}">
              <a16:creationId xmlns:a16="http://schemas.microsoft.com/office/drawing/2014/main" id="{B3FA5A63-D023-4DB8-A7F1-96347EE304FE}"/>
            </a:ext>
          </a:extLst>
        </xdr:cNvPr>
        <xdr:cNvCxnSpPr/>
      </xdr:nvCxnSpPr>
      <xdr:spPr>
        <a:xfrm>
          <a:off x="2908300" y="104323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6" name="楕円 195">
          <a:extLst>
            <a:ext uri="{FF2B5EF4-FFF2-40B4-BE49-F238E27FC236}">
              <a16:creationId xmlns:a16="http://schemas.microsoft.com/office/drawing/2014/main" id="{BB4059CC-E8CC-4636-B01C-35909B3452A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145324</xdr:rowOff>
    </xdr:to>
    <xdr:cxnSp macro="">
      <xdr:nvCxnSpPr>
        <xdr:cNvPr id="197" name="直線コネクタ 196">
          <a:extLst>
            <a:ext uri="{FF2B5EF4-FFF2-40B4-BE49-F238E27FC236}">
              <a16:creationId xmlns:a16="http://schemas.microsoft.com/office/drawing/2014/main" id="{987CF6DE-E895-4857-9EA8-B28DEB8EC2CD}"/>
            </a:ext>
          </a:extLst>
        </xdr:cNvPr>
        <xdr:cNvCxnSpPr/>
      </xdr:nvCxnSpPr>
      <xdr:spPr>
        <a:xfrm>
          <a:off x="2019300" y="104110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8" name="楕円 197">
          <a:extLst>
            <a:ext uri="{FF2B5EF4-FFF2-40B4-BE49-F238E27FC236}">
              <a16:creationId xmlns:a16="http://schemas.microsoft.com/office/drawing/2014/main" id="{0017BCE5-6D5F-4C25-B8A6-391BC68FF2AD}"/>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124097</xdr:rowOff>
    </xdr:to>
    <xdr:cxnSp macro="">
      <xdr:nvCxnSpPr>
        <xdr:cNvPr id="199" name="直線コネクタ 198">
          <a:extLst>
            <a:ext uri="{FF2B5EF4-FFF2-40B4-BE49-F238E27FC236}">
              <a16:creationId xmlns:a16="http://schemas.microsoft.com/office/drawing/2014/main" id="{6F33CD3A-C678-4153-96CB-BC1A5F990B85}"/>
            </a:ext>
          </a:extLst>
        </xdr:cNvPr>
        <xdr:cNvCxnSpPr/>
      </xdr:nvCxnSpPr>
      <xdr:spPr>
        <a:xfrm>
          <a:off x="1130300" y="103898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2633AD0-5154-4796-B91D-F5B424601731}"/>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9B1688E-BB9E-464E-86DE-AA297B850E0F}"/>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9D586A6-C197-4DC8-9C42-6E5BBA8E036A}"/>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9BBE7D7-C39A-4E74-A53D-C8547C40CFC9}"/>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37028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5913E44-234A-4972-ABFD-CC4A5FD9324F}"/>
            </a:ext>
          </a:extLst>
        </xdr:cNvPr>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C6F0D89-2CDB-4399-9D70-CADE0CCE85CE}"/>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6439117-67D1-4030-A0CE-91E418F4797C}"/>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525758E-AAB8-46DB-85B4-3D5AC27804FE}"/>
            </a:ext>
          </a:extLst>
        </xdr:cNvPr>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84E0F45-BB0F-4731-81F7-2BA0F38456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33ECE7B-3EEB-4774-890F-5AF7AF5D97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BB7CDAF-8655-4D9B-AAC7-EF9E7501E65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8E68954-39D7-48ED-816B-05C41606A9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C208B97-B922-40C1-8083-ED6ACAADC9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8DFD693-A2E8-4F67-A78C-73923681DE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952447F-DE8F-414A-B9D9-5B8EE168AE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A00F0E6-0A77-4118-8151-58CF086C69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7709D09-719A-4E92-9E30-F1DAEA0942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E674B7D-714D-4CEF-9B09-50B2935822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86E137B-2C68-43DF-90E7-C99009F9551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BDBD762-6A5D-45CF-A867-BF255043771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3329404-E6AF-48B9-BF0C-3EDFBA1FA0D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6263383-B186-40B9-AE6D-C3B44F6A6C4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245942B-0C71-4023-9932-CDF80F62889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B37F63DB-F029-4D87-89D0-DCF738959CE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02CF6EC-2A52-4671-BF3C-E03336DEDA6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8892D2D-8CEC-4347-BBA8-DF5EAFC659C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0521526-3105-4212-BFAF-08FE75B563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F31A644-5AAA-441C-B62E-7E928796557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9177878-F70F-4967-BC35-78D6CAEC16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762F29D7-90DB-4312-9ADB-E8FC2CFCB969}"/>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F6DFB341-6DFB-4408-98E5-B0834F3EAB7C}"/>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8C42E25-CF29-40F9-8E91-31CBAC327D97}"/>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034BC5C-5DAF-49B6-B72E-F7EACB1131B2}"/>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84075625-226D-40BF-8759-38CA295B5A4C}"/>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B54836D9-AC58-4FCA-B505-3D0F415910F8}"/>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D9070BF5-6933-449C-B096-091B8DB2097A}"/>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B0B4754D-7148-4C9C-B446-33C152933BA3}"/>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47EA863-3431-4014-B871-4BA03BF02A27}"/>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23C5F2D3-A5AE-4439-8C4A-84A7FD3C204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91E12A25-1957-4256-BD00-FFF6EE5E2A41}"/>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4B3A21A-26AB-4346-B270-BD61BA7336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2E6BB4D-0EC7-4CD2-9C7E-0A56FA0223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1479FA-2083-4D07-AD61-F515939CD0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6BAB8A3-1BD5-4342-98E0-574B0FC543B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4EA43F7-0266-4D66-A301-E78A20165A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11140</xdr:rowOff>
    </xdr:from>
    <xdr:to>
      <xdr:col>55</xdr:col>
      <xdr:colOff>50800</xdr:colOff>
      <xdr:row>63</xdr:row>
      <xdr:rowOff>112740</xdr:rowOff>
    </xdr:to>
    <xdr:sp macro="" textlink="">
      <xdr:nvSpPr>
        <xdr:cNvPr id="245" name="楕円 244">
          <a:extLst>
            <a:ext uri="{FF2B5EF4-FFF2-40B4-BE49-F238E27FC236}">
              <a16:creationId xmlns:a16="http://schemas.microsoft.com/office/drawing/2014/main" id="{4B16DF42-6F91-4603-999A-8E2C7A2C2911}"/>
            </a:ext>
          </a:extLst>
        </xdr:cNvPr>
        <xdr:cNvSpPr/>
      </xdr:nvSpPr>
      <xdr:spPr>
        <a:xfrm>
          <a:off x="10426700" y="108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97517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9038E30D-02D0-4958-A04B-F63BC43703B4}"/>
            </a:ext>
          </a:extLst>
        </xdr:cNvPr>
        <xdr:cNvSpPr txBox="1"/>
      </xdr:nvSpPr>
      <xdr:spPr>
        <a:xfrm>
          <a:off x="10515600" y="1072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12729</xdr:rowOff>
    </xdr:from>
    <xdr:to>
      <xdr:col>50</xdr:col>
      <xdr:colOff>165100</xdr:colOff>
      <xdr:row>63</xdr:row>
      <xdr:rowOff>114329</xdr:rowOff>
    </xdr:to>
    <xdr:sp macro="" textlink="">
      <xdr:nvSpPr>
        <xdr:cNvPr id="247" name="楕円 246">
          <a:extLst>
            <a:ext uri="{FF2B5EF4-FFF2-40B4-BE49-F238E27FC236}">
              <a16:creationId xmlns:a16="http://schemas.microsoft.com/office/drawing/2014/main" id="{DA743F9F-4895-4527-9E18-22C825DC37E0}"/>
            </a:ext>
          </a:extLst>
        </xdr:cNvPr>
        <xdr:cNvSpPr/>
      </xdr:nvSpPr>
      <xdr:spPr>
        <a:xfrm>
          <a:off x="9588500" y="10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61940</xdr:rowOff>
    </xdr:from>
    <xdr:to>
      <xdr:col>55</xdr:col>
      <xdr:colOff>0</xdr:colOff>
      <xdr:row>63</xdr:row>
      <xdr:rowOff>63529</xdr:rowOff>
    </xdr:to>
    <xdr:cxnSp macro="">
      <xdr:nvCxnSpPr>
        <xdr:cNvPr id="248" name="直線コネクタ 247">
          <a:extLst>
            <a:ext uri="{FF2B5EF4-FFF2-40B4-BE49-F238E27FC236}">
              <a16:creationId xmlns:a16="http://schemas.microsoft.com/office/drawing/2014/main" id="{8B017F01-A1B4-44F7-9607-AB2BF82DC858}"/>
            </a:ext>
          </a:extLst>
        </xdr:cNvPr>
        <xdr:cNvCxnSpPr/>
      </xdr:nvCxnSpPr>
      <xdr:spPr>
        <a:xfrm flipV="1">
          <a:off x="9639300" y="10863290"/>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15697</xdr:rowOff>
    </xdr:from>
    <xdr:to>
      <xdr:col>46</xdr:col>
      <xdr:colOff>38100</xdr:colOff>
      <xdr:row>63</xdr:row>
      <xdr:rowOff>117297</xdr:rowOff>
    </xdr:to>
    <xdr:sp macro="" textlink="">
      <xdr:nvSpPr>
        <xdr:cNvPr id="249" name="楕円 248">
          <a:extLst>
            <a:ext uri="{FF2B5EF4-FFF2-40B4-BE49-F238E27FC236}">
              <a16:creationId xmlns:a16="http://schemas.microsoft.com/office/drawing/2014/main" id="{16215B31-02DC-46F0-ABF5-CC03CDEDF3C2}"/>
            </a:ext>
          </a:extLst>
        </xdr:cNvPr>
        <xdr:cNvSpPr/>
      </xdr:nvSpPr>
      <xdr:spPr>
        <a:xfrm>
          <a:off x="8699500" y="108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63529</xdr:rowOff>
    </xdr:from>
    <xdr:to>
      <xdr:col>50</xdr:col>
      <xdr:colOff>114300</xdr:colOff>
      <xdr:row>63</xdr:row>
      <xdr:rowOff>66497</xdr:rowOff>
    </xdr:to>
    <xdr:cxnSp macro="">
      <xdr:nvCxnSpPr>
        <xdr:cNvPr id="250" name="直線コネクタ 249">
          <a:extLst>
            <a:ext uri="{FF2B5EF4-FFF2-40B4-BE49-F238E27FC236}">
              <a16:creationId xmlns:a16="http://schemas.microsoft.com/office/drawing/2014/main" id="{05867FC3-9532-490A-B820-4B6CD8694BF1}"/>
            </a:ext>
          </a:extLst>
        </xdr:cNvPr>
        <xdr:cNvCxnSpPr/>
      </xdr:nvCxnSpPr>
      <xdr:spPr>
        <a:xfrm flipV="1">
          <a:off x="8750300" y="10864879"/>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17490</xdr:rowOff>
    </xdr:from>
    <xdr:to>
      <xdr:col>41</xdr:col>
      <xdr:colOff>101600</xdr:colOff>
      <xdr:row>63</xdr:row>
      <xdr:rowOff>119090</xdr:rowOff>
    </xdr:to>
    <xdr:sp macro="" textlink="">
      <xdr:nvSpPr>
        <xdr:cNvPr id="251" name="楕円 250">
          <a:extLst>
            <a:ext uri="{FF2B5EF4-FFF2-40B4-BE49-F238E27FC236}">
              <a16:creationId xmlns:a16="http://schemas.microsoft.com/office/drawing/2014/main" id="{CE0BFDFA-1368-4F41-861D-C2A87304DC27}"/>
            </a:ext>
          </a:extLst>
        </xdr:cNvPr>
        <xdr:cNvSpPr/>
      </xdr:nvSpPr>
      <xdr:spPr>
        <a:xfrm>
          <a:off x="7810500" y="10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66497</xdr:rowOff>
    </xdr:from>
    <xdr:to>
      <xdr:col>45</xdr:col>
      <xdr:colOff>177800</xdr:colOff>
      <xdr:row>63</xdr:row>
      <xdr:rowOff>68290</xdr:rowOff>
    </xdr:to>
    <xdr:cxnSp macro="">
      <xdr:nvCxnSpPr>
        <xdr:cNvPr id="252" name="直線コネクタ 251">
          <a:extLst>
            <a:ext uri="{FF2B5EF4-FFF2-40B4-BE49-F238E27FC236}">
              <a16:creationId xmlns:a16="http://schemas.microsoft.com/office/drawing/2014/main" id="{CE4CFFED-59AD-4A32-8C68-8FBB819179CA}"/>
            </a:ext>
          </a:extLst>
        </xdr:cNvPr>
        <xdr:cNvCxnSpPr/>
      </xdr:nvCxnSpPr>
      <xdr:spPr>
        <a:xfrm flipV="1">
          <a:off x="7861300" y="10867847"/>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19540</xdr:rowOff>
    </xdr:from>
    <xdr:to>
      <xdr:col>36</xdr:col>
      <xdr:colOff>165100</xdr:colOff>
      <xdr:row>63</xdr:row>
      <xdr:rowOff>121140</xdr:rowOff>
    </xdr:to>
    <xdr:sp macro="" textlink="">
      <xdr:nvSpPr>
        <xdr:cNvPr id="253" name="楕円 252">
          <a:extLst>
            <a:ext uri="{FF2B5EF4-FFF2-40B4-BE49-F238E27FC236}">
              <a16:creationId xmlns:a16="http://schemas.microsoft.com/office/drawing/2014/main" id="{445623A8-566D-4E1E-BBE6-3AC004A095E2}"/>
            </a:ext>
          </a:extLst>
        </xdr:cNvPr>
        <xdr:cNvSpPr/>
      </xdr:nvSpPr>
      <xdr:spPr>
        <a:xfrm>
          <a:off x="6921500" y="108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68290</xdr:rowOff>
    </xdr:from>
    <xdr:to>
      <xdr:col>41</xdr:col>
      <xdr:colOff>50800</xdr:colOff>
      <xdr:row>63</xdr:row>
      <xdr:rowOff>70340</xdr:rowOff>
    </xdr:to>
    <xdr:cxnSp macro="">
      <xdr:nvCxnSpPr>
        <xdr:cNvPr id="254" name="直線コネクタ 253">
          <a:extLst>
            <a:ext uri="{FF2B5EF4-FFF2-40B4-BE49-F238E27FC236}">
              <a16:creationId xmlns:a16="http://schemas.microsoft.com/office/drawing/2014/main" id="{C8816F46-C421-435C-A634-48072721789F}"/>
            </a:ext>
          </a:extLst>
        </xdr:cNvPr>
        <xdr:cNvCxnSpPr/>
      </xdr:nvCxnSpPr>
      <xdr:spPr>
        <a:xfrm flipV="1">
          <a:off x="6972300" y="10869640"/>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4754859-3DF5-49F4-AC08-30667221C294}"/>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DE67721-A8DF-4E42-BC7E-88E42C79522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04486F3-1B9F-4359-869B-AD8099BC1891}"/>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5DC90AC-0AF0-4534-90C1-28DA33E91D07}"/>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105456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6707125-478F-4055-AB33-6150E3F16945}"/>
            </a:ext>
          </a:extLst>
        </xdr:cNvPr>
        <xdr:cNvSpPr txBox="1"/>
      </xdr:nvSpPr>
      <xdr:spPr>
        <a:xfrm>
          <a:off x="9327095" y="109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108424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F7D79C8-18A1-4129-BA23-D2BD2CEE856F}"/>
            </a:ext>
          </a:extLst>
        </xdr:cNvPr>
        <xdr:cNvSpPr txBox="1"/>
      </xdr:nvSpPr>
      <xdr:spPr>
        <a:xfrm>
          <a:off x="8450795" y="10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110217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849F814-99FB-4CE2-B821-9173F7B30DD9}"/>
            </a:ext>
          </a:extLst>
        </xdr:cNvPr>
        <xdr:cNvSpPr txBox="1"/>
      </xdr:nvSpPr>
      <xdr:spPr>
        <a:xfrm>
          <a:off x="7561795" y="109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112267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F794DF2F-3F1B-49A2-ADCE-DAE5A3653D9D}"/>
            </a:ext>
          </a:extLst>
        </xdr:cNvPr>
        <xdr:cNvSpPr txBox="1"/>
      </xdr:nvSpPr>
      <xdr:spPr>
        <a:xfrm>
          <a:off x="6672795" y="109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FB76260E-AB60-42E0-8ACC-9901BEC7CD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AD9DEE0-CAC9-4476-8C0E-E8CEBD31C5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3B5965-006F-4223-BFE6-7C533923FC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BD48641-1FB7-448C-A475-415C56D519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949DECC-A15C-4887-B1E9-372076BE32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693C3D6-DC78-4582-BC2C-C8A72CD96A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D0EB706-8623-482F-92AF-48B1DF7E23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3B7E734-DE49-4252-9A60-ADD492FD69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2B9C77B-01DA-408F-AD62-F926E43B77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33B8E0A-FDF4-4AD0-BBEF-09B5C659BE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19FF191-15C8-4C7A-92A0-3DB2E2E4B7C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EE2B15DA-E86F-4A17-8192-036F1C0A97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EF47B012-644E-45E1-B7AC-9D8DC9CD560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09A8DCA-71BB-4062-83E1-234629055D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108680E0-8C85-4B6C-ABAD-4246953B112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B0AC4C1-945F-4ACE-9783-B63FB6A3E0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8BDC57C-F45D-4ADE-9793-3F0C5A6DEC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57ECAA2-66DA-49F2-898D-2E68425341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5496137-7238-4484-8F14-C22BF27BDCB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155F394C-4049-41DE-9698-E26F16F5AA3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E7990E9-13CC-427E-88F2-5C0156892DD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5146862-473E-4597-A350-446C3A39507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068243B-48AF-40C2-83EA-6A982C10968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35755FF-6808-44E6-8F42-F6D4D0608D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85C93643-992D-44CF-9A44-762DE0C53CC6}"/>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BAC0E331-6783-438F-9C36-60D55932322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48EDA9B5-733C-4211-9F4B-3DB80D255A8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AA4B256A-0D47-47AF-A0AB-FF178CF2B3FA}"/>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68D8CFA8-9DF9-4742-829D-2267B322B8A6}"/>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21C9FCD-2349-47FD-A4C6-C89420B02424}"/>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C6CBB403-2B21-496C-9607-622CAE36368F}"/>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19E7EDAD-DEEE-4A46-971D-CFED03714C3B}"/>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C4E4D11A-C118-40F0-9E4C-F74AABDD59A1}"/>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65B353A1-8609-4A72-AF22-88E40C9E8BDD}"/>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54F1C8C-7E9C-430C-BC45-B9476A0D6116}"/>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86A3AAC-1F18-40A8-81BE-E8CFA1C392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8E097EC-F9B1-46A1-83DB-3F0007D4E2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726AEBA-2C5E-4980-8B36-D405FCE23A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5AB919A-CC3B-4C87-95C3-EB02DF09E4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40365C2-A292-4CD3-BF68-A0F366FC99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53975</xdr:rowOff>
    </xdr:from>
    <xdr:to>
      <xdr:col>24</xdr:col>
      <xdr:colOff>114300</xdr:colOff>
      <xdr:row>79</xdr:row>
      <xdr:rowOff>155575</xdr:rowOff>
    </xdr:to>
    <xdr:sp macro="" textlink="">
      <xdr:nvSpPr>
        <xdr:cNvPr id="303" name="楕円 302">
          <a:extLst>
            <a:ext uri="{FF2B5EF4-FFF2-40B4-BE49-F238E27FC236}">
              <a16:creationId xmlns:a16="http://schemas.microsoft.com/office/drawing/2014/main" id="{DCC0667A-F50E-43FC-84C7-0F5B0ADBE726}"/>
            </a:ext>
          </a:extLst>
        </xdr:cNvPr>
        <xdr:cNvSpPr/>
      </xdr:nvSpPr>
      <xdr:spPr>
        <a:xfrm>
          <a:off x="4584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76852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B4271C4B-8B42-4139-BB2E-CD88D0EDA714}"/>
            </a:ext>
          </a:extLst>
        </xdr:cNvPr>
        <xdr:cNvSpPr txBox="1"/>
      </xdr:nvSpPr>
      <xdr:spPr>
        <a:xfrm>
          <a:off x="46736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143511</xdr:rowOff>
    </xdr:from>
    <xdr:to>
      <xdr:col>20</xdr:col>
      <xdr:colOff>38100</xdr:colOff>
      <xdr:row>79</xdr:row>
      <xdr:rowOff>73661</xdr:rowOff>
    </xdr:to>
    <xdr:sp macro="" textlink="">
      <xdr:nvSpPr>
        <xdr:cNvPr id="305" name="楕円 304">
          <a:extLst>
            <a:ext uri="{FF2B5EF4-FFF2-40B4-BE49-F238E27FC236}">
              <a16:creationId xmlns:a16="http://schemas.microsoft.com/office/drawing/2014/main" id="{9FF46A9C-DC6D-4F85-AADF-CB1CCEB4216F}"/>
            </a:ext>
          </a:extLst>
        </xdr:cNvPr>
        <xdr:cNvSpPr/>
      </xdr:nvSpPr>
      <xdr:spPr>
        <a:xfrm>
          <a:off x="3746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22861</xdr:rowOff>
    </xdr:from>
    <xdr:to>
      <xdr:col>24</xdr:col>
      <xdr:colOff>63500</xdr:colOff>
      <xdr:row>79</xdr:row>
      <xdr:rowOff>104775</xdr:rowOff>
    </xdr:to>
    <xdr:cxnSp macro="">
      <xdr:nvCxnSpPr>
        <xdr:cNvPr id="306" name="直線コネクタ 305">
          <a:extLst>
            <a:ext uri="{FF2B5EF4-FFF2-40B4-BE49-F238E27FC236}">
              <a16:creationId xmlns:a16="http://schemas.microsoft.com/office/drawing/2014/main" id="{2D11C2B9-1EFB-45DE-AE9B-1E21F38E1522}"/>
            </a:ext>
          </a:extLst>
        </xdr:cNvPr>
        <xdr:cNvCxnSpPr/>
      </xdr:nvCxnSpPr>
      <xdr:spPr>
        <a:xfrm>
          <a:off x="3797300" y="13567411"/>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61595</xdr:rowOff>
    </xdr:from>
    <xdr:to>
      <xdr:col>15</xdr:col>
      <xdr:colOff>101600</xdr:colOff>
      <xdr:row>78</xdr:row>
      <xdr:rowOff>163195</xdr:rowOff>
    </xdr:to>
    <xdr:sp macro="" textlink="">
      <xdr:nvSpPr>
        <xdr:cNvPr id="307" name="楕円 306">
          <a:extLst>
            <a:ext uri="{FF2B5EF4-FFF2-40B4-BE49-F238E27FC236}">
              <a16:creationId xmlns:a16="http://schemas.microsoft.com/office/drawing/2014/main" id="{ACDFB038-581E-4377-8DE8-A0A010FEEF5E}"/>
            </a:ext>
          </a:extLst>
        </xdr:cNvPr>
        <xdr:cNvSpPr/>
      </xdr:nvSpPr>
      <xdr:spPr>
        <a:xfrm>
          <a:off x="2857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112395</xdr:rowOff>
    </xdr:from>
    <xdr:to>
      <xdr:col>19</xdr:col>
      <xdr:colOff>177800</xdr:colOff>
      <xdr:row>79</xdr:row>
      <xdr:rowOff>22861</xdr:rowOff>
    </xdr:to>
    <xdr:cxnSp macro="">
      <xdr:nvCxnSpPr>
        <xdr:cNvPr id="308" name="直線コネクタ 307">
          <a:extLst>
            <a:ext uri="{FF2B5EF4-FFF2-40B4-BE49-F238E27FC236}">
              <a16:creationId xmlns:a16="http://schemas.microsoft.com/office/drawing/2014/main" id="{F12EBA76-9130-4AE9-B448-03470777C8CB}"/>
            </a:ext>
          </a:extLst>
        </xdr:cNvPr>
        <xdr:cNvCxnSpPr/>
      </xdr:nvCxnSpPr>
      <xdr:spPr>
        <a:xfrm>
          <a:off x="2908300" y="134854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151130</xdr:rowOff>
    </xdr:from>
    <xdr:to>
      <xdr:col>10</xdr:col>
      <xdr:colOff>165100</xdr:colOff>
      <xdr:row>78</xdr:row>
      <xdr:rowOff>81280</xdr:rowOff>
    </xdr:to>
    <xdr:sp macro="" textlink="">
      <xdr:nvSpPr>
        <xdr:cNvPr id="309" name="楕円 308">
          <a:extLst>
            <a:ext uri="{FF2B5EF4-FFF2-40B4-BE49-F238E27FC236}">
              <a16:creationId xmlns:a16="http://schemas.microsoft.com/office/drawing/2014/main" id="{48621E34-A7DA-49A9-95CD-177C1538D762}"/>
            </a:ext>
          </a:extLst>
        </xdr:cNvPr>
        <xdr:cNvSpPr/>
      </xdr:nvSpPr>
      <xdr:spPr>
        <a:xfrm>
          <a:off x="1968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30480</xdr:rowOff>
    </xdr:from>
    <xdr:to>
      <xdr:col>15</xdr:col>
      <xdr:colOff>50800</xdr:colOff>
      <xdr:row>78</xdr:row>
      <xdr:rowOff>112395</xdr:rowOff>
    </xdr:to>
    <xdr:cxnSp macro="">
      <xdr:nvCxnSpPr>
        <xdr:cNvPr id="310" name="直線コネクタ 309">
          <a:extLst>
            <a:ext uri="{FF2B5EF4-FFF2-40B4-BE49-F238E27FC236}">
              <a16:creationId xmlns:a16="http://schemas.microsoft.com/office/drawing/2014/main" id="{9D0C5940-EC40-45D0-8059-DBDA21C08632}"/>
            </a:ext>
          </a:extLst>
        </xdr:cNvPr>
        <xdr:cNvCxnSpPr/>
      </xdr:nvCxnSpPr>
      <xdr:spPr>
        <a:xfrm>
          <a:off x="2019300" y="134035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69214</xdr:rowOff>
    </xdr:from>
    <xdr:to>
      <xdr:col>6</xdr:col>
      <xdr:colOff>38100</xdr:colOff>
      <xdr:row>77</xdr:row>
      <xdr:rowOff>170814</xdr:rowOff>
    </xdr:to>
    <xdr:sp macro="" textlink="">
      <xdr:nvSpPr>
        <xdr:cNvPr id="311" name="楕円 310">
          <a:extLst>
            <a:ext uri="{FF2B5EF4-FFF2-40B4-BE49-F238E27FC236}">
              <a16:creationId xmlns:a16="http://schemas.microsoft.com/office/drawing/2014/main" id="{7FF75CA7-D112-44B2-B2E4-C5F5BEDACD1A}"/>
            </a:ext>
          </a:extLst>
        </xdr:cNvPr>
        <xdr:cNvSpPr/>
      </xdr:nvSpPr>
      <xdr:spPr>
        <a:xfrm>
          <a:off x="1079500" y="132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120014</xdr:rowOff>
    </xdr:from>
    <xdr:to>
      <xdr:col>10</xdr:col>
      <xdr:colOff>114300</xdr:colOff>
      <xdr:row>78</xdr:row>
      <xdr:rowOff>30480</xdr:rowOff>
    </xdr:to>
    <xdr:cxnSp macro="">
      <xdr:nvCxnSpPr>
        <xdr:cNvPr id="312" name="直線コネクタ 311">
          <a:extLst>
            <a:ext uri="{FF2B5EF4-FFF2-40B4-BE49-F238E27FC236}">
              <a16:creationId xmlns:a16="http://schemas.microsoft.com/office/drawing/2014/main" id="{A7327941-C33B-48C5-9F4A-81767CA34F93}"/>
            </a:ext>
          </a:extLst>
        </xdr:cNvPr>
        <xdr:cNvCxnSpPr/>
      </xdr:nvCxnSpPr>
      <xdr:spPr>
        <a:xfrm>
          <a:off x="1130300" y="133216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44F2BBB-927E-4335-89CA-F1F4089020D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7A5DEFA9-ECA0-424B-8B89-8CDB2F16627D}"/>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ECB61401-F8ED-4137-B528-62FC2C1C30DB}"/>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C93B4896-DCD7-4202-A701-120D13305EF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90188</xdr:rowOff>
    </xdr:from>
    <xdr:ext cx="405111" cy="259045"/>
    <xdr:sp macro="" textlink="">
      <xdr:nvSpPr>
        <xdr:cNvPr id="317" name="n_1mainValue【公営住宅】&#10;有形固定資産減価償却率">
          <a:extLst>
            <a:ext uri="{FF2B5EF4-FFF2-40B4-BE49-F238E27FC236}">
              <a16:creationId xmlns:a16="http://schemas.microsoft.com/office/drawing/2014/main" id="{FDC077DD-48A2-4335-8C9D-8C6ABFF0558C}"/>
            </a:ext>
          </a:extLst>
        </xdr:cNvPr>
        <xdr:cNvSpPr txBox="1"/>
      </xdr:nvSpPr>
      <xdr:spPr>
        <a:xfrm>
          <a:off x="35820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8272</xdr:rowOff>
    </xdr:from>
    <xdr:ext cx="405111" cy="259045"/>
    <xdr:sp macro="" textlink="">
      <xdr:nvSpPr>
        <xdr:cNvPr id="318" name="n_2mainValue【公営住宅】&#10;有形固定資産減価償却率">
          <a:extLst>
            <a:ext uri="{FF2B5EF4-FFF2-40B4-BE49-F238E27FC236}">
              <a16:creationId xmlns:a16="http://schemas.microsoft.com/office/drawing/2014/main" id="{102482E3-32E8-4DBA-A14A-D0D6B72AFD4B}"/>
            </a:ext>
          </a:extLst>
        </xdr:cNvPr>
        <xdr:cNvSpPr txBox="1"/>
      </xdr:nvSpPr>
      <xdr:spPr>
        <a:xfrm>
          <a:off x="270574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97807</xdr:rowOff>
    </xdr:from>
    <xdr:ext cx="405111" cy="259045"/>
    <xdr:sp macro="" textlink="">
      <xdr:nvSpPr>
        <xdr:cNvPr id="319" name="n_3mainValue【公営住宅】&#10;有形固定資産減価償却率">
          <a:extLst>
            <a:ext uri="{FF2B5EF4-FFF2-40B4-BE49-F238E27FC236}">
              <a16:creationId xmlns:a16="http://schemas.microsoft.com/office/drawing/2014/main" id="{43001277-94A5-4B5E-B12E-2C4DE2CFA4A4}"/>
            </a:ext>
          </a:extLst>
        </xdr:cNvPr>
        <xdr:cNvSpPr txBox="1"/>
      </xdr:nvSpPr>
      <xdr:spPr>
        <a:xfrm>
          <a:off x="1816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15891</xdr:rowOff>
    </xdr:from>
    <xdr:ext cx="405111" cy="259045"/>
    <xdr:sp macro="" textlink="">
      <xdr:nvSpPr>
        <xdr:cNvPr id="320" name="n_4mainValue【公営住宅】&#10;有形固定資産減価償却率">
          <a:extLst>
            <a:ext uri="{FF2B5EF4-FFF2-40B4-BE49-F238E27FC236}">
              <a16:creationId xmlns:a16="http://schemas.microsoft.com/office/drawing/2014/main" id="{1F2C8F0A-88BF-4C90-A2CB-10ACED7A1A59}"/>
            </a:ext>
          </a:extLst>
        </xdr:cNvPr>
        <xdr:cNvSpPr txBox="1"/>
      </xdr:nvSpPr>
      <xdr:spPr>
        <a:xfrm>
          <a:off x="927744" y="130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567CEC9-679B-4297-B223-3CD32821D8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A97DA19-6737-46CF-AF0F-CDB834F425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B0571B1-604B-4C80-AD60-7B5037B092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81B5D80-D846-444D-B02B-C9D7183BF9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4A92972-9541-4F35-A04A-6E2353D943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FD74E3C-F482-4CB5-A8FA-9276F74FFE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7CEC3D5-C9C6-4A4F-A9ED-C65F47C7F3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BAA70F9-31A4-434B-8069-12B3572750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DB0F601-E81F-4D20-9109-6399FB704D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CC4048B-6CC2-4538-87A1-4215C42B63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75D3F61B-6BFF-42E7-95B5-56C05B58584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24C8F0CC-6CE1-413E-BECB-6D98A16D7CA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94E01522-85E4-44BC-8B63-5FBC2C4EFE8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2BC53CFF-AF33-43B9-9BED-691377B0875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4C4583FA-BFFC-467D-94DB-5E8694667B7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13C0657C-9BB1-4AE2-94A3-75C145BE1B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8A8D663-A001-4DBB-A3E8-8F7CB08DFBC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AD1619E2-680F-4CD5-A8A7-43D586DA6EC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70198D81-AC88-49B5-A4A3-56E09B3E7F8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28060934-E926-4C16-AE52-403812BFA15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3F6CBDA-A681-4C5D-8405-BAFCA0E4BB5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EA768118-E901-4385-81E3-D4F1198A72B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5C37D00-345E-4012-8DB0-09F8577C4B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C5DA6379-19AE-48D9-80BC-C770D41390A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A773464-B571-47C1-937F-6E6D7802E8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5BAFC1EA-3A7F-4797-80B1-931BE9F1C8F5}"/>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FF06CBE9-252B-4873-9D65-45A44D09A399}"/>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AB2388B2-A90A-4A56-9A6E-4FD91E70F4E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457A3019-CF05-4DCF-818D-D6BC6EF7984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4ED7EF6E-2281-4892-9876-E41D36B531F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B29D1ECA-0EED-46DC-B9F0-46A6D291FA6F}"/>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17BE5BF3-1964-4361-B442-D2F265CB536A}"/>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3CAD1889-0102-4A48-AF7C-EEBFC4044E73}"/>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A9655E15-355C-4407-990D-F514A17FFAC6}"/>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45EBE039-53B2-4D6F-8F76-4EE4614924AE}"/>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DA096391-182F-4198-B8B8-5E9FA4A6EC1B}"/>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0DF0F5E-6AF7-4A9D-9511-CF081FC7C0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BAD992-E7A4-48EC-A216-1F172D766B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78C9304-0902-4221-9E42-0236C8996C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4B6B639-01D2-4855-B89B-8CB20B9EE8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089C80A-152C-4D53-8F52-9C41B2D38F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158097</xdr:rowOff>
    </xdr:from>
    <xdr:to>
      <xdr:col>55</xdr:col>
      <xdr:colOff>50800</xdr:colOff>
      <xdr:row>85</xdr:row>
      <xdr:rowOff>88247</xdr:rowOff>
    </xdr:to>
    <xdr:sp macro="" textlink="">
      <xdr:nvSpPr>
        <xdr:cNvPr id="362" name="楕円 361">
          <a:extLst>
            <a:ext uri="{FF2B5EF4-FFF2-40B4-BE49-F238E27FC236}">
              <a16:creationId xmlns:a16="http://schemas.microsoft.com/office/drawing/2014/main" id="{AABA04FC-0099-44DF-8ECB-923C9AC79BB5}"/>
            </a:ext>
          </a:extLst>
        </xdr:cNvPr>
        <xdr:cNvSpPr/>
      </xdr:nvSpPr>
      <xdr:spPr>
        <a:xfrm>
          <a:off x="10426700" y="14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136524</xdr:rowOff>
    </xdr:from>
    <xdr:ext cx="469744" cy="259045"/>
    <xdr:sp macro="" textlink="">
      <xdr:nvSpPr>
        <xdr:cNvPr id="363" name="【公営住宅】&#10;一人当たり面積該当値テキスト">
          <a:extLst>
            <a:ext uri="{FF2B5EF4-FFF2-40B4-BE49-F238E27FC236}">
              <a16:creationId xmlns:a16="http://schemas.microsoft.com/office/drawing/2014/main" id="{0A7AAA2F-1163-428B-9FBF-86C1190781A1}"/>
            </a:ext>
          </a:extLst>
        </xdr:cNvPr>
        <xdr:cNvSpPr txBox="1"/>
      </xdr:nvSpPr>
      <xdr:spPr>
        <a:xfrm>
          <a:off x="10515600" y="145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162561</xdr:rowOff>
    </xdr:from>
    <xdr:to>
      <xdr:col>50</xdr:col>
      <xdr:colOff>165100</xdr:colOff>
      <xdr:row>85</xdr:row>
      <xdr:rowOff>92711</xdr:rowOff>
    </xdr:to>
    <xdr:sp macro="" textlink="">
      <xdr:nvSpPr>
        <xdr:cNvPr id="364" name="楕円 363">
          <a:extLst>
            <a:ext uri="{FF2B5EF4-FFF2-40B4-BE49-F238E27FC236}">
              <a16:creationId xmlns:a16="http://schemas.microsoft.com/office/drawing/2014/main" id="{3D6F96C3-970A-4121-94E2-4E19EE008881}"/>
            </a:ext>
          </a:extLst>
        </xdr:cNvPr>
        <xdr:cNvSpPr/>
      </xdr:nvSpPr>
      <xdr:spPr>
        <a:xfrm>
          <a:off x="958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37447</xdr:rowOff>
    </xdr:from>
    <xdr:to>
      <xdr:col>55</xdr:col>
      <xdr:colOff>0</xdr:colOff>
      <xdr:row>85</xdr:row>
      <xdr:rowOff>41911</xdr:rowOff>
    </xdr:to>
    <xdr:cxnSp macro="">
      <xdr:nvCxnSpPr>
        <xdr:cNvPr id="365" name="直線コネクタ 364">
          <a:extLst>
            <a:ext uri="{FF2B5EF4-FFF2-40B4-BE49-F238E27FC236}">
              <a16:creationId xmlns:a16="http://schemas.microsoft.com/office/drawing/2014/main" id="{3B001696-3220-4D3A-867F-2419D12ACD28}"/>
            </a:ext>
          </a:extLst>
        </xdr:cNvPr>
        <xdr:cNvCxnSpPr/>
      </xdr:nvCxnSpPr>
      <xdr:spPr>
        <a:xfrm flipV="1">
          <a:off x="9639300" y="14610697"/>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170724</xdr:rowOff>
    </xdr:from>
    <xdr:to>
      <xdr:col>46</xdr:col>
      <xdr:colOff>38100</xdr:colOff>
      <xdr:row>85</xdr:row>
      <xdr:rowOff>100874</xdr:rowOff>
    </xdr:to>
    <xdr:sp macro="" textlink="">
      <xdr:nvSpPr>
        <xdr:cNvPr id="366" name="楕円 365">
          <a:extLst>
            <a:ext uri="{FF2B5EF4-FFF2-40B4-BE49-F238E27FC236}">
              <a16:creationId xmlns:a16="http://schemas.microsoft.com/office/drawing/2014/main" id="{C0A49A5A-CF46-47C4-B53E-A22F5CAFA5A1}"/>
            </a:ext>
          </a:extLst>
        </xdr:cNvPr>
        <xdr:cNvSpPr/>
      </xdr:nvSpPr>
      <xdr:spPr>
        <a:xfrm>
          <a:off x="8699500" y="145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41911</xdr:rowOff>
    </xdr:from>
    <xdr:to>
      <xdr:col>50</xdr:col>
      <xdr:colOff>114300</xdr:colOff>
      <xdr:row>85</xdr:row>
      <xdr:rowOff>50074</xdr:rowOff>
    </xdr:to>
    <xdr:cxnSp macro="">
      <xdr:nvCxnSpPr>
        <xdr:cNvPr id="367" name="直線コネクタ 366">
          <a:extLst>
            <a:ext uri="{FF2B5EF4-FFF2-40B4-BE49-F238E27FC236}">
              <a16:creationId xmlns:a16="http://schemas.microsoft.com/office/drawing/2014/main" id="{B7A01599-B87D-462D-B6A1-72CCA0CCEE9E}"/>
            </a:ext>
          </a:extLst>
        </xdr:cNvPr>
        <xdr:cNvCxnSpPr/>
      </xdr:nvCxnSpPr>
      <xdr:spPr>
        <a:xfrm flipV="1">
          <a:off x="8750300" y="146151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4282</xdr:rowOff>
    </xdr:from>
    <xdr:to>
      <xdr:col>41</xdr:col>
      <xdr:colOff>101600</xdr:colOff>
      <xdr:row>85</xdr:row>
      <xdr:rowOff>105882</xdr:rowOff>
    </xdr:to>
    <xdr:sp macro="" textlink="">
      <xdr:nvSpPr>
        <xdr:cNvPr id="368" name="楕円 367">
          <a:extLst>
            <a:ext uri="{FF2B5EF4-FFF2-40B4-BE49-F238E27FC236}">
              <a16:creationId xmlns:a16="http://schemas.microsoft.com/office/drawing/2014/main" id="{9FB93DF2-6F1E-4537-8CEC-D28C9A206B10}"/>
            </a:ext>
          </a:extLst>
        </xdr:cNvPr>
        <xdr:cNvSpPr/>
      </xdr:nvSpPr>
      <xdr:spPr>
        <a:xfrm>
          <a:off x="7810500" y="145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50074</xdr:rowOff>
    </xdr:from>
    <xdr:to>
      <xdr:col>45</xdr:col>
      <xdr:colOff>177800</xdr:colOff>
      <xdr:row>85</xdr:row>
      <xdr:rowOff>55082</xdr:rowOff>
    </xdr:to>
    <xdr:cxnSp macro="">
      <xdr:nvCxnSpPr>
        <xdr:cNvPr id="369" name="直線コネクタ 368">
          <a:extLst>
            <a:ext uri="{FF2B5EF4-FFF2-40B4-BE49-F238E27FC236}">
              <a16:creationId xmlns:a16="http://schemas.microsoft.com/office/drawing/2014/main" id="{EA18836C-1636-4BAE-90E2-53A85CF2F36D}"/>
            </a:ext>
          </a:extLst>
        </xdr:cNvPr>
        <xdr:cNvCxnSpPr/>
      </xdr:nvCxnSpPr>
      <xdr:spPr>
        <a:xfrm flipV="1">
          <a:off x="7861300" y="14623324"/>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9942</xdr:rowOff>
    </xdr:from>
    <xdr:to>
      <xdr:col>36</xdr:col>
      <xdr:colOff>165100</xdr:colOff>
      <xdr:row>85</xdr:row>
      <xdr:rowOff>111542</xdr:rowOff>
    </xdr:to>
    <xdr:sp macro="" textlink="">
      <xdr:nvSpPr>
        <xdr:cNvPr id="370" name="楕円 369">
          <a:extLst>
            <a:ext uri="{FF2B5EF4-FFF2-40B4-BE49-F238E27FC236}">
              <a16:creationId xmlns:a16="http://schemas.microsoft.com/office/drawing/2014/main" id="{20DC397C-E522-44B6-8F08-F1A850E53794}"/>
            </a:ext>
          </a:extLst>
        </xdr:cNvPr>
        <xdr:cNvSpPr/>
      </xdr:nvSpPr>
      <xdr:spPr>
        <a:xfrm>
          <a:off x="6921500" y="145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55082</xdr:rowOff>
    </xdr:from>
    <xdr:to>
      <xdr:col>41</xdr:col>
      <xdr:colOff>50800</xdr:colOff>
      <xdr:row>85</xdr:row>
      <xdr:rowOff>60742</xdr:rowOff>
    </xdr:to>
    <xdr:cxnSp macro="">
      <xdr:nvCxnSpPr>
        <xdr:cNvPr id="371" name="直線コネクタ 370">
          <a:extLst>
            <a:ext uri="{FF2B5EF4-FFF2-40B4-BE49-F238E27FC236}">
              <a16:creationId xmlns:a16="http://schemas.microsoft.com/office/drawing/2014/main" id="{F9C9FAF8-045E-40AE-8C56-AC8BA6879E78}"/>
            </a:ext>
          </a:extLst>
        </xdr:cNvPr>
        <xdr:cNvCxnSpPr/>
      </xdr:nvCxnSpPr>
      <xdr:spPr>
        <a:xfrm flipV="1">
          <a:off x="6972300" y="14628332"/>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CDC3B647-8531-4118-80AE-61AF12194CC2}"/>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96C866A3-3592-463D-8FBE-08812EBD263A}"/>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5AB31C9E-5DB2-4F5E-8EC5-5969017FAFF1}"/>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701C6DFA-958B-45B8-B251-0031BE1E461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83838</xdr:rowOff>
    </xdr:from>
    <xdr:ext cx="469744" cy="259045"/>
    <xdr:sp macro="" textlink="">
      <xdr:nvSpPr>
        <xdr:cNvPr id="376" name="n_1mainValue【公営住宅】&#10;一人当たり面積">
          <a:extLst>
            <a:ext uri="{FF2B5EF4-FFF2-40B4-BE49-F238E27FC236}">
              <a16:creationId xmlns:a16="http://schemas.microsoft.com/office/drawing/2014/main" id="{3C2F5FA8-1FB0-41B9-9D0B-BDC03C37F649}"/>
            </a:ext>
          </a:extLst>
        </xdr:cNvPr>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92001</xdr:rowOff>
    </xdr:from>
    <xdr:ext cx="469744" cy="259045"/>
    <xdr:sp macro="" textlink="">
      <xdr:nvSpPr>
        <xdr:cNvPr id="377" name="n_2mainValue【公営住宅】&#10;一人当たり面積">
          <a:extLst>
            <a:ext uri="{FF2B5EF4-FFF2-40B4-BE49-F238E27FC236}">
              <a16:creationId xmlns:a16="http://schemas.microsoft.com/office/drawing/2014/main" id="{E9975CF8-CC08-422B-870D-DE1A3633780C}"/>
            </a:ext>
          </a:extLst>
        </xdr:cNvPr>
        <xdr:cNvSpPr txBox="1"/>
      </xdr:nvSpPr>
      <xdr:spPr>
        <a:xfrm>
          <a:off x="8515427" y="1466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97009</xdr:rowOff>
    </xdr:from>
    <xdr:ext cx="469744" cy="259045"/>
    <xdr:sp macro="" textlink="">
      <xdr:nvSpPr>
        <xdr:cNvPr id="378" name="n_3mainValue【公営住宅】&#10;一人当たり面積">
          <a:extLst>
            <a:ext uri="{FF2B5EF4-FFF2-40B4-BE49-F238E27FC236}">
              <a16:creationId xmlns:a16="http://schemas.microsoft.com/office/drawing/2014/main" id="{FA02A7A0-AF39-4E40-8A11-DBBC62A02571}"/>
            </a:ext>
          </a:extLst>
        </xdr:cNvPr>
        <xdr:cNvSpPr txBox="1"/>
      </xdr:nvSpPr>
      <xdr:spPr>
        <a:xfrm>
          <a:off x="7626427" y="146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102669</xdr:rowOff>
    </xdr:from>
    <xdr:ext cx="469744" cy="259045"/>
    <xdr:sp macro="" textlink="">
      <xdr:nvSpPr>
        <xdr:cNvPr id="379" name="n_4mainValue【公営住宅】&#10;一人当たり面積">
          <a:extLst>
            <a:ext uri="{FF2B5EF4-FFF2-40B4-BE49-F238E27FC236}">
              <a16:creationId xmlns:a16="http://schemas.microsoft.com/office/drawing/2014/main" id="{74E6A7CA-B3D4-4FF0-B9DC-34546E13A8E5}"/>
            </a:ext>
          </a:extLst>
        </xdr:cNvPr>
        <xdr:cNvSpPr txBox="1"/>
      </xdr:nvSpPr>
      <xdr:spPr>
        <a:xfrm>
          <a:off x="6737427" y="1467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E077BAE-01F2-4E32-A416-59D93FD495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E8CB97-FDAF-4F67-AE70-B35DAFB291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CE70A94-8633-4004-8E0D-6FD79C8C12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B26B542-D3E7-41F0-92E7-2B369552E5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202B269-A72B-4288-8F19-11E95473BB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4DD1D72-0F76-4D86-8699-9BADD1AA5F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B7E658C-D4EC-4699-BF4C-E60F80F482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602A399-1D49-43CD-977F-F83FBD937C2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E1BE5B9-085B-45BC-A034-4ED61A49A9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E2243FE-8185-4358-8495-88DF83E2A7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4F96F78-6AFD-4AEA-97C6-49DE40DC48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2624DD3-0C6B-4559-9FA3-E8C63D4B1C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C63E498-0588-48BF-999C-72E92568DC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6F4541D-A1CB-428D-914E-C2D6979A67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85977DD-6EC2-49C6-871D-D3D4487835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BD63131-0BEC-41D8-BC12-ABBB741CCF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8B45B61-505D-4CFD-BEE0-C4742EE858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DDF11B17-F2A1-43D6-975F-5B323F2BE7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8D450E5-58E4-43E1-8C97-9065E2CD3D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7EF595A-B6A0-4257-BBB4-70AF04050A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BC848F1-AE78-4AF5-9381-085E1FA42D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5315C88-F2A4-4FA6-AFC3-60BA3DAE88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929CC587-B4E1-4DDB-900B-66215B4B66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CF53313-5CC6-42B5-86AD-AC00FAEC22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A5D38DB3-5E96-4913-B563-DF06F47905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010DD4A-22E7-4C80-82DA-40145B9F40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1A63E436-1C20-4A30-B144-C4C829E23C2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3D2B93F-C3E6-46EF-9C19-C277F89DB2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2BDB0792-A1E8-43E2-AA6B-A9DBF1C91F6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6CD15AC-2A87-4FC7-9420-68106F9E3C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EC2EAA2-5436-43DA-8EC8-4DDF83B642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31581D5-B7E6-4E5F-8887-732F6001B8A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ABA25707-3517-4210-9810-F5A8ECD1917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B2CD498-048F-468C-B89E-44D588C648D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5ADDB01-6CCE-4413-BA43-205CE5CA80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2A889ED-463B-4215-9DA2-A315B2480F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6C76CB1-5265-4D3F-BC59-3EB2D03BD66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B913255-2650-44FE-A46A-692602F7FB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F56FEAA3-1952-47B9-AE14-480544FD514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8B26037-1A9C-493C-9D22-F230BC86739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F2C9E99-C57D-4448-82D7-F72A4230F2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7B1A1F11-D319-41FF-92B9-564FBC649BB1}"/>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E9BB334-63DF-4C43-BB88-D4CC809D2B5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C78A6105-14FE-402C-BE32-86866B15E98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E543680E-7545-4907-987C-7F57391EE2BB}"/>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D3A48F2D-DFAA-4884-AE51-F8546579D632}"/>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6CA9418-0D71-4F30-9095-8700B6CAD053}"/>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27E0B147-E169-4A5F-A301-3DE3DCB9D2B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10E5059A-4608-456F-8EC7-8697A4EB7E12}"/>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E93189D1-2053-4BBE-98A1-E5086092A616}"/>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A54801C7-09F2-47B1-9E2D-3CA2A6A0503E}"/>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4A696BCB-5F1D-4730-81D9-34126034A2C7}"/>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5C4043B-DAE0-42A8-9701-DBD7B87BF6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B0E7C0E-6EB4-46EF-B1A7-822EC32FDA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E7EBC95-457B-4EDD-9997-2F0CAC2D2BE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FCDC3D6-C8C6-4498-A5E8-91D93626B3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FFA78F9-F4E6-4280-8BB1-6388DD77C9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31931</xdr:rowOff>
    </xdr:from>
    <xdr:to>
      <xdr:col>85</xdr:col>
      <xdr:colOff>177800</xdr:colOff>
      <xdr:row>42</xdr:row>
      <xdr:rowOff>133531</xdr:rowOff>
    </xdr:to>
    <xdr:sp macro="" textlink="">
      <xdr:nvSpPr>
        <xdr:cNvPr id="437" name="楕円 436">
          <a:extLst>
            <a:ext uri="{FF2B5EF4-FFF2-40B4-BE49-F238E27FC236}">
              <a16:creationId xmlns:a16="http://schemas.microsoft.com/office/drawing/2014/main" id="{4FAFA61F-4040-49F8-828E-C9BF74A598A8}"/>
            </a:ext>
          </a:extLst>
        </xdr:cNvPr>
        <xdr:cNvSpPr/>
      </xdr:nvSpPr>
      <xdr:spPr>
        <a:xfrm>
          <a:off x="162687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118308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21B845C-7E62-4B6C-BEFF-35E528F0DC30}"/>
            </a:ext>
          </a:extLst>
        </xdr:cNvPr>
        <xdr:cNvSpPr txBox="1"/>
      </xdr:nvSpPr>
      <xdr:spPr>
        <a:xfrm>
          <a:off x="16357600" y="714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22134</xdr:rowOff>
    </xdr:from>
    <xdr:to>
      <xdr:col>81</xdr:col>
      <xdr:colOff>101600</xdr:colOff>
      <xdr:row>42</xdr:row>
      <xdr:rowOff>123734</xdr:rowOff>
    </xdr:to>
    <xdr:sp macro="" textlink="">
      <xdr:nvSpPr>
        <xdr:cNvPr id="439" name="楕円 438">
          <a:extLst>
            <a:ext uri="{FF2B5EF4-FFF2-40B4-BE49-F238E27FC236}">
              <a16:creationId xmlns:a16="http://schemas.microsoft.com/office/drawing/2014/main" id="{C819EA23-9598-4379-94D5-525DF953F437}"/>
            </a:ext>
          </a:extLst>
        </xdr:cNvPr>
        <xdr:cNvSpPr/>
      </xdr:nvSpPr>
      <xdr:spPr>
        <a:xfrm>
          <a:off x="15430500"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72934</xdr:rowOff>
    </xdr:from>
    <xdr:to>
      <xdr:col>85</xdr:col>
      <xdr:colOff>127000</xdr:colOff>
      <xdr:row>42</xdr:row>
      <xdr:rowOff>82731</xdr:rowOff>
    </xdr:to>
    <xdr:cxnSp macro="">
      <xdr:nvCxnSpPr>
        <xdr:cNvPr id="440" name="直線コネクタ 439">
          <a:extLst>
            <a:ext uri="{FF2B5EF4-FFF2-40B4-BE49-F238E27FC236}">
              <a16:creationId xmlns:a16="http://schemas.microsoft.com/office/drawing/2014/main" id="{DCC151EC-DBA9-4F5C-8B32-F10B4753C77C}"/>
            </a:ext>
          </a:extLst>
        </xdr:cNvPr>
        <xdr:cNvCxnSpPr/>
      </xdr:nvCxnSpPr>
      <xdr:spPr>
        <a:xfrm>
          <a:off x="15481300" y="72738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10704</xdr:rowOff>
    </xdr:from>
    <xdr:to>
      <xdr:col>76</xdr:col>
      <xdr:colOff>165100</xdr:colOff>
      <xdr:row>42</xdr:row>
      <xdr:rowOff>112304</xdr:rowOff>
    </xdr:to>
    <xdr:sp macro="" textlink="">
      <xdr:nvSpPr>
        <xdr:cNvPr id="441" name="楕円 440">
          <a:extLst>
            <a:ext uri="{FF2B5EF4-FFF2-40B4-BE49-F238E27FC236}">
              <a16:creationId xmlns:a16="http://schemas.microsoft.com/office/drawing/2014/main" id="{E691AF3B-B15D-4A97-AD6C-5C357FD88B9C}"/>
            </a:ext>
          </a:extLst>
        </xdr:cNvPr>
        <xdr:cNvSpPr/>
      </xdr:nvSpPr>
      <xdr:spPr>
        <a:xfrm>
          <a:off x="14541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61504</xdr:rowOff>
    </xdr:from>
    <xdr:to>
      <xdr:col>81</xdr:col>
      <xdr:colOff>50800</xdr:colOff>
      <xdr:row>42</xdr:row>
      <xdr:rowOff>72934</xdr:rowOff>
    </xdr:to>
    <xdr:cxnSp macro="">
      <xdr:nvCxnSpPr>
        <xdr:cNvPr id="442" name="直線コネクタ 441">
          <a:extLst>
            <a:ext uri="{FF2B5EF4-FFF2-40B4-BE49-F238E27FC236}">
              <a16:creationId xmlns:a16="http://schemas.microsoft.com/office/drawing/2014/main" id="{E6D30963-7C41-4065-A67B-629A8CB0C646}"/>
            </a:ext>
          </a:extLst>
        </xdr:cNvPr>
        <xdr:cNvCxnSpPr/>
      </xdr:nvCxnSpPr>
      <xdr:spPr>
        <a:xfrm>
          <a:off x="14592300" y="72624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907</xdr:rowOff>
    </xdr:from>
    <xdr:to>
      <xdr:col>72</xdr:col>
      <xdr:colOff>38100</xdr:colOff>
      <xdr:row>42</xdr:row>
      <xdr:rowOff>102507</xdr:rowOff>
    </xdr:to>
    <xdr:sp macro="" textlink="">
      <xdr:nvSpPr>
        <xdr:cNvPr id="443" name="楕円 442">
          <a:extLst>
            <a:ext uri="{FF2B5EF4-FFF2-40B4-BE49-F238E27FC236}">
              <a16:creationId xmlns:a16="http://schemas.microsoft.com/office/drawing/2014/main" id="{C6362CC5-41DB-4925-BCB4-AE79AFD7EF42}"/>
            </a:ext>
          </a:extLst>
        </xdr:cNvPr>
        <xdr:cNvSpPr/>
      </xdr:nvSpPr>
      <xdr:spPr>
        <a:xfrm>
          <a:off x="13652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51707</xdr:rowOff>
    </xdr:from>
    <xdr:to>
      <xdr:col>76</xdr:col>
      <xdr:colOff>114300</xdr:colOff>
      <xdr:row>42</xdr:row>
      <xdr:rowOff>61504</xdr:rowOff>
    </xdr:to>
    <xdr:cxnSp macro="">
      <xdr:nvCxnSpPr>
        <xdr:cNvPr id="444" name="直線コネクタ 443">
          <a:extLst>
            <a:ext uri="{FF2B5EF4-FFF2-40B4-BE49-F238E27FC236}">
              <a16:creationId xmlns:a16="http://schemas.microsoft.com/office/drawing/2014/main" id="{53E39531-E810-4D47-84DB-6CE55ABF8A0B}"/>
            </a:ext>
          </a:extLst>
        </xdr:cNvPr>
        <xdr:cNvCxnSpPr/>
      </xdr:nvCxnSpPr>
      <xdr:spPr>
        <a:xfrm>
          <a:off x="13703300" y="72526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160927</xdr:rowOff>
    </xdr:from>
    <xdr:to>
      <xdr:col>67</xdr:col>
      <xdr:colOff>101600</xdr:colOff>
      <xdr:row>42</xdr:row>
      <xdr:rowOff>91077</xdr:rowOff>
    </xdr:to>
    <xdr:sp macro="" textlink="">
      <xdr:nvSpPr>
        <xdr:cNvPr id="445" name="楕円 444">
          <a:extLst>
            <a:ext uri="{FF2B5EF4-FFF2-40B4-BE49-F238E27FC236}">
              <a16:creationId xmlns:a16="http://schemas.microsoft.com/office/drawing/2014/main" id="{E4DD762C-2633-4BEF-8AFB-5E22E3B9DB24}"/>
            </a:ext>
          </a:extLst>
        </xdr:cNvPr>
        <xdr:cNvSpPr/>
      </xdr:nvSpPr>
      <xdr:spPr>
        <a:xfrm>
          <a:off x="1276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40277</xdr:rowOff>
    </xdr:from>
    <xdr:to>
      <xdr:col>71</xdr:col>
      <xdr:colOff>177800</xdr:colOff>
      <xdr:row>42</xdr:row>
      <xdr:rowOff>51707</xdr:rowOff>
    </xdr:to>
    <xdr:cxnSp macro="">
      <xdr:nvCxnSpPr>
        <xdr:cNvPr id="446" name="直線コネクタ 445">
          <a:extLst>
            <a:ext uri="{FF2B5EF4-FFF2-40B4-BE49-F238E27FC236}">
              <a16:creationId xmlns:a16="http://schemas.microsoft.com/office/drawing/2014/main" id="{EA38E478-1F30-4E93-BBBE-9D069D84B866}"/>
            </a:ext>
          </a:extLst>
        </xdr:cNvPr>
        <xdr:cNvCxnSpPr/>
      </xdr:nvCxnSpPr>
      <xdr:spPr>
        <a:xfrm>
          <a:off x="12814300" y="72411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288AABA-5117-4885-9667-5B0A7B8AFF7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3750037-8B5D-49F3-8910-D8F71834F3A5}"/>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2C80515-E5E9-4499-B215-CC84E866749B}"/>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A1642CC-3255-4B36-A16E-428D2AC136C8}"/>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114861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63873FE-23B7-46EE-9F9C-1A65210F835E}"/>
            </a:ext>
          </a:extLst>
        </xdr:cNvPr>
        <xdr:cNvSpPr txBox="1"/>
      </xdr:nvSpPr>
      <xdr:spPr>
        <a:xfrm>
          <a:off x="15266044" y="731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103431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BE4B61E-11E2-4738-BFA6-0BF04F3EF520}"/>
            </a:ext>
          </a:extLst>
        </xdr:cNvPr>
        <xdr:cNvSpPr txBox="1"/>
      </xdr:nvSpPr>
      <xdr:spPr>
        <a:xfrm>
          <a:off x="143897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93634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185A9EE-5AEC-4524-BA4A-2B706448574A}"/>
            </a:ext>
          </a:extLst>
        </xdr:cNvPr>
        <xdr:cNvSpPr txBox="1"/>
      </xdr:nvSpPr>
      <xdr:spPr>
        <a:xfrm>
          <a:off x="135007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82204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22382419-4E73-4A60-B5C6-72D440B14950}"/>
            </a:ext>
          </a:extLst>
        </xdr:cNvPr>
        <xdr:cNvSpPr txBox="1"/>
      </xdr:nvSpPr>
      <xdr:spPr>
        <a:xfrm>
          <a:off x="12611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F9E3680-5FDB-4C46-913D-F1A0130DC8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6980589-04BF-40AA-A28D-A569261167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1F0690C-023B-4913-A383-D55A3B278C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3F6A230-7D75-4776-AE0B-86F2F41EFF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9CEF992-EF1F-420D-A3BD-A680BD8166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411581E-A0AA-4F41-A1E4-942B2FA124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07DD0A8-087B-4246-8908-4AF51E0426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DDE294C-38F4-43A3-A85E-2C7AAD239DD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84B60A1-EB9F-48A6-B993-87B904F100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35EB826-4BB5-48AF-AD35-A8325765D4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6A5432B-2B01-4A74-90AC-C0AFA08FCF8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D1ED741-7815-43D7-B08E-36DA9BFE5F3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99926EA-53B8-4254-8D58-8DAC06BF71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FDCEEEBA-BBCD-4438-9EB7-455CD653AC5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20817586-E739-4DA0-A3D0-62495059D02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5D4694D7-A355-4C49-933A-19FB66713C1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549DC57-1D5E-4D31-9ECB-72B9668312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03FE46B-67BE-4C14-A16A-4FB2880D4BF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99EC026-8B02-4875-9DEC-1BFE9059A17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F44DFEC-DF43-4660-A8CB-28E77FA06F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100DB6B-FEB6-4315-91D3-34BF429E8D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B541DE41-975A-4A62-A8A5-07777BBB9B72}"/>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523F8B6-83F7-4580-9A7F-376D21589FA2}"/>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F8D5E7E8-2806-4F58-9300-512F1BEFAEE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ED277AD-38B3-4D2C-9F39-21F29459871A}"/>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B5892DB5-F04F-40C6-B68C-BE2BE9BF7BCB}"/>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86C6599-34FC-40B7-8B36-7EADE5421BE5}"/>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8345B870-0419-4DFD-8314-6E6DDF0DF787}"/>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A2C69203-373C-4EFB-B682-C064B16A2A33}"/>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1C3D0DD7-D8D1-4AD3-A97B-5F531B2D801D}"/>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28826D8B-7A54-4DEA-86D1-7F75637328ED}"/>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B7E6EC17-B5F1-4EEC-AA9A-F5EB367CA2E1}"/>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A29DFBA-DC4B-4B4D-B9A8-CE608781A6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D62B547-C716-4470-A2DA-C4F9EDEE14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EA74CDB-C366-4742-9C0C-88A4762326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73FE4F3-1726-403E-B81C-8EA815E449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3A3E73B-548C-481F-B54C-489FA6409F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93523</xdr:rowOff>
    </xdr:from>
    <xdr:to>
      <xdr:col>116</xdr:col>
      <xdr:colOff>114300</xdr:colOff>
      <xdr:row>40</xdr:row>
      <xdr:rowOff>23673</xdr:rowOff>
    </xdr:to>
    <xdr:sp macro="" textlink="">
      <xdr:nvSpPr>
        <xdr:cNvPr id="492" name="楕円 491">
          <a:extLst>
            <a:ext uri="{FF2B5EF4-FFF2-40B4-BE49-F238E27FC236}">
              <a16:creationId xmlns:a16="http://schemas.microsoft.com/office/drawing/2014/main" id="{25100211-62F4-48B2-8E28-40AD256680EC}"/>
            </a:ext>
          </a:extLst>
        </xdr:cNvPr>
        <xdr:cNvSpPr/>
      </xdr:nvSpPr>
      <xdr:spPr>
        <a:xfrm>
          <a:off x="221107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71950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A774A03-7E71-4964-A261-F1DEFA3340C9}"/>
            </a:ext>
          </a:extLst>
        </xdr:cNvPr>
        <xdr:cNvSpPr txBox="1"/>
      </xdr:nvSpPr>
      <xdr:spPr>
        <a:xfrm>
          <a:off x="22199600" y="67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98095</xdr:rowOff>
    </xdr:from>
    <xdr:to>
      <xdr:col>112</xdr:col>
      <xdr:colOff>38100</xdr:colOff>
      <xdr:row>40</xdr:row>
      <xdr:rowOff>28245</xdr:rowOff>
    </xdr:to>
    <xdr:sp macro="" textlink="">
      <xdr:nvSpPr>
        <xdr:cNvPr id="494" name="楕円 493">
          <a:extLst>
            <a:ext uri="{FF2B5EF4-FFF2-40B4-BE49-F238E27FC236}">
              <a16:creationId xmlns:a16="http://schemas.microsoft.com/office/drawing/2014/main" id="{41936148-C0C9-46ED-BB97-D805225C9B02}"/>
            </a:ext>
          </a:extLst>
        </xdr:cNvPr>
        <xdr:cNvSpPr/>
      </xdr:nvSpPr>
      <xdr:spPr>
        <a:xfrm>
          <a:off x="212725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144323</xdr:rowOff>
    </xdr:from>
    <xdr:to>
      <xdr:col>116</xdr:col>
      <xdr:colOff>63500</xdr:colOff>
      <xdr:row>39</xdr:row>
      <xdr:rowOff>148895</xdr:rowOff>
    </xdr:to>
    <xdr:cxnSp macro="">
      <xdr:nvCxnSpPr>
        <xdr:cNvPr id="495" name="直線コネクタ 494">
          <a:extLst>
            <a:ext uri="{FF2B5EF4-FFF2-40B4-BE49-F238E27FC236}">
              <a16:creationId xmlns:a16="http://schemas.microsoft.com/office/drawing/2014/main" id="{AE343D8F-D6E3-424D-816E-031431F324BD}"/>
            </a:ext>
          </a:extLst>
        </xdr:cNvPr>
        <xdr:cNvCxnSpPr/>
      </xdr:nvCxnSpPr>
      <xdr:spPr>
        <a:xfrm flipV="1">
          <a:off x="21323300" y="683087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107238</xdr:rowOff>
    </xdr:from>
    <xdr:to>
      <xdr:col>107</xdr:col>
      <xdr:colOff>101600</xdr:colOff>
      <xdr:row>40</xdr:row>
      <xdr:rowOff>37388</xdr:rowOff>
    </xdr:to>
    <xdr:sp macro="" textlink="">
      <xdr:nvSpPr>
        <xdr:cNvPr id="496" name="楕円 495">
          <a:extLst>
            <a:ext uri="{FF2B5EF4-FFF2-40B4-BE49-F238E27FC236}">
              <a16:creationId xmlns:a16="http://schemas.microsoft.com/office/drawing/2014/main" id="{9127F406-1B51-4EA5-9131-2B07254B1741}"/>
            </a:ext>
          </a:extLst>
        </xdr:cNvPr>
        <xdr:cNvSpPr/>
      </xdr:nvSpPr>
      <xdr:spPr>
        <a:xfrm>
          <a:off x="203835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148895</xdr:rowOff>
    </xdr:from>
    <xdr:to>
      <xdr:col>111</xdr:col>
      <xdr:colOff>177800</xdr:colOff>
      <xdr:row>39</xdr:row>
      <xdr:rowOff>158038</xdr:rowOff>
    </xdr:to>
    <xdr:cxnSp macro="">
      <xdr:nvCxnSpPr>
        <xdr:cNvPr id="497" name="直線コネクタ 496">
          <a:extLst>
            <a:ext uri="{FF2B5EF4-FFF2-40B4-BE49-F238E27FC236}">
              <a16:creationId xmlns:a16="http://schemas.microsoft.com/office/drawing/2014/main" id="{CB2DA8F9-A5BE-45CB-BCAA-0BEECBA491D0}"/>
            </a:ext>
          </a:extLst>
        </xdr:cNvPr>
        <xdr:cNvCxnSpPr/>
      </xdr:nvCxnSpPr>
      <xdr:spPr>
        <a:xfrm flipV="1">
          <a:off x="20434300" y="683544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112725</xdr:rowOff>
    </xdr:from>
    <xdr:to>
      <xdr:col>102</xdr:col>
      <xdr:colOff>165100</xdr:colOff>
      <xdr:row>40</xdr:row>
      <xdr:rowOff>42875</xdr:rowOff>
    </xdr:to>
    <xdr:sp macro="" textlink="">
      <xdr:nvSpPr>
        <xdr:cNvPr id="498" name="楕円 497">
          <a:extLst>
            <a:ext uri="{FF2B5EF4-FFF2-40B4-BE49-F238E27FC236}">
              <a16:creationId xmlns:a16="http://schemas.microsoft.com/office/drawing/2014/main" id="{A21E9729-87B2-44C6-A0E3-7454268B070B}"/>
            </a:ext>
          </a:extLst>
        </xdr:cNvPr>
        <xdr:cNvSpPr/>
      </xdr:nvSpPr>
      <xdr:spPr>
        <a:xfrm>
          <a:off x="19494500" y="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158038</xdr:rowOff>
    </xdr:from>
    <xdr:to>
      <xdr:col>107</xdr:col>
      <xdr:colOff>50800</xdr:colOff>
      <xdr:row>39</xdr:row>
      <xdr:rowOff>163525</xdr:rowOff>
    </xdr:to>
    <xdr:cxnSp macro="">
      <xdr:nvCxnSpPr>
        <xdr:cNvPr id="499" name="直線コネクタ 498">
          <a:extLst>
            <a:ext uri="{FF2B5EF4-FFF2-40B4-BE49-F238E27FC236}">
              <a16:creationId xmlns:a16="http://schemas.microsoft.com/office/drawing/2014/main" id="{9FA9971A-F339-426F-8ED1-D225E0E94AD8}"/>
            </a:ext>
          </a:extLst>
        </xdr:cNvPr>
        <xdr:cNvCxnSpPr/>
      </xdr:nvCxnSpPr>
      <xdr:spPr>
        <a:xfrm flipV="1">
          <a:off x="19545300" y="684458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119126</xdr:rowOff>
    </xdr:from>
    <xdr:to>
      <xdr:col>98</xdr:col>
      <xdr:colOff>38100</xdr:colOff>
      <xdr:row>40</xdr:row>
      <xdr:rowOff>49276</xdr:rowOff>
    </xdr:to>
    <xdr:sp macro="" textlink="">
      <xdr:nvSpPr>
        <xdr:cNvPr id="500" name="楕円 499">
          <a:extLst>
            <a:ext uri="{FF2B5EF4-FFF2-40B4-BE49-F238E27FC236}">
              <a16:creationId xmlns:a16="http://schemas.microsoft.com/office/drawing/2014/main" id="{CA7FC102-764B-4AA7-8509-6CB126805C22}"/>
            </a:ext>
          </a:extLst>
        </xdr:cNvPr>
        <xdr:cNvSpPr/>
      </xdr:nvSpPr>
      <xdr:spPr>
        <a:xfrm>
          <a:off x="18605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163525</xdr:rowOff>
    </xdr:from>
    <xdr:to>
      <xdr:col>102</xdr:col>
      <xdr:colOff>114300</xdr:colOff>
      <xdr:row>39</xdr:row>
      <xdr:rowOff>169926</xdr:rowOff>
    </xdr:to>
    <xdr:cxnSp macro="">
      <xdr:nvCxnSpPr>
        <xdr:cNvPr id="501" name="直線コネクタ 500">
          <a:extLst>
            <a:ext uri="{FF2B5EF4-FFF2-40B4-BE49-F238E27FC236}">
              <a16:creationId xmlns:a16="http://schemas.microsoft.com/office/drawing/2014/main" id="{BCAD989D-98A1-4AFF-891E-907F5A4FC561}"/>
            </a:ext>
          </a:extLst>
        </xdr:cNvPr>
        <xdr:cNvCxnSpPr/>
      </xdr:nvCxnSpPr>
      <xdr:spPr>
        <a:xfrm flipV="1">
          <a:off x="18656300" y="685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496FB61-DEE9-49EF-8124-1DEE1FC21A5B}"/>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366A7C2-8972-4358-B24D-74D40A2E41A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0FAF4E5-C283-4DF5-86D1-76513E53ED1E}"/>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85A06A4-46F7-4292-960E-FD4192045117}"/>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19372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77019734-80EB-41D5-8B40-8651B744FA0F}"/>
            </a:ext>
          </a:extLst>
        </xdr:cNvPr>
        <xdr:cNvSpPr txBox="1"/>
      </xdr:nvSpPr>
      <xdr:spPr>
        <a:xfrm>
          <a:off x="21075727" y="687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28515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A8648EED-F7B6-44CF-8159-A6E93EDAEEDA}"/>
            </a:ext>
          </a:extLst>
        </xdr:cNvPr>
        <xdr:cNvSpPr txBox="1"/>
      </xdr:nvSpPr>
      <xdr:spPr>
        <a:xfrm>
          <a:off x="20199427" y="688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34002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FC82B73-57D8-4220-BB9C-3C98C09E2194}"/>
            </a:ext>
          </a:extLst>
        </xdr:cNvPr>
        <xdr:cNvSpPr txBox="1"/>
      </xdr:nvSpPr>
      <xdr:spPr>
        <a:xfrm>
          <a:off x="19310427"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854C780C-8811-4E59-BAD7-3AAE09B29780}"/>
            </a:ext>
          </a:extLst>
        </xdr:cNvPr>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9E979F0-0F39-4CE7-916C-7020101B56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70B6648-D84A-452C-841C-7A27B1A583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256899A-AAC1-4FB1-8064-16D518B2D0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F154455-8F2F-4641-A762-B3D3C66685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AE4AF44-E447-4F36-A017-8826B799C9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A85F9E2-13DB-44DA-8952-0B1912DB6F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7598ECF-D50A-4A92-80CF-8A1CA4A71B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4F9A716-5D16-4042-A4C0-FD96782F40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053C38B-F8E2-420D-B2F1-BF1E3A921B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62EBA93-4D46-4DD4-B552-C7A535F576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1D741B9C-2466-4804-8DE8-EEAD6220BB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7177DFD4-88A0-4637-8D2A-23D871D81A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A4BB26-7BCE-4580-AC7C-3AA5BFDF32B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1FF52C5-A7F1-48AA-BB7B-E75126DF58D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2525656C-DF35-4EE8-9BD7-99E3BF6277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E40722D-B13E-438F-919D-03969FE5756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6E1862D-CDC3-4E81-8E02-9F8F6B89DA3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AC0CA930-11C6-4854-BA52-70722F3839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8CEDA7ED-9EB6-4ABC-B9B9-3AF80EBFD59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4943CD2A-6339-47BD-96B4-B7D222388C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EE8AB0F3-8B96-442B-97F4-2D7474E8E3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A6B5367-E97F-4034-AC96-B821F000454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35EF44C7-EF87-4B90-B713-561A4A83204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E54736C6-5327-45D0-BA3E-8FB1A20582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A973A8-A2B8-44EA-901E-52E9B3B2C0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18EF3D28-9088-4F74-9830-4DB379D546DF}"/>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34CBF9E0-52DD-4A31-BEE3-244A3ECB312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7E8AA91A-99B1-4627-AF6C-BEBED6B1514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957D8512-C9E0-4BAD-BFD9-B2C67BFC0C11}"/>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F00536F0-C87B-46E8-A6D4-23F497F7932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E656333-1BC2-4C2A-81F9-1E5E2335DBEA}"/>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57E929DD-5752-4C24-9095-F9805C9FDE8F}"/>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3F48C76D-BCC2-4A80-A347-FD1B3DD1BEDB}"/>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92A8236C-D2B2-4F20-8FF3-82221FBE24A1}"/>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6F5DB293-E4AD-4F3B-B769-F976E462DB32}"/>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1E143353-2E2E-444B-B5B9-6A76A7AA31B8}"/>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C03C99A-E998-43D7-BA15-792F33FA62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DF25425-1850-4120-A6F0-C51C975286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17C6D67-C3B3-44A6-B45B-AF099FB3B5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5D39B34-1327-4460-A808-B2E95BFD44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61A8BC6-A07B-4428-9685-31CC398D65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551" name="楕円 550">
          <a:extLst>
            <a:ext uri="{FF2B5EF4-FFF2-40B4-BE49-F238E27FC236}">
              <a16:creationId xmlns:a16="http://schemas.microsoft.com/office/drawing/2014/main" id="{E5947433-3FC7-48AA-9558-19819A39BDF6}"/>
            </a:ext>
          </a:extLst>
        </xdr:cNvPr>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DC5853F9-81EB-4182-822A-D1C7B4C7D5BA}"/>
            </a:ext>
          </a:extLst>
        </xdr:cNvPr>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158206</xdr:rowOff>
    </xdr:from>
    <xdr:to>
      <xdr:col>81</xdr:col>
      <xdr:colOff>101600</xdr:colOff>
      <xdr:row>62</xdr:row>
      <xdr:rowOff>88356</xdr:rowOff>
    </xdr:to>
    <xdr:sp macro="" textlink="">
      <xdr:nvSpPr>
        <xdr:cNvPr id="553" name="楕円 552">
          <a:extLst>
            <a:ext uri="{FF2B5EF4-FFF2-40B4-BE49-F238E27FC236}">
              <a16:creationId xmlns:a16="http://schemas.microsoft.com/office/drawing/2014/main" id="{2F2681E3-D1AF-4CD2-93B2-7FFFA827DE32}"/>
            </a:ext>
          </a:extLst>
        </xdr:cNvPr>
        <xdr:cNvSpPr/>
      </xdr:nvSpPr>
      <xdr:spPr>
        <a:xfrm>
          <a:off x="15430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37556</xdr:rowOff>
    </xdr:from>
    <xdr:to>
      <xdr:col>85</xdr:col>
      <xdr:colOff>127000</xdr:colOff>
      <xdr:row>62</xdr:row>
      <xdr:rowOff>70213</xdr:rowOff>
    </xdr:to>
    <xdr:cxnSp macro="">
      <xdr:nvCxnSpPr>
        <xdr:cNvPr id="554" name="直線コネクタ 553">
          <a:extLst>
            <a:ext uri="{FF2B5EF4-FFF2-40B4-BE49-F238E27FC236}">
              <a16:creationId xmlns:a16="http://schemas.microsoft.com/office/drawing/2014/main" id="{839A2CF9-B690-4B82-918A-ECD639C578D3}"/>
            </a:ext>
          </a:extLst>
        </xdr:cNvPr>
        <xdr:cNvCxnSpPr/>
      </xdr:nvCxnSpPr>
      <xdr:spPr>
        <a:xfrm>
          <a:off x="15481300" y="106674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55" name="楕円 554">
          <a:extLst>
            <a:ext uri="{FF2B5EF4-FFF2-40B4-BE49-F238E27FC236}">
              <a16:creationId xmlns:a16="http://schemas.microsoft.com/office/drawing/2014/main" id="{10C6F9AA-4FA2-4C73-9AD7-04461C181395}"/>
            </a:ext>
          </a:extLst>
        </xdr:cNvPr>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37556</xdr:rowOff>
    </xdr:to>
    <xdr:cxnSp macro="">
      <xdr:nvCxnSpPr>
        <xdr:cNvPr id="556" name="直線コネクタ 555">
          <a:extLst>
            <a:ext uri="{FF2B5EF4-FFF2-40B4-BE49-F238E27FC236}">
              <a16:creationId xmlns:a16="http://schemas.microsoft.com/office/drawing/2014/main" id="{32B40638-05D6-42EA-870B-FF362F0D5D1A}"/>
            </a:ext>
          </a:extLst>
        </xdr:cNvPr>
        <xdr:cNvCxnSpPr/>
      </xdr:nvCxnSpPr>
      <xdr:spPr>
        <a:xfrm>
          <a:off x="14592300" y="106299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92891</xdr:rowOff>
    </xdr:from>
    <xdr:to>
      <xdr:col>72</xdr:col>
      <xdr:colOff>38100</xdr:colOff>
      <xdr:row>62</xdr:row>
      <xdr:rowOff>23041</xdr:rowOff>
    </xdr:to>
    <xdr:sp macro="" textlink="">
      <xdr:nvSpPr>
        <xdr:cNvPr id="557" name="楕円 556">
          <a:extLst>
            <a:ext uri="{FF2B5EF4-FFF2-40B4-BE49-F238E27FC236}">
              <a16:creationId xmlns:a16="http://schemas.microsoft.com/office/drawing/2014/main" id="{410B05C7-76B3-401C-8C70-036D84498AF4}"/>
            </a:ext>
          </a:extLst>
        </xdr:cNvPr>
        <xdr:cNvSpPr/>
      </xdr:nvSpPr>
      <xdr:spPr>
        <a:xfrm>
          <a:off x="13652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143691</xdr:rowOff>
    </xdr:from>
    <xdr:to>
      <xdr:col>76</xdr:col>
      <xdr:colOff>114300</xdr:colOff>
      <xdr:row>62</xdr:row>
      <xdr:rowOff>0</xdr:rowOff>
    </xdr:to>
    <xdr:cxnSp macro="">
      <xdr:nvCxnSpPr>
        <xdr:cNvPr id="558" name="直線コネクタ 557">
          <a:extLst>
            <a:ext uri="{FF2B5EF4-FFF2-40B4-BE49-F238E27FC236}">
              <a16:creationId xmlns:a16="http://schemas.microsoft.com/office/drawing/2014/main" id="{14503F79-6FFD-449B-8EA6-60B83F0B021C}"/>
            </a:ext>
          </a:extLst>
        </xdr:cNvPr>
        <xdr:cNvCxnSpPr/>
      </xdr:nvCxnSpPr>
      <xdr:spPr>
        <a:xfrm>
          <a:off x="13703300" y="1060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50437</xdr:rowOff>
    </xdr:from>
    <xdr:to>
      <xdr:col>67</xdr:col>
      <xdr:colOff>101600</xdr:colOff>
      <xdr:row>61</xdr:row>
      <xdr:rowOff>152037</xdr:rowOff>
    </xdr:to>
    <xdr:sp macro="" textlink="">
      <xdr:nvSpPr>
        <xdr:cNvPr id="559" name="楕円 558">
          <a:extLst>
            <a:ext uri="{FF2B5EF4-FFF2-40B4-BE49-F238E27FC236}">
              <a16:creationId xmlns:a16="http://schemas.microsoft.com/office/drawing/2014/main" id="{E0C6609E-EAE9-42B8-861B-99A670109ACD}"/>
            </a:ext>
          </a:extLst>
        </xdr:cNvPr>
        <xdr:cNvSpPr/>
      </xdr:nvSpPr>
      <xdr:spPr>
        <a:xfrm>
          <a:off x="12763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101237</xdr:rowOff>
    </xdr:from>
    <xdr:to>
      <xdr:col>71</xdr:col>
      <xdr:colOff>177800</xdr:colOff>
      <xdr:row>61</xdr:row>
      <xdr:rowOff>143691</xdr:rowOff>
    </xdr:to>
    <xdr:cxnSp macro="">
      <xdr:nvCxnSpPr>
        <xdr:cNvPr id="560" name="直線コネクタ 559">
          <a:extLst>
            <a:ext uri="{FF2B5EF4-FFF2-40B4-BE49-F238E27FC236}">
              <a16:creationId xmlns:a16="http://schemas.microsoft.com/office/drawing/2014/main" id="{DF42E205-3333-4DD1-8FCA-807C2E4500CF}"/>
            </a:ext>
          </a:extLst>
        </xdr:cNvPr>
        <xdr:cNvCxnSpPr/>
      </xdr:nvCxnSpPr>
      <xdr:spPr>
        <a:xfrm>
          <a:off x="12814300" y="105596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83E44680-2F88-4117-A726-928339CCBD1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B0877AA4-8409-48F6-996E-1A4EFE3E9F1A}"/>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6F17ABB4-0201-420E-AD76-C0916EC71D06}"/>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F9EFB715-4D34-46F8-B643-8223CE4E8FC3}"/>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79483</xdr:rowOff>
    </xdr:from>
    <xdr:ext cx="405111" cy="259045"/>
    <xdr:sp macro="" textlink="">
      <xdr:nvSpPr>
        <xdr:cNvPr id="565" name="n_1mainValue【学校施設】&#10;有形固定資産減価償却率">
          <a:extLst>
            <a:ext uri="{FF2B5EF4-FFF2-40B4-BE49-F238E27FC236}">
              <a16:creationId xmlns:a16="http://schemas.microsoft.com/office/drawing/2014/main" id="{9F27B21D-E8B7-4AE9-9421-90DF30C5544D}"/>
            </a:ext>
          </a:extLst>
        </xdr:cNvPr>
        <xdr:cNvSpPr txBox="1"/>
      </xdr:nvSpPr>
      <xdr:spPr>
        <a:xfrm>
          <a:off x="15266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66" name="n_2mainValue【学校施設】&#10;有形固定資産減価償却率">
          <a:extLst>
            <a:ext uri="{FF2B5EF4-FFF2-40B4-BE49-F238E27FC236}">
              <a16:creationId xmlns:a16="http://schemas.microsoft.com/office/drawing/2014/main" id="{FC08A20C-22D4-4116-944B-6F985CA502D4}"/>
            </a:ext>
          </a:extLst>
        </xdr:cNvPr>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14168</xdr:rowOff>
    </xdr:from>
    <xdr:ext cx="405111" cy="259045"/>
    <xdr:sp macro="" textlink="">
      <xdr:nvSpPr>
        <xdr:cNvPr id="567" name="n_3mainValue【学校施設】&#10;有形固定資産減価償却率">
          <a:extLst>
            <a:ext uri="{FF2B5EF4-FFF2-40B4-BE49-F238E27FC236}">
              <a16:creationId xmlns:a16="http://schemas.microsoft.com/office/drawing/2014/main" id="{14E7F0E6-FF90-4DE5-BB26-7493007D84A9}"/>
            </a:ext>
          </a:extLst>
        </xdr:cNvPr>
        <xdr:cNvSpPr txBox="1"/>
      </xdr:nvSpPr>
      <xdr:spPr>
        <a:xfrm>
          <a:off x="13500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143164</xdr:rowOff>
    </xdr:from>
    <xdr:ext cx="405111" cy="259045"/>
    <xdr:sp macro="" textlink="">
      <xdr:nvSpPr>
        <xdr:cNvPr id="568" name="n_4mainValue【学校施設】&#10;有形固定資産減価償却率">
          <a:extLst>
            <a:ext uri="{FF2B5EF4-FFF2-40B4-BE49-F238E27FC236}">
              <a16:creationId xmlns:a16="http://schemas.microsoft.com/office/drawing/2014/main" id="{8FCF29CE-AE38-4B62-90A4-603B5C9A5543}"/>
            </a:ext>
          </a:extLst>
        </xdr:cNvPr>
        <xdr:cNvSpPr txBox="1"/>
      </xdr:nvSpPr>
      <xdr:spPr>
        <a:xfrm>
          <a:off x="12611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73E8B56-F703-4041-AB45-79CE908B76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0FC263A-9C46-4599-A405-C61C65B725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D90C98C-A8B5-4494-88DA-074394639A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ACE9157-335B-4079-8077-0DE9257210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09664FF-DFE3-4111-9E12-CD272BFEF7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4B5143D-9FBB-46C1-8676-411A45DAB5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0C9D87A-5B31-49E9-8B17-E447FC48F3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3231D97-F71D-47A4-8836-3A72A2AEB3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A6304E8B-CBBC-4F19-BD52-EAD4D99B7E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78003DC-CA62-4327-A438-03562A0412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2B4E165B-055F-498D-A6AC-27D592AC8C5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6C58E3D3-333C-4D09-A562-D5F3EDCF42F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FD62649A-3C44-4F31-93A9-4180FCE71BE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829A7097-09DC-4EC0-8C0B-C88271EF87E5}"/>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E7082B56-6C25-415B-88F5-8AD689DE3B5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7A6928E6-8A76-44C5-BD4D-CFEDFEC9144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64FC2F45-AAAF-4F7E-9D62-471FD04826F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D8D39ED7-8B7A-41A6-AFD7-F391AD6936BD}"/>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ECC1FFE-207C-4E20-9ED3-C6E0A8E73E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38F727C-4000-40ED-ACE9-BFF045AE3A7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76E6CDB0-CBA4-4C1F-8480-B431EB4717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B4A6BB16-E29C-4603-8A90-863B03CA3CE8}"/>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E266AC66-3C4A-4FDB-A7D7-DBC8BEDFD55E}"/>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7C3752CD-807B-43EC-B667-FFE79615502A}"/>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8ABEF599-78B9-4C25-A4B4-7A7D7ACA2C53}"/>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184233C8-7CCB-427C-BCFF-5AB175A4BF9A}"/>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813A0D8D-3455-43C2-BB8A-5519D28ACE8A}"/>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39864134-FEB6-4616-99C1-FD997BC5C1C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EC31615F-0CC7-4CE6-A1B8-2814DCB57FDE}"/>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03E1F675-D1A9-4677-9EFC-D8A0E0898531}"/>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0303F7CB-99C7-43BA-9D42-DC59F28E71AC}"/>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F9110BD3-783E-4777-B4F0-B510AC862AF6}"/>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DAA3875-A046-41D7-87E3-1DB56AA68D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A3A5294-9E90-4183-81C4-74B133E9F9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025277-69D2-43BF-9410-1C84F2C4C4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A99D9BE-B9DD-411B-A1AA-F76F96B786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DAC0CAC-19E7-493E-B0E9-F31EBC1CA5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152243</xdr:rowOff>
    </xdr:from>
    <xdr:to>
      <xdr:col>116</xdr:col>
      <xdr:colOff>114300</xdr:colOff>
      <xdr:row>63</xdr:row>
      <xdr:rowOff>82393</xdr:rowOff>
    </xdr:to>
    <xdr:sp macro="" textlink="">
      <xdr:nvSpPr>
        <xdr:cNvPr id="606" name="楕円 605">
          <a:extLst>
            <a:ext uri="{FF2B5EF4-FFF2-40B4-BE49-F238E27FC236}">
              <a16:creationId xmlns:a16="http://schemas.microsoft.com/office/drawing/2014/main" id="{878F3571-0909-4477-AB32-49B670ECE387}"/>
            </a:ext>
          </a:extLst>
        </xdr:cNvPr>
        <xdr:cNvSpPr/>
      </xdr:nvSpPr>
      <xdr:spPr>
        <a:xfrm>
          <a:off x="22110700" y="107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B615D6CC-EC0D-4D42-93B7-879009DE742D}"/>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154254</xdr:rowOff>
    </xdr:from>
    <xdr:to>
      <xdr:col>112</xdr:col>
      <xdr:colOff>38100</xdr:colOff>
      <xdr:row>63</xdr:row>
      <xdr:rowOff>84404</xdr:rowOff>
    </xdr:to>
    <xdr:sp macro="" textlink="">
      <xdr:nvSpPr>
        <xdr:cNvPr id="608" name="楕円 607">
          <a:extLst>
            <a:ext uri="{FF2B5EF4-FFF2-40B4-BE49-F238E27FC236}">
              <a16:creationId xmlns:a16="http://schemas.microsoft.com/office/drawing/2014/main" id="{CA7EAD1E-07D4-42C9-A347-1F2A58C552EB}"/>
            </a:ext>
          </a:extLst>
        </xdr:cNvPr>
        <xdr:cNvSpPr/>
      </xdr:nvSpPr>
      <xdr:spPr>
        <a:xfrm>
          <a:off x="21272500" y="107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31593</xdr:rowOff>
    </xdr:from>
    <xdr:to>
      <xdr:col>116</xdr:col>
      <xdr:colOff>63500</xdr:colOff>
      <xdr:row>63</xdr:row>
      <xdr:rowOff>33604</xdr:rowOff>
    </xdr:to>
    <xdr:cxnSp macro="">
      <xdr:nvCxnSpPr>
        <xdr:cNvPr id="609" name="直線コネクタ 608">
          <a:extLst>
            <a:ext uri="{FF2B5EF4-FFF2-40B4-BE49-F238E27FC236}">
              <a16:creationId xmlns:a16="http://schemas.microsoft.com/office/drawing/2014/main" id="{010086D6-DCE5-4D0C-B1A4-C4C28EE05741}"/>
            </a:ext>
          </a:extLst>
        </xdr:cNvPr>
        <xdr:cNvCxnSpPr/>
      </xdr:nvCxnSpPr>
      <xdr:spPr>
        <a:xfrm flipV="1">
          <a:off x="21323300" y="1083294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158049</xdr:rowOff>
    </xdr:from>
    <xdr:to>
      <xdr:col>107</xdr:col>
      <xdr:colOff>101600</xdr:colOff>
      <xdr:row>63</xdr:row>
      <xdr:rowOff>88199</xdr:rowOff>
    </xdr:to>
    <xdr:sp macro="" textlink="">
      <xdr:nvSpPr>
        <xdr:cNvPr id="610" name="楕円 609">
          <a:extLst>
            <a:ext uri="{FF2B5EF4-FFF2-40B4-BE49-F238E27FC236}">
              <a16:creationId xmlns:a16="http://schemas.microsoft.com/office/drawing/2014/main" id="{190B908B-744B-4BC5-B7CF-4C392A26ABF8}"/>
            </a:ext>
          </a:extLst>
        </xdr:cNvPr>
        <xdr:cNvSpPr/>
      </xdr:nvSpPr>
      <xdr:spPr>
        <a:xfrm>
          <a:off x="20383500" y="107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33604</xdr:rowOff>
    </xdr:from>
    <xdr:to>
      <xdr:col>111</xdr:col>
      <xdr:colOff>177800</xdr:colOff>
      <xdr:row>63</xdr:row>
      <xdr:rowOff>37399</xdr:rowOff>
    </xdr:to>
    <xdr:cxnSp macro="">
      <xdr:nvCxnSpPr>
        <xdr:cNvPr id="611" name="直線コネクタ 610">
          <a:extLst>
            <a:ext uri="{FF2B5EF4-FFF2-40B4-BE49-F238E27FC236}">
              <a16:creationId xmlns:a16="http://schemas.microsoft.com/office/drawing/2014/main" id="{0649AD73-64AE-472D-8945-192102270D1D}"/>
            </a:ext>
          </a:extLst>
        </xdr:cNvPr>
        <xdr:cNvCxnSpPr/>
      </xdr:nvCxnSpPr>
      <xdr:spPr>
        <a:xfrm flipV="1">
          <a:off x="20434300" y="1083495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160335</xdr:rowOff>
    </xdr:from>
    <xdr:to>
      <xdr:col>102</xdr:col>
      <xdr:colOff>165100</xdr:colOff>
      <xdr:row>63</xdr:row>
      <xdr:rowOff>90485</xdr:rowOff>
    </xdr:to>
    <xdr:sp macro="" textlink="">
      <xdr:nvSpPr>
        <xdr:cNvPr id="612" name="楕円 611">
          <a:extLst>
            <a:ext uri="{FF2B5EF4-FFF2-40B4-BE49-F238E27FC236}">
              <a16:creationId xmlns:a16="http://schemas.microsoft.com/office/drawing/2014/main" id="{98AE73C9-CB03-4545-9337-738C7A303ABB}"/>
            </a:ext>
          </a:extLst>
        </xdr:cNvPr>
        <xdr:cNvSpPr/>
      </xdr:nvSpPr>
      <xdr:spPr>
        <a:xfrm>
          <a:off x="19494500" y="107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37399</xdr:rowOff>
    </xdr:from>
    <xdr:to>
      <xdr:col>107</xdr:col>
      <xdr:colOff>50800</xdr:colOff>
      <xdr:row>63</xdr:row>
      <xdr:rowOff>39685</xdr:rowOff>
    </xdr:to>
    <xdr:cxnSp macro="">
      <xdr:nvCxnSpPr>
        <xdr:cNvPr id="613" name="直線コネクタ 612">
          <a:extLst>
            <a:ext uri="{FF2B5EF4-FFF2-40B4-BE49-F238E27FC236}">
              <a16:creationId xmlns:a16="http://schemas.microsoft.com/office/drawing/2014/main" id="{DCEAD695-1952-4C3C-B4EC-5F4EA7B146F1}"/>
            </a:ext>
          </a:extLst>
        </xdr:cNvPr>
        <xdr:cNvCxnSpPr/>
      </xdr:nvCxnSpPr>
      <xdr:spPr>
        <a:xfrm flipV="1">
          <a:off x="19545300" y="108387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162987</xdr:rowOff>
    </xdr:from>
    <xdr:to>
      <xdr:col>98</xdr:col>
      <xdr:colOff>38100</xdr:colOff>
      <xdr:row>63</xdr:row>
      <xdr:rowOff>93137</xdr:rowOff>
    </xdr:to>
    <xdr:sp macro="" textlink="">
      <xdr:nvSpPr>
        <xdr:cNvPr id="614" name="楕円 613">
          <a:extLst>
            <a:ext uri="{FF2B5EF4-FFF2-40B4-BE49-F238E27FC236}">
              <a16:creationId xmlns:a16="http://schemas.microsoft.com/office/drawing/2014/main" id="{43F08E60-0660-47F6-B709-D4988AE1BD62}"/>
            </a:ext>
          </a:extLst>
        </xdr:cNvPr>
        <xdr:cNvSpPr/>
      </xdr:nvSpPr>
      <xdr:spPr>
        <a:xfrm>
          <a:off x="18605500" y="107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39685</xdr:rowOff>
    </xdr:from>
    <xdr:to>
      <xdr:col>102</xdr:col>
      <xdr:colOff>114300</xdr:colOff>
      <xdr:row>63</xdr:row>
      <xdr:rowOff>42337</xdr:rowOff>
    </xdr:to>
    <xdr:cxnSp macro="">
      <xdr:nvCxnSpPr>
        <xdr:cNvPr id="615" name="直線コネクタ 614">
          <a:extLst>
            <a:ext uri="{FF2B5EF4-FFF2-40B4-BE49-F238E27FC236}">
              <a16:creationId xmlns:a16="http://schemas.microsoft.com/office/drawing/2014/main" id="{00775C6E-C97E-4A61-B9EA-6AF3186C6FA6}"/>
            </a:ext>
          </a:extLst>
        </xdr:cNvPr>
        <xdr:cNvCxnSpPr/>
      </xdr:nvCxnSpPr>
      <xdr:spPr>
        <a:xfrm flipV="1">
          <a:off x="18656300" y="10841035"/>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7FFD50D2-4472-4A07-B33C-04C2E3DA1F4E}"/>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F483AD04-9673-415E-9727-31415C6FBC43}"/>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95163F09-C602-4A21-AC52-416E9D05F016}"/>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776A6041-156F-44F9-9295-B340445B062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75531</xdr:rowOff>
    </xdr:from>
    <xdr:ext cx="469744" cy="259045"/>
    <xdr:sp macro="" textlink="">
      <xdr:nvSpPr>
        <xdr:cNvPr id="620" name="n_1mainValue【学校施設】&#10;一人当たり面積">
          <a:extLst>
            <a:ext uri="{FF2B5EF4-FFF2-40B4-BE49-F238E27FC236}">
              <a16:creationId xmlns:a16="http://schemas.microsoft.com/office/drawing/2014/main" id="{D3012C2D-1C4E-4880-A3F6-7D557CEB3315}"/>
            </a:ext>
          </a:extLst>
        </xdr:cNvPr>
        <xdr:cNvSpPr txBox="1"/>
      </xdr:nvSpPr>
      <xdr:spPr>
        <a:xfrm>
          <a:off x="21075727" y="108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79326</xdr:rowOff>
    </xdr:from>
    <xdr:ext cx="469744" cy="259045"/>
    <xdr:sp macro="" textlink="">
      <xdr:nvSpPr>
        <xdr:cNvPr id="621" name="n_2mainValue【学校施設】&#10;一人当たり面積">
          <a:extLst>
            <a:ext uri="{FF2B5EF4-FFF2-40B4-BE49-F238E27FC236}">
              <a16:creationId xmlns:a16="http://schemas.microsoft.com/office/drawing/2014/main" id="{3D94E35B-B10F-464F-B5FD-5C8F49D20797}"/>
            </a:ext>
          </a:extLst>
        </xdr:cNvPr>
        <xdr:cNvSpPr txBox="1"/>
      </xdr:nvSpPr>
      <xdr:spPr>
        <a:xfrm>
          <a:off x="20199427" y="108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81612</xdr:rowOff>
    </xdr:from>
    <xdr:ext cx="469744" cy="259045"/>
    <xdr:sp macro="" textlink="">
      <xdr:nvSpPr>
        <xdr:cNvPr id="622" name="n_3mainValue【学校施設】&#10;一人当たり面積">
          <a:extLst>
            <a:ext uri="{FF2B5EF4-FFF2-40B4-BE49-F238E27FC236}">
              <a16:creationId xmlns:a16="http://schemas.microsoft.com/office/drawing/2014/main" id="{6F20A20D-FFC0-43A0-BA04-3249FC84F969}"/>
            </a:ext>
          </a:extLst>
        </xdr:cNvPr>
        <xdr:cNvSpPr txBox="1"/>
      </xdr:nvSpPr>
      <xdr:spPr>
        <a:xfrm>
          <a:off x="19310427" y="108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84264</xdr:rowOff>
    </xdr:from>
    <xdr:ext cx="469744" cy="259045"/>
    <xdr:sp macro="" textlink="">
      <xdr:nvSpPr>
        <xdr:cNvPr id="623" name="n_4mainValue【学校施設】&#10;一人当たり面積">
          <a:extLst>
            <a:ext uri="{FF2B5EF4-FFF2-40B4-BE49-F238E27FC236}">
              <a16:creationId xmlns:a16="http://schemas.microsoft.com/office/drawing/2014/main" id="{2485C4F1-928C-4A62-A0D2-796D46DA71F6}"/>
            </a:ext>
          </a:extLst>
        </xdr:cNvPr>
        <xdr:cNvSpPr txBox="1"/>
      </xdr:nvSpPr>
      <xdr:spPr>
        <a:xfrm>
          <a:off x="18421427" y="108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2EF4658-2971-4E9B-AB45-074823AA01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AFF7413-6CE8-4DF4-BD97-57CCF7F9D0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802C94EF-5895-4032-98A9-58A4A52363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C1BA3E63-A9EE-4C97-ACEB-747178CE54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0CEEC14-DD6A-4ADD-972D-987BBE715B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369E4107-B7D8-4A82-8CDF-BA8ACE7F66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06DBE69-C4F6-4B63-91CB-5290771D4A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593BFD6-2B58-4302-800C-3332D0415D9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79BBC10A-DFDB-4A56-9202-C621D3A09A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D588BEF7-933C-4385-99CE-14202A1B86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3BBD69D5-A413-49A8-913D-0E26878816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CA1C5B5C-17BD-495B-A385-1A4D14E59D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652FDC7-2F8C-4B4D-B598-7A45B3B026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97C6B90-A09D-4ACC-838C-7AADE3BE6B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1F3B437-56E9-48FA-AAD5-6A3B8704A2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3A477183-61C1-40FA-9A10-856A0DCD46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28D40908-FC34-4A40-A3DF-050F4EE51B5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457952E1-D16B-4806-8B74-B4ADEA33CC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5523B7E6-DD70-4DDD-9CC3-1F2921AD52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E149C996-1FBC-4F99-8564-9FDAE516D6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592148F-F267-42D4-A304-D7EB6C149B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9646A5F-B254-45AB-84AF-05E7FC8B4E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C7C8BAF-9E22-4ACD-B1B4-7FC851E475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26F19671-14E6-46C0-91CB-7FB6E07BA88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372AFDF-98C2-4998-A0C6-9135F15E1C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D7EF5005-CD6C-4904-ADDF-7168854DE4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FF7281D5-3F22-4D2A-834F-069815A6FF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86C82080-74C6-40B5-8211-00B2018526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F10B0F65-948A-4ABC-ACC4-B6AD0A7E01F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4246809-8D27-451B-887C-4212C2659C6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C83DCF4-27D5-41DB-871E-8F56AF6390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C7716F1E-D2D5-415F-B18F-1E3B435216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4DF9ACA-0D47-410C-B3A1-4134BEF739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C9A4FFA-678A-456E-8E74-0C707BFFAB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53D9FDCA-2F5C-478C-8DF1-7ED9302B9C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A4B7C0E1-B012-47FF-A619-725D750687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81989342-893A-490D-9C88-D9C4FF5A35A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3D7385EB-8924-43B4-95D9-DC07EA01EB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AF6086AB-72AD-4145-A075-99833BC8A42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BF72A0B9-BD82-4F4D-BB85-305BC12B7A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9F036757-D05C-4BBD-8D8E-6B7ACD3A5D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AB065397-179B-432D-8F8F-DEE295F9FA8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3847D291-CEE7-4397-B11C-8D7C8E5B62E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3F6363F9-356D-44A4-B9C4-1D21D5AD1A0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227BBBB7-0780-49BB-8137-A4B29AA2F38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A9668451-3C58-4A6A-8AA8-EA125090492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a:extLst>
            <a:ext uri="{FF2B5EF4-FFF2-40B4-BE49-F238E27FC236}">
              <a16:creationId xmlns:a16="http://schemas.microsoft.com/office/drawing/2014/main" id="{ED24E5E1-024D-4848-89ED-3EE9165C2724}"/>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B68CF8B6-1543-4242-B438-39F171ADE474}"/>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70A502BB-D388-4F40-8308-C75ADD7F8361}"/>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A5B7B5E9-1F53-4215-A90C-B6EFBB867A7A}"/>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C1B03F05-17FB-4A50-91AD-F29379437D5B}"/>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101CA55F-BBDB-456C-B793-88148A9F53D2}"/>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44A7EEB-9452-4C23-8E4A-9F99D6B0ED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105EA96-C9A9-4EF5-ADEC-58C02B6A01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B91F7ED-7F5D-410F-96B3-1D23372D21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15EC5EC-34A3-4F8B-B266-CE47C3D4D6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FA5BD54-B040-449D-90C7-1001A523F5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681" name="楕円 680">
          <a:extLst>
            <a:ext uri="{FF2B5EF4-FFF2-40B4-BE49-F238E27FC236}">
              <a16:creationId xmlns:a16="http://schemas.microsoft.com/office/drawing/2014/main" id="{A1972C5C-65EA-4691-953F-222DCC2344B2}"/>
            </a:ext>
          </a:extLst>
        </xdr:cNvPr>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87465</xdr:rowOff>
    </xdr:from>
    <xdr:ext cx="405111" cy="259045"/>
    <xdr:sp macro="" textlink="">
      <xdr:nvSpPr>
        <xdr:cNvPr id="682" name="【公民館】&#10;有形固定資産減価償却率該当値テキスト">
          <a:extLst>
            <a:ext uri="{FF2B5EF4-FFF2-40B4-BE49-F238E27FC236}">
              <a16:creationId xmlns:a16="http://schemas.microsoft.com/office/drawing/2014/main" id="{B21724E4-D3EB-4D9D-B013-F12CA595485E}"/>
            </a:ext>
          </a:extLst>
        </xdr:cNvPr>
        <xdr:cNvSpPr txBox="1"/>
      </xdr:nvSpPr>
      <xdr:spPr>
        <a:xfrm>
          <a:off x="16357600" y="1791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683" name="楕円 682">
          <a:extLst>
            <a:ext uri="{FF2B5EF4-FFF2-40B4-BE49-F238E27FC236}">
              <a16:creationId xmlns:a16="http://schemas.microsoft.com/office/drawing/2014/main" id="{BB764DE5-5A3D-4519-BC36-01E11B44115E}"/>
            </a:ext>
          </a:extLst>
        </xdr:cNvPr>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115388</xdr:rowOff>
    </xdr:to>
    <xdr:cxnSp macro="">
      <xdr:nvCxnSpPr>
        <xdr:cNvPr id="684" name="直線コネクタ 683">
          <a:extLst>
            <a:ext uri="{FF2B5EF4-FFF2-40B4-BE49-F238E27FC236}">
              <a16:creationId xmlns:a16="http://schemas.microsoft.com/office/drawing/2014/main" id="{1A638ED6-E110-41C4-968B-74037E7A9CA1}"/>
            </a:ext>
          </a:extLst>
        </xdr:cNvPr>
        <xdr:cNvCxnSpPr/>
      </xdr:nvCxnSpPr>
      <xdr:spPr>
        <a:xfrm>
          <a:off x="15481300" y="1807518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85" name="楕円 684">
          <a:extLst>
            <a:ext uri="{FF2B5EF4-FFF2-40B4-BE49-F238E27FC236}">
              <a16:creationId xmlns:a16="http://schemas.microsoft.com/office/drawing/2014/main" id="{C020BAC1-B913-4CA7-93EC-2C9BC3C437B9}"/>
            </a:ext>
          </a:extLst>
        </xdr:cNvPr>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72934</xdr:rowOff>
    </xdr:to>
    <xdr:cxnSp macro="">
      <xdr:nvCxnSpPr>
        <xdr:cNvPr id="686" name="直線コネクタ 685">
          <a:extLst>
            <a:ext uri="{FF2B5EF4-FFF2-40B4-BE49-F238E27FC236}">
              <a16:creationId xmlns:a16="http://schemas.microsoft.com/office/drawing/2014/main" id="{353FAEAE-8DC6-48BB-BA02-F30649A0BBD7}"/>
            </a:ext>
          </a:extLst>
        </xdr:cNvPr>
        <xdr:cNvCxnSpPr/>
      </xdr:nvCxnSpPr>
      <xdr:spPr>
        <a:xfrm>
          <a:off x="14592300" y="180686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87" name="楕円 686">
          <a:extLst>
            <a:ext uri="{FF2B5EF4-FFF2-40B4-BE49-F238E27FC236}">
              <a16:creationId xmlns:a16="http://schemas.microsoft.com/office/drawing/2014/main" id="{D9C7FCB3-AB3F-4569-BEDA-F2C58DEA17C1}"/>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66402</xdr:rowOff>
    </xdr:to>
    <xdr:cxnSp macro="">
      <xdr:nvCxnSpPr>
        <xdr:cNvPr id="688" name="直線コネクタ 687">
          <a:extLst>
            <a:ext uri="{FF2B5EF4-FFF2-40B4-BE49-F238E27FC236}">
              <a16:creationId xmlns:a16="http://schemas.microsoft.com/office/drawing/2014/main" id="{9809A6EC-2EC1-47AD-9D07-C75FE774E210}"/>
            </a:ext>
          </a:extLst>
        </xdr:cNvPr>
        <xdr:cNvCxnSpPr/>
      </xdr:nvCxnSpPr>
      <xdr:spPr>
        <a:xfrm>
          <a:off x="13703300" y="180441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689" name="楕円 688">
          <a:extLst>
            <a:ext uri="{FF2B5EF4-FFF2-40B4-BE49-F238E27FC236}">
              <a16:creationId xmlns:a16="http://schemas.microsoft.com/office/drawing/2014/main" id="{880B2565-F47E-44ED-A5D1-7508DE582A3E}"/>
            </a:ext>
          </a:extLst>
        </xdr:cNvPr>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41911</xdr:rowOff>
    </xdr:to>
    <xdr:cxnSp macro="">
      <xdr:nvCxnSpPr>
        <xdr:cNvPr id="690" name="直線コネクタ 689">
          <a:extLst>
            <a:ext uri="{FF2B5EF4-FFF2-40B4-BE49-F238E27FC236}">
              <a16:creationId xmlns:a16="http://schemas.microsoft.com/office/drawing/2014/main" id="{784785A4-6FCC-4488-821C-5DF4E198A03B}"/>
            </a:ext>
          </a:extLst>
        </xdr:cNvPr>
        <xdr:cNvCxnSpPr/>
      </xdr:nvCxnSpPr>
      <xdr:spPr>
        <a:xfrm>
          <a:off x="12814300" y="180049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6687F893-171F-4024-BC4E-57EC0581A1B3}"/>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B61D333D-AC51-4515-8850-2B0369CC4A1E}"/>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3" name="n_3aveValue【公民館】&#10;有形固定資産減価償却率">
          <a:extLst>
            <a:ext uri="{FF2B5EF4-FFF2-40B4-BE49-F238E27FC236}">
              <a16:creationId xmlns:a16="http://schemas.microsoft.com/office/drawing/2014/main" id="{7ECEE79B-454A-40AB-BD7B-8F6DEA662561}"/>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94" name="n_4aveValue【公民館】&#10;有形固定資産減価償却率">
          <a:extLst>
            <a:ext uri="{FF2B5EF4-FFF2-40B4-BE49-F238E27FC236}">
              <a16:creationId xmlns:a16="http://schemas.microsoft.com/office/drawing/2014/main" id="{D0BF5EF6-927A-4C36-9F82-E8374EB6A958}"/>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140261</xdr:rowOff>
    </xdr:from>
    <xdr:ext cx="405111" cy="259045"/>
    <xdr:sp macro="" textlink="">
      <xdr:nvSpPr>
        <xdr:cNvPr id="695" name="n_1mainValue【公民館】&#10;有形固定資産減価償却率">
          <a:extLst>
            <a:ext uri="{FF2B5EF4-FFF2-40B4-BE49-F238E27FC236}">
              <a16:creationId xmlns:a16="http://schemas.microsoft.com/office/drawing/2014/main" id="{27BD2A76-3793-4949-A176-CB68C48A11D2}"/>
            </a:ext>
          </a:extLst>
        </xdr:cNvPr>
        <xdr:cNvSpPr txBox="1"/>
      </xdr:nvSpPr>
      <xdr:spPr>
        <a:xfrm>
          <a:off x="152660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6" name="n_2mainValue【公民館】&#10;有形固定資産減価償却率">
          <a:extLst>
            <a:ext uri="{FF2B5EF4-FFF2-40B4-BE49-F238E27FC236}">
              <a16:creationId xmlns:a16="http://schemas.microsoft.com/office/drawing/2014/main" id="{210460D8-47BB-4C76-A274-81AD31380602}"/>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697" name="n_3mainValue【公民館】&#10;有形固定資産減価償却率">
          <a:extLst>
            <a:ext uri="{FF2B5EF4-FFF2-40B4-BE49-F238E27FC236}">
              <a16:creationId xmlns:a16="http://schemas.microsoft.com/office/drawing/2014/main" id="{01122F98-F8E0-46A8-9CD8-F0F1518D8395}"/>
            </a:ext>
          </a:extLst>
        </xdr:cNvPr>
        <xdr:cNvSpPr txBox="1"/>
      </xdr:nvSpPr>
      <xdr:spPr>
        <a:xfrm>
          <a:off x="13500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698" name="n_4mainValue【公民館】&#10;有形固定資産減価償却率">
          <a:extLst>
            <a:ext uri="{FF2B5EF4-FFF2-40B4-BE49-F238E27FC236}">
              <a16:creationId xmlns:a16="http://schemas.microsoft.com/office/drawing/2014/main" id="{C9B571D3-317D-416E-B0D1-3F539494117F}"/>
            </a:ext>
          </a:extLst>
        </xdr:cNvPr>
        <xdr:cNvSpPr txBox="1"/>
      </xdr:nvSpPr>
      <xdr:spPr>
        <a:xfrm>
          <a:off x="12611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FF82B48A-3E63-4477-90AA-03F2E2F73D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67BFDD4F-8701-4AB4-810D-B7750FB8C9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AAACB3C5-EA8E-4E39-9A4A-0223F93083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BB7631EF-2D6C-4381-B306-BD02C35F6A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1D0F574B-9B67-4315-9A09-4846C0DA17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8EC1B67-AC4C-46F1-9539-960D451056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BB185B57-00D3-48BE-A2E5-FD3294B01E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6B475FB7-BC61-4965-878A-C8DB04BB92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9D880FF-DB69-4E69-8395-161EC2115C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5E365E1C-8475-46BE-B161-A7262099C8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2D57E156-3EA9-409E-B054-7BD76A7D544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E2AE5B59-819B-4338-885B-435A39BE5F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86EAF778-C262-4FE9-AB38-240031A3C2E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55101B4F-3F9E-47A0-AB68-1A06CF63C58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FDA96C33-D0E1-494F-9495-35F4EA9D3E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FE14FDEE-054A-4719-97A8-3DEB2950BF5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C23F19B7-494A-4F59-B45E-DEB3DE9F2F1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E6EBA881-E8A9-47A3-A90F-0DF3F0493AD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C0470691-0220-415D-9559-9EA3A97420E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CB95261E-B1AC-4A13-8D30-F5587E7DD2D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98AB8992-F5CD-41BB-8020-5118D89249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AFBE76E0-CBDF-4903-9AC7-0FF60225118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4E87343E-64EE-474C-B540-D0FCAFACEC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33C8284E-107C-4A8E-A2A8-ED7DA356B956}"/>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54582315-3C64-47C9-A813-2C9D1E6ECAF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E4D2A7D4-D250-469C-87ED-59A41BF2F1F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5BB1190A-4CB1-4B97-8DDB-E2AF7108954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6404BF40-699B-4BE2-93F4-2261758F553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3B80A494-36A0-463C-8D53-2D95EEA1DB4E}"/>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B79478D8-F45D-4AAB-B0AF-FBFEECA24A81}"/>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4FCBAE0C-16FD-4587-87E6-93BB83A7010C}"/>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543E88A9-277B-4A94-A476-FD9CEA75E521}"/>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9EAA5249-45D7-4323-8CA4-10C6FD5F00D9}"/>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86EA29D2-5A70-45C2-BE5D-C2B09FF8FC15}"/>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AB09619-0922-4D0F-9502-6F436E60BF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C093034-73C7-4535-BD5C-AA0BA1C5EF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E29F9B9-679E-4BC7-9153-99041F7C11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2835F6A-F7B2-4377-BBBB-25DB47A72D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07C679C-F3D8-4B13-82EA-633A6B997B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23952</xdr:rowOff>
    </xdr:from>
    <xdr:to>
      <xdr:col>116</xdr:col>
      <xdr:colOff>114300</xdr:colOff>
      <xdr:row>108</xdr:row>
      <xdr:rowOff>125552</xdr:rowOff>
    </xdr:to>
    <xdr:sp macro="" textlink="">
      <xdr:nvSpPr>
        <xdr:cNvPr id="738" name="楕円 737">
          <a:extLst>
            <a:ext uri="{FF2B5EF4-FFF2-40B4-BE49-F238E27FC236}">
              <a16:creationId xmlns:a16="http://schemas.microsoft.com/office/drawing/2014/main" id="{A677255D-B545-4C36-B3D0-393AE20D3E36}"/>
            </a:ext>
          </a:extLst>
        </xdr:cNvPr>
        <xdr:cNvSpPr/>
      </xdr:nvSpPr>
      <xdr:spPr>
        <a:xfrm>
          <a:off x="22110700" y="185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154779</xdr:rowOff>
    </xdr:from>
    <xdr:ext cx="469744" cy="259045"/>
    <xdr:sp macro="" textlink="">
      <xdr:nvSpPr>
        <xdr:cNvPr id="739" name="【公民館】&#10;一人当たり面積該当値テキスト">
          <a:extLst>
            <a:ext uri="{FF2B5EF4-FFF2-40B4-BE49-F238E27FC236}">
              <a16:creationId xmlns:a16="http://schemas.microsoft.com/office/drawing/2014/main" id="{905ABBC5-E6D7-4BCD-AB6E-3472FDE61D05}"/>
            </a:ext>
          </a:extLst>
        </xdr:cNvPr>
        <xdr:cNvSpPr txBox="1"/>
      </xdr:nvSpPr>
      <xdr:spPr>
        <a:xfrm>
          <a:off x="22199600" y="183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25095</xdr:rowOff>
    </xdr:from>
    <xdr:to>
      <xdr:col>112</xdr:col>
      <xdr:colOff>38100</xdr:colOff>
      <xdr:row>108</xdr:row>
      <xdr:rowOff>126695</xdr:rowOff>
    </xdr:to>
    <xdr:sp macro="" textlink="">
      <xdr:nvSpPr>
        <xdr:cNvPr id="740" name="楕円 739">
          <a:extLst>
            <a:ext uri="{FF2B5EF4-FFF2-40B4-BE49-F238E27FC236}">
              <a16:creationId xmlns:a16="http://schemas.microsoft.com/office/drawing/2014/main" id="{6FFDEB3F-DBF8-4E29-AAD1-B9631D0E23A7}"/>
            </a:ext>
          </a:extLst>
        </xdr:cNvPr>
        <xdr:cNvSpPr/>
      </xdr:nvSpPr>
      <xdr:spPr>
        <a:xfrm>
          <a:off x="21272500" y="185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74752</xdr:rowOff>
    </xdr:from>
    <xdr:to>
      <xdr:col>116</xdr:col>
      <xdr:colOff>63500</xdr:colOff>
      <xdr:row>108</xdr:row>
      <xdr:rowOff>75895</xdr:rowOff>
    </xdr:to>
    <xdr:cxnSp macro="">
      <xdr:nvCxnSpPr>
        <xdr:cNvPr id="741" name="直線コネクタ 740">
          <a:extLst>
            <a:ext uri="{FF2B5EF4-FFF2-40B4-BE49-F238E27FC236}">
              <a16:creationId xmlns:a16="http://schemas.microsoft.com/office/drawing/2014/main" id="{C68D11CC-1083-47AA-A75B-574423634F4C}"/>
            </a:ext>
          </a:extLst>
        </xdr:cNvPr>
        <xdr:cNvCxnSpPr/>
      </xdr:nvCxnSpPr>
      <xdr:spPr>
        <a:xfrm flipV="1">
          <a:off x="21323300" y="1859135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27152</xdr:rowOff>
    </xdr:from>
    <xdr:to>
      <xdr:col>107</xdr:col>
      <xdr:colOff>101600</xdr:colOff>
      <xdr:row>108</xdr:row>
      <xdr:rowOff>128752</xdr:rowOff>
    </xdr:to>
    <xdr:sp macro="" textlink="">
      <xdr:nvSpPr>
        <xdr:cNvPr id="742" name="楕円 741">
          <a:extLst>
            <a:ext uri="{FF2B5EF4-FFF2-40B4-BE49-F238E27FC236}">
              <a16:creationId xmlns:a16="http://schemas.microsoft.com/office/drawing/2014/main" id="{77DA3A08-4A76-440C-9354-021A90B9ED4C}"/>
            </a:ext>
          </a:extLst>
        </xdr:cNvPr>
        <xdr:cNvSpPr/>
      </xdr:nvSpPr>
      <xdr:spPr>
        <a:xfrm>
          <a:off x="20383500" y="185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75895</xdr:rowOff>
    </xdr:from>
    <xdr:to>
      <xdr:col>111</xdr:col>
      <xdr:colOff>177800</xdr:colOff>
      <xdr:row>108</xdr:row>
      <xdr:rowOff>77952</xdr:rowOff>
    </xdr:to>
    <xdr:cxnSp macro="">
      <xdr:nvCxnSpPr>
        <xdr:cNvPr id="743" name="直線コネクタ 742">
          <a:extLst>
            <a:ext uri="{FF2B5EF4-FFF2-40B4-BE49-F238E27FC236}">
              <a16:creationId xmlns:a16="http://schemas.microsoft.com/office/drawing/2014/main" id="{192B9033-D7F7-4D14-A802-02446817D7EE}"/>
            </a:ext>
          </a:extLst>
        </xdr:cNvPr>
        <xdr:cNvCxnSpPr/>
      </xdr:nvCxnSpPr>
      <xdr:spPr>
        <a:xfrm flipV="1">
          <a:off x="20434300" y="1859249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28448</xdr:rowOff>
    </xdr:from>
    <xdr:to>
      <xdr:col>102</xdr:col>
      <xdr:colOff>165100</xdr:colOff>
      <xdr:row>108</xdr:row>
      <xdr:rowOff>130048</xdr:rowOff>
    </xdr:to>
    <xdr:sp macro="" textlink="">
      <xdr:nvSpPr>
        <xdr:cNvPr id="744" name="楕円 743">
          <a:extLst>
            <a:ext uri="{FF2B5EF4-FFF2-40B4-BE49-F238E27FC236}">
              <a16:creationId xmlns:a16="http://schemas.microsoft.com/office/drawing/2014/main" id="{BA625B3B-CFB8-485A-B7DA-69B018CABEAF}"/>
            </a:ext>
          </a:extLst>
        </xdr:cNvPr>
        <xdr:cNvSpPr/>
      </xdr:nvSpPr>
      <xdr:spPr>
        <a:xfrm>
          <a:off x="19494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77952</xdr:rowOff>
    </xdr:from>
    <xdr:to>
      <xdr:col>107</xdr:col>
      <xdr:colOff>50800</xdr:colOff>
      <xdr:row>108</xdr:row>
      <xdr:rowOff>79248</xdr:rowOff>
    </xdr:to>
    <xdr:cxnSp macro="">
      <xdr:nvCxnSpPr>
        <xdr:cNvPr id="745" name="直線コネクタ 744">
          <a:extLst>
            <a:ext uri="{FF2B5EF4-FFF2-40B4-BE49-F238E27FC236}">
              <a16:creationId xmlns:a16="http://schemas.microsoft.com/office/drawing/2014/main" id="{F2DCFA35-F305-4B71-BD42-C01CD4189D6E}"/>
            </a:ext>
          </a:extLst>
        </xdr:cNvPr>
        <xdr:cNvCxnSpPr/>
      </xdr:nvCxnSpPr>
      <xdr:spPr>
        <a:xfrm flipV="1">
          <a:off x="19545300" y="1859455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29896</xdr:rowOff>
    </xdr:from>
    <xdr:to>
      <xdr:col>98</xdr:col>
      <xdr:colOff>38100</xdr:colOff>
      <xdr:row>108</xdr:row>
      <xdr:rowOff>131496</xdr:rowOff>
    </xdr:to>
    <xdr:sp macro="" textlink="">
      <xdr:nvSpPr>
        <xdr:cNvPr id="746" name="楕円 745">
          <a:extLst>
            <a:ext uri="{FF2B5EF4-FFF2-40B4-BE49-F238E27FC236}">
              <a16:creationId xmlns:a16="http://schemas.microsoft.com/office/drawing/2014/main" id="{38B38309-EB15-456C-A757-94DF353E6666}"/>
            </a:ext>
          </a:extLst>
        </xdr:cNvPr>
        <xdr:cNvSpPr/>
      </xdr:nvSpPr>
      <xdr:spPr>
        <a:xfrm>
          <a:off x="18605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79248</xdr:rowOff>
    </xdr:from>
    <xdr:to>
      <xdr:col>102</xdr:col>
      <xdr:colOff>114300</xdr:colOff>
      <xdr:row>108</xdr:row>
      <xdr:rowOff>80696</xdr:rowOff>
    </xdr:to>
    <xdr:cxnSp macro="">
      <xdr:nvCxnSpPr>
        <xdr:cNvPr id="747" name="直線コネクタ 746">
          <a:extLst>
            <a:ext uri="{FF2B5EF4-FFF2-40B4-BE49-F238E27FC236}">
              <a16:creationId xmlns:a16="http://schemas.microsoft.com/office/drawing/2014/main" id="{885A6C7A-3D99-4290-909A-4B515348CE8F}"/>
            </a:ext>
          </a:extLst>
        </xdr:cNvPr>
        <xdr:cNvCxnSpPr/>
      </xdr:nvCxnSpPr>
      <xdr:spPr>
        <a:xfrm flipV="1">
          <a:off x="18656300" y="185958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E049AA2B-2990-4AC4-8534-5D606C8697DC}"/>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C7D20083-DEEE-4077-800D-29801005D353}"/>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6838BEE1-3C7E-4403-8DD4-4597CC40F75D}"/>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ECE813A1-9C5B-43DE-B8B9-7307F9D9DE93}"/>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143222</xdr:rowOff>
    </xdr:from>
    <xdr:ext cx="469744" cy="259045"/>
    <xdr:sp macro="" textlink="">
      <xdr:nvSpPr>
        <xdr:cNvPr id="752" name="n_1mainValue【公民館】&#10;一人当たり面積">
          <a:extLst>
            <a:ext uri="{FF2B5EF4-FFF2-40B4-BE49-F238E27FC236}">
              <a16:creationId xmlns:a16="http://schemas.microsoft.com/office/drawing/2014/main" id="{6A37F33B-1724-4FB0-BB38-B5A7FA914A0A}"/>
            </a:ext>
          </a:extLst>
        </xdr:cNvPr>
        <xdr:cNvSpPr txBox="1"/>
      </xdr:nvSpPr>
      <xdr:spPr>
        <a:xfrm>
          <a:off x="21075727" y="183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119879</xdr:rowOff>
    </xdr:from>
    <xdr:ext cx="469744" cy="259045"/>
    <xdr:sp macro="" textlink="">
      <xdr:nvSpPr>
        <xdr:cNvPr id="753" name="n_2mainValue【公民館】&#10;一人当たり面積">
          <a:extLst>
            <a:ext uri="{FF2B5EF4-FFF2-40B4-BE49-F238E27FC236}">
              <a16:creationId xmlns:a16="http://schemas.microsoft.com/office/drawing/2014/main" id="{F3FF2CAC-E59C-4943-B66C-C3A119FE56C7}"/>
            </a:ext>
          </a:extLst>
        </xdr:cNvPr>
        <xdr:cNvSpPr txBox="1"/>
      </xdr:nvSpPr>
      <xdr:spPr>
        <a:xfrm>
          <a:off x="20199427" y="186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121175</xdr:rowOff>
    </xdr:from>
    <xdr:ext cx="469744" cy="259045"/>
    <xdr:sp macro="" textlink="">
      <xdr:nvSpPr>
        <xdr:cNvPr id="754" name="n_3mainValue【公民館】&#10;一人当たり面積">
          <a:extLst>
            <a:ext uri="{FF2B5EF4-FFF2-40B4-BE49-F238E27FC236}">
              <a16:creationId xmlns:a16="http://schemas.microsoft.com/office/drawing/2014/main" id="{5FA099B3-3E06-4301-AA64-8666683E3C5C}"/>
            </a:ext>
          </a:extLst>
        </xdr:cNvPr>
        <xdr:cNvSpPr txBox="1"/>
      </xdr:nvSpPr>
      <xdr:spPr>
        <a:xfrm>
          <a:off x="19310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122623</xdr:rowOff>
    </xdr:from>
    <xdr:ext cx="469744" cy="259045"/>
    <xdr:sp macro="" textlink="">
      <xdr:nvSpPr>
        <xdr:cNvPr id="755" name="n_4mainValue【公民館】&#10;一人当たり面積">
          <a:extLst>
            <a:ext uri="{FF2B5EF4-FFF2-40B4-BE49-F238E27FC236}">
              <a16:creationId xmlns:a16="http://schemas.microsoft.com/office/drawing/2014/main" id="{0A9E929B-E601-402F-A6C4-EF2D9720CD11}"/>
            </a:ext>
          </a:extLst>
        </xdr:cNvPr>
        <xdr:cNvSpPr txBox="1"/>
      </xdr:nvSpPr>
      <xdr:spPr>
        <a:xfrm>
          <a:off x="184214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D4D2932-CC4E-4C18-917A-224709BF71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7A893EFC-3DB5-4791-AADA-1F2EFB3E42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38C10D98-E321-4D22-A2B1-9118106789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類似団体と比較して特に有形固定資産減価償却率が高い施設としては、認定子ども園・幼稚園・保育所、学校施設、一般廃棄物処理施設、消防施設、庁舎であり、特に低くなっている施設は公営住宅である。</a:t>
          </a:r>
          <a:endParaRPr lang="ja-JP" altLang="ja-JP" sz="1200">
            <a:effectLst/>
          </a:endParaRPr>
        </a:p>
        <a:p>
          <a:r>
            <a:rPr kumimoji="1" lang="ja-JP" altLang="ja-JP" sz="1050">
              <a:solidFill>
                <a:schemeClr val="dk1"/>
              </a:solidFill>
              <a:effectLst/>
              <a:latin typeface="+mn-lt"/>
              <a:ea typeface="+mn-ea"/>
              <a:cs typeface="+mn-cs"/>
            </a:rPr>
            <a:t>　認定子ども園・幼稚園・保育所については、蓬田保育所（耐用年数</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年）の平成</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年の改修以降、年数が経過しているため、減価償却率が高くなっている。</a:t>
          </a:r>
          <a:endParaRPr lang="ja-JP" altLang="ja-JP" sz="1200">
            <a:effectLst/>
          </a:endParaRPr>
        </a:p>
        <a:p>
          <a:r>
            <a:rPr kumimoji="1" lang="ja-JP" altLang="ja-JP" sz="1050">
              <a:solidFill>
                <a:schemeClr val="dk1"/>
              </a:solidFill>
              <a:effectLst/>
              <a:latin typeface="+mn-lt"/>
              <a:ea typeface="+mn-ea"/>
              <a:cs typeface="+mn-cs"/>
            </a:rPr>
            <a:t>　学校施設では、蓬田小学校については、主として木造であり耐用年数が短く、蓬田中学校については、平成</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年度の改修から年数が経過しているため、平均よりも減価償却率は高くなっている。</a:t>
          </a:r>
          <a:endParaRPr lang="ja-JP" altLang="ja-JP" sz="1200">
            <a:effectLst/>
          </a:endParaRPr>
        </a:p>
        <a:p>
          <a:r>
            <a:rPr kumimoji="1" lang="ja-JP" altLang="ja-JP" sz="1050">
              <a:solidFill>
                <a:schemeClr val="dk1"/>
              </a:solidFill>
              <a:effectLst/>
              <a:latin typeface="+mn-lt"/>
              <a:ea typeface="+mn-ea"/>
              <a:cs typeface="+mn-cs"/>
            </a:rPr>
            <a:t>　消防施設と庁舎について、各消防団分団屯所と役場庁舎は耐用年数２４年を既に経過しているため、平均よりも減価償却率が高くなっている。役場庁舎にあっては、減価償却率</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％となっている。　</a:t>
          </a:r>
          <a:endParaRPr lang="ja-JP" altLang="ja-JP" sz="1200">
            <a:effectLst/>
          </a:endParaRPr>
        </a:p>
        <a:p>
          <a:r>
            <a:rPr kumimoji="1" lang="ja-JP" altLang="ja-JP" sz="1050">
              <a:solidFill>
                <a:schemeClr val="dk1"/>
              </a:solidFill>
              <a:effectLst/>
              <a:latin typeface="+mn-lt"/>
              <a:ea typeface="+mn-ea"/>
              <a:cs typeface="+mn-cs"/>
            </a:rPr>
            <a:t>　一方、公営住宅については、大館住宅団地と宮本住宅団地は、昭和</a:t>
          </a:r>
          <a:r>
            <a:rPr kumimoji="1" lang="en-US" altLang="ja-JP" sz="1050">
              <a:solidFill>
                <a:schemeClr val="dk1"/>
              </a:solidFill>
              <a:effectLst/>
              <a:latin typeface="+mn-lt"/>
              <a:ea typeface="+mn-ea"/>
              <a:cs typeface="+mn-cs"/>
            </a:rPr>
            <a:t>59</a:t>
          </a:r>
          <a:r>
            <a:rPr kumimoji="1" lang="ja-JP" altLang="ja-JP" sz="1050">
              <a:solidFill>
                <a:schemeClr val="dk1"/>
              </a:solidFill>
              <a:effectLst/>
              <a:latin typeface="+mn-lt"/>
              <a:ea typeface="+mn-ea"/>
              <a:cs typeface="+mn-cs"/>
            </a:rPr>
            <a:t>年に取得し、耐用年数である</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年を大幅に経過しているものの、生活排水等改善事業や外壁改修事業等により長寿命化を図っている。</a:t>
          </a:r>
          <a:endParaRPr lang="ja-JP" altLang="ja-JP" sz="1200">
            <a:effectLst/>
          </a:endParaRPr>
        </a:p>
        <a:p>
          <a:r>
            <a:rPr kumimoji="1" lang="ja-JP" altLang="ja-JP" sz="1050">
              <a:solidFill>
                <a:schemeClr val="dk1"/>
              </a:solidFill>
              <a:effectLst/>
              <a:latin typeface="+mn-lt"/>
              <a:ea typeface="+mn-ea"/>
              <a:cs typeface="+mn-cs"/>
            </a:rPr>
            <a:t>　また、平成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年にかけて新設したよもっと団地により、平均よりも減価償却率は低くなっている。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3874E1-1810-4D66-8759-365456BCC4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7F8A2A-02D7-49A2-A028-8AD8786731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71E4AE-E595-4128-B048-CC48BE31EC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1F69EC-F7B7-4A3B-9002-B722182802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3246CE-DDBA-408A-AF7B-409000B925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58311B-E59F-4D29-8970-D7E81B4B4D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4BE344-08C4-4829-833D-7242BF6888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4761C0-D874-4EF0-A78C-AE626DD4E5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975174-2EBF-455A-94F7-8E760CD829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FF6D98-416F-429B-9BF9-C8F6DBF02A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6D83A3-0E0F-4FA1-A371-293B2143FB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1F22A9-C2DE-4621-85ED-64768ABBFE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A00CB5-216B-497D-B3F0-7284B71E03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8BFAED-F357-4173-AAE6-508C7EBEFB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BFA3ED-51DE-4B59-9A73-EF26A16C3F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12EAE6-1D2F-4781-A417-077445171C9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2CAD95-0F9A-4470-9B0A-C50F42ECEF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A25037-9A7C-4A99-86C9-42B0B4C0DD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7BC3B0-D75F-4345-BCE9-D4A307E4BF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F53CD4-9D0C-4EB2-BD1A-AC3A1A52BF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ED6F89-6A22-4360-9D8B-320036DB5E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D14D66-8B71-4A16-994D-B0DAD33971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2CAB42-1303-4EB9-BB12-AEEA67D5AE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20ADA1-6ABC-446F-88FC-CAEF82EE2D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4527D1-B900-4042-92DA-ACEE339598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FFA849-9C75-40FC-9025-441337A43C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045F82-C4E7-4CAC-BB12-EBA11569D1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C8688D-52F6-4F03-9E6D-5D0CA4B8B7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07B705-E97A-4229-96FC-C1E1CBF866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1C4133-55C1-42A0-8E3B-8BFE46E54D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6A434C-BFBA-4064-89E7-5CB92AFD5DA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049A19-2CD7-4838-AE6C-7351885ABA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0918EB0-4680-42D0-81E1-E92D0D62D2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1A040F-620E-4575-8954-2E1EFDC832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EB29C9-F65F-4771-A00A-11037CD823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A5D727-B7D8-415F-A0B4-B4363B2743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62F84E-6034-4001-8F67-B1314623DF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B6F1C9-26B1-4078-B14D-107A5EF618B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5C7EE0-FE44-448E-9021-4DD836E1323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614DC24-4832-4A69-82DF-B75CFDCED3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9F5D123-BA2C-487C-8C86-5641137CCC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5AF0700-0156-40D5-B166-BA3E2F8DC7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280265B-2A92-432D-BE83-BEC711147F6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F30F830-F07F-4A76-8315-05DDE70518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967751A-928C-4782-9222-3C3AAF82B7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04A067F-5340-4261-8266-4A1EA0E912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457E7C9-D611-4083-B816-91E52BAE812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B730B25-D03D-4FD6-BE52-E934708676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049098B-820E-4058-9D6C-889C89F9E2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380AA32-DF78-44A7-A233-8E1CE831D0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5BA3F88-9AD0-4986-8492-71DC5F5775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1A7C332-5597-41F3-862D-7FA3553014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4C3F398-3217-4DBC-95A5-372C0DAD6F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29DDFB9-E66F-4AFF-8F05-12B7CA5AE5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731210A-F0FB-4EBA-8332-BD311E5895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103E054-BF32-4822-BBDD-40114F5128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E7DC9C8-76A1-47A2-8244-BD944D3FEE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CA65495-E540-4125-BB11-7C4AADD843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313F706-A3F0-4EFE-85A7-8F82B5875AF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77141AE-9774-4477-AB2A-7735A272FC4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4C7A4C9-D7C0-41EA-B8B4-CB12E9DD154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03165CC-6DB6-4548-95F8-B9CF0C4818C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E24A899-3131-4E90-8722-23D07C2E334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02F7032-4C47-4798-B795-87698051B05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DFEF357-D394-4F03-99E8-E707573EFF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A408064-60C2-45C9-BD6E-7EB55910D88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81FE72B-FF5B-4CA6-BBF0-B5CC2071969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529F125-A6FF-43A8-BC45-47AFD7C79DF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23006EE-D96C-4971-A443-01A9E4639A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E53C1FB-DEBA-49CD-AC66-36D43D858AD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4D24D08-8F86-4F9E-8A9E-0397CEE6C4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D372C237-66A2-44B7-B497-315506483D04}"/>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4122510-8818-4F44-AE4D-361385FB265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535292B-327B-43BB-AC39-CB2B8D87780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FA61121-371D-4DAA-BA57-DA25B88B66AF}"/>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D131AE21-1FC2-40EB-95A5-DE0C3D65C2FD}"/>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6C73D44-D1D2-40C0-9640-CC8A1EBC447C}"/>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9A0477DB-F9D4-4DE6-8036-272EEF417D5B}"/>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17749443-DE09-4565-8C62-0113886C2BB3}"/>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B70CB322-D5E8-49CA-ADB7-A609E6D25ABD}"/>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E749742E-B167-46B1-B12E-5C9B4146B608}"/>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85FACAD4-BCAF-41C7-AE20-65D6CABC53A3}"/>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C6FC26C-D24F-48BD-9299-9C951798EB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ED36637-0330-4455-97F4-7CD1058E94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AEB8710-EC05-4D33-A928-9460118963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58E997E-72B0-4C79-86D6-9904AB4055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3B8A745-BA64-4D40-8E00-4482A62281B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89" name="楕円 88">
          <a:extLst>
            <a:ext uri="{FF2B5EF4-FFF2-40B4-BE49-F238E27FC236}">
              <a16:creationId xmlns:a16="http://schemas.microsoft.com/office/drawing/2014/main" id="{1F112BFA-6269-402E-95C0-8C77261CB5A9}"/>
            </a:ext>
          </a:extLst>
        </xdr:cNvPr>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137812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5D51283-1832-4B5C-BE48-91B271E735F7}"/>
            </a:ext>
          </a:extLst>
        </xdr:cNvPr>
        <xdr:cNvSpPr txBox="1"/>
      </xdr:nvSpPr>
      <xdr:spPr>
        <a:xfrm>
          <a:off x="4673600" y="1042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91" name="楕円 90">
          <a:extLst>
            <a:ext uri="{FF2B5EF4-FFF2-40B4-BE49-F238E27FC236}">
              <a16:creationId xmlns:a16="http://schemas.microsoft.com/office/drawing/2014/main" id="{D80AFA37-25EE-4C16-B847-BB455B3AD050}"/>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165735</xdr:rowOff>
    </xdr:to>
    <xdr:cxnSp macro="">
      <xdr:nvCxnSpPr>
        <xdr:cNvPr id="92" name="直線コネクタ 91">
          <a:extLst>
            <a:ext uri="{FF2B5EF4-FFF2-40B4-BE49-F238E27FC236}">
              <a16:creationId xmlns:a16="http://schemas.microsoft.com/office/drawing/2014/main" id="{2BC9040D-6F29-46A1-9EF8-457DF5F0DB3B}"/>
            </a:ext>
          </a:extLst>
        </xdr:cNvPr>
        <xdr:cNvCxnSpPr/>
      </xdr:nvCxnSpPr>
      <xdr:spPr>
        <a:xfrm>
          <a:off x="3797300" y="105822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93" name="楕円 92">
          <a:extLst>
            <a:ext uri="{FF2B5EF4-FFF2-40B4-BE49-F238E27FC236}">
              <a16:creationId xmlns:a16="http://schemas.microsoft.com/office/drawing/2014/main" id="{98BF2B84-A138-4790-91C7-622129C6C812}"/>
            </a:ext>
          </a:extLst>
        </xdr:cNvPr>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123825</xdr:rowOff>
    </xdr:to>
    <xdr:cxnSp macro="">
      <xdr:nvCxnSpPr>
        <xdr:cNvPr id="94" name="直線コネクタ 93">
          <a:extLst>
            <a:ext uri="{FF2B5EF4-FFF2-40B4-BE49-F238E27FC236}">
              <a16:creationId xmlns:a16="http://schemas.microsoft.com/office/drawing/2014/main" id="{CF27BAFB-CAB3-49EA-86D4-266400EDB664}"/>
            </a:ext>
          </a:extLst>
        </xdr:cNvPr>
        <xdr:cNvCxnSpPr/>
      </xdr:nvCxnSpPr>
      <xdr:spPr>
        <a:xfrm>
          <a:off x="2908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95" name="楕円 94">
          <a:extLst>
            <a:ext uri="{FF2B5EF4-FFF2-40B4-BE49-F238E27FC236}">
              <a16:creationId xmlns:a16="http://schemas.microsoft.com/office/drawing/2014/main" id="{88B4D92D-1BF7-4572-BB33-BAE8DA2C832A}"/>
            </a:ext>
          </a:extLst>
        </xdr:cNvPr>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81915</xdr:rowOff>
    </xdr:to>
    <xdr:cxnSp macro="">
      <xdr:nvCxnSpPr>
        <xdr:cNvPr id="96" name="直線コネクタ 95">
          <a:extLst>
            <a:ext uri="{FF2B5EF4-FFF2-40B4-BE49-F238E27FC236}">
              <a16:creationId xmlns:a16="http://schemas.microsoft.com/office/drawing/2014/main" id="{FB1682C2-2E54-4310-AC76-9DB5FC714BE3}"/>
            </a:ext>
          </a:extLst>
        </xdr:cNvPr>
        <xdr:cNvCxnSpPr/>
      </xdr:nvCxnSpPr>
      <xdr:spPr>
        <a:xfrm>
          <a:off x="2019300" y="10523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97" name="楕円 96">
          <a:extLst>
            <a:ext uri="{FF2B5EF4-FFF2-40B4-BE49-F238E27FC236}">
              <a16:creationId xmlns:a16="http://schemas.microsoft.com/office/drawing/2014/main" id="{F44D6F92-F150-467C-9900-DF7AA5FABC8C}"/>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64770</xdr:rowOff>
    </xdr:to>
    <xdr:cxnSp macro="">
      <xdr:nvCxnSpPr>
        <xdr:cNvPr id="98" name="直線コネクタ 97">
          <a:extLst>
            <a:ext uri="{FF2B5EF4-FFF2-40B4-BE49-F238E27FC236}">
              <a16:creationId xmlns:a16="http://schemas.microsoft.com/office/drawing/2014/main" id="{F1EC77F6-F990-4D56-8F65-7AECC47FACE0}"/>
            </a:ext>
          </a:extLst>
        </xdr:cNvPr>
        <xdr:cNvCxnSpPr/>
      </xdr:nvCxnSpPr>
      <xdr:spPr>
        <a:xfrm>
          <a:off x="1130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61BEB06C-84AC-4862-BD73-C8C14CCFF2DF}"/>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1378F23F-89A7-42A6-B13A-472FDF2B9E21}"/>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5E10ABFB-111C-4EA5-A4C0-949CE504308A}"/>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C2962F35-0818-4AA4-83CC-D0A67C6A07E1}"/>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03" name="n_1mainValue【体育館・プール】&#10;有形固定資産減価償却率">
          <a:extLst>
            <a:ext uri="{FF2B5EF4-FFF2-40B4-BE49-F238E27FC236}">
              <a16:creationId xmlns:a16="http://schemas.microsoft.com/office/drawing/2014/main" id="{3F18998E-2A19-477C-B130-1CFA0784F50D}"/>
            </a:ext>
          </a:extLst>
        </xdr:cNvPr>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104" name="n_2mainValue【体育館・プール】&#10;有形固定資産減価償却率">
          <a:extLst>
            <a:ext uri="{FF2B5EF4-FFF2-40B4-BE49-F238E27FC236}">
              <a16:creationId xmlns:a16="http://schemas.microsoft.com/office/drawing/2014/main" id="{90178402-BDE8-4F1E-ADC2-A74E11236FBE}"/>
            </a:ext>
          </a:extLst>
        </xdr:cNvPr>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106697</xdr:rowOff>
    </xdr:from>
    <xdr:ext cx="405111" cy="259045"/>
    <xdr:sp macro="" textlink="">
      <xdr:nvSpPr>
        <xdr:cNvPr id="105" name="n_3mainValue【体育館・プール】&#10;有形固定資産減価償却率">
          <a:extLst>
            <a:ext uri="{FF2B5EF4-FFF2-40B4-BE49-F238E27FC236}">
              <a16:creationId xmlns:a16="http://schemas.microsoft.com/office/drawing/2014/main" id="{A0BDD79F-6247-4E0A-80C1-26EAA96BD710}"/>
            </a:ext>
          </a:extLst>
        </xdr:cNvPr>
        <xdr:cNvSpPr txBox="1"/>
      </xdr:nvSpPr>
      <xdr:spPr>
        <a:xfrm>
          <a:off x="1816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06" name="n_4mainValue【体育館・プール】&#10;有形固定資産減価償却率">
          <a:extLst>
            <a:ext uri="{FF2B5EF4-FFF2-40B4-BE49-F238E27FC236}">
              <a16:creationId xmlns:a16="http://schemas.microsoft.com/office/drawing/2014/main" id="{E90FEBDE-9BDC-484D-A156-9A51A3052C4E}"/>
            </a:ext>
          </a:extLst>
        </xdr:cNvPr>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7F4EE127-3662-4A3B-B6B9-9834F5E0E8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8D98161-214B-44CE-936E-2B77C18FD7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1C4DA5E8-C1F6-4519-8F34-7B11304090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443E1214-E7C2-4882-9D62-443AF71637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80B3A3A-3AF4-46C6-BEC4-E104F279AF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B4E6D576-3E5B-47A4-9CE2-B7177445E1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7A03E68-DF5B-4687-A551-5503B5C778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9691D4C4-5798-4BCF-AEFA-66D672636C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9AC22B2B-6228-4AC2-B574-B134E10FA8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B5EB3FE0-5D71-45DC-9647-E618C53096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5A934BC5-2205-48ED-ACEE-3B564D503BF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DC12E8C0-3604-4027-818B-EC36973466A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B78494D5-5EEB-4424-A1B2-7309AF7DCC6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51C1EDF4-738A-49A3-8023-4181817358A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1CC580F1-FC1B-4458-9850-EDD8472E39E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D2112CCF-50A6-427F-AE29-2FED7078209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B224CBDC-99A1-4808-B2CE-FAD0E69A4F0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254FE032-0A4C-450E-8576-0D7C4EB7D21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8B0C2FA-74BF-42A7-ABA9-966A462BDCE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130DDEE6-A04C-4462-8B32-882E1481454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67B0C33-5FB7-437E-AB35-6FE5C2C8ED8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A76A409-14A2-436E-BFA7-0BC37D34A92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E0D98542-F1ED-49AB-A956-9A0B38AA56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9870E987-362F-4F52-9D57-ACE981FD91D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3307140C-90FF-430B-9F00-89D2EFCA37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723B356C-AB44-41C6-B6EC-A098A4ADA0AC}"/>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CA78A2EB-5EE1-4797-86F8-6834FB13ADCF}"/>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662962C5-9215-463A-835B-C14EDE70514B}"/>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DE0A4FD1-2C33-416B-B1B7-82FD5776019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184F9D84-3EDE-4824-AFE6-62C55CE69007}"/>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40DCFE77-94F0-49F6-8118-A831E95F289D}"/>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AE851F9E-B967-4812-828B-8ACD5FC73769}"/>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11567305-4A48-4028-A370-4F2D236D3B09}"/>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CD3EB9EF-594E-4029-927B-6EB5C95BE202}"/>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4AC5D937-7096-410C-A731-95E30B23A8FC}"/>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1C0EF123-8D43-48F6-9011-C653A54F97CB}"/>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2A034FD-BB66-4168-B18E-9D7803A7E1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0FC04B5-706A-4688-AC68-6FF1A4D77C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3A31A57-07CB-4D82-B6E3-5CA5603528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FF2233B-F619-45C1-8926-C6DDDAAEA8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3C35445-C0D0-4FCB-B912-2291007775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75257</xdr:rowOff>
    </xdr:from>
    <xdr:to>
      <xdr:col>55</xdr:col>
      <xdr:colOff>50800</xdr:colOff>
      <xdr:row>64</xdr:row>
      <xdr:rowOff>5407</xdr:rowOff>
    </xdr:to>
    <xdr:sp macro="" textlink="">
      <xdr:nvSpPr>
        <xdr:cNvPr id="148" name="楕円 147">
          <a:extLst>
            <a:ext uri="{FF2B5EF4-FFF2-40B4-BE49-F238E27FC236}">
              <a16:creationId xmlns:a16="http://schemas.microsoft.com/office/drawing/2014/main" id="{B0F49238-7B2A-42C5-B940-EA53C51CD70F}"/>
            </a:ext>
          </a:extLst>
        </xdr:cNvPr>
        <xdr:cNvSpPr/>
      </xdr:nvSpPr>
      <xdr:spPr>
        <a:xfrm>
          <a:off x="10426700" y="108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161634</xdr:rowOff>
    </xdr:from>
    <xdr:ext cx="469744" cy="259045"/>
    <xdr:sp macro="" textlink="">
      <xdr:nvSpPr>
        <xdr:cNvPr id="149" name="【体育館・プール】&#10;一人当たり面積該当値テキスト">
          <a:extLst>
            <a:ext uri="{FF2B5EF4-FFF2-40B4-BE49-F238E27FC236}">
              <a16:creationId xmlns:a16="http://schemas.microsoft.com/office/drawing/2014/main" id="{13415146-E0EB-404A-8165-DA58162A1ACC}"/>
            </a:ext>
          </a:extLst>
        </xdr:cNvPr>
        <xdr:cNvSpPr txBox="1"/>
      </xdr:nvSpPr>
      <xdr:spPr>
        <a:xfrm>
          <a:off x="10515600" y="107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77869</xdr:rowOff>
    </xdr:from>
    <xdr:to>
      <xdr:col>50</xdr:col>
      <xdr:colOff>165100</xdr:colOff>
      <xdr:row>64</xdr:row>
      <xdr:rowOff>8019</xdr:rowOff>
    </xdr:to>
    <xdr:sp macro="" textlink="">
      <xdr:nvSpPr>
        <xdr:cNvPr id="150" name="楕円 149">
          <a:extLst>
            <a:ext uri="{FF2B5EF4-FFF2-40B4-BE49-F238E27FC236}">
              <a16:creationId xmlns:a16="http://schemas.microsoft.com/office/drawing/2014/main" id="{712EF3ED-3913-4C7D-90FE-219397B076C3}"/>
            </a:ext>
          </a:extLst>
        </xdr:cNvPr>
        <xdr:cNvSpPr/>
      </xdr:nvSpPr>
      <xdr:spPr>
        <a:xfrm>
          <a:off x="9588500" y="108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126057</xdr:rowOff>
    </xdr:from>
    <xdr:to>
      <xdr:col>55</xdr:col>
      <xdr:colOff>0</xdr:colOff>
      <xdr:row>63</xdr:row>
      <xdr:rowOff>128669</xdr:rowOff>
    </xdr:to>
    <xdr:cxnSp macro="">
      <xdr:nvCxnSpPr>
        <xdr:cNvPr id="151" name="直線コネクタ 150">
          <a:extLst>
            <a:ext uri="{FF2B5EF4-FFF2-40B4-BE49-F238E27FC236}">
              <a16:creationId xmlns:a16="http://schemas.microsoft.com/office/drawing/2014/main" id="{831F1698-3866-4026-B23F-7021B448F240}"/>
            </a:ext>
          </a:extLst>
        </xdr:cNvPr>
        <xdr:cNvCxnSpPr/>
      </xdr:nvCxnSpPr>
      <xdr:spPr>
        <a:xfrm flipV="1">
          <a:off x="9639300" y="10927407"/>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82768</xdr:rowOff>
    </xdr:from>
    <xdr:to>
      <xdr:col>46</xdr:col>
      <xdr:colOff>38100</xdr:colOff>
      <xdr:row>64</xdr:row>
      <xdr:rowOff>12918</xdr:rowOff>
    </xdr:to>
    <xdr:sp macro="" textlink="">
      <xdr:nvSpPr>
        <xdr:cNvPr id="152" name="楕円 151">
          <a:extLst>
            <a:ext uri="{FF2B5EF4-FFF2-40B4-BE49-F238E27FC236}">
              <a16:creationId xmlns:a16="http://schemas.microsoft.com/office/drawing/2014/main" id="{225775EB-63C3-4E4B-B461-12D06D641E07}"/>
            </a:ext>
          </a:extLst>
        </xdr:cNvPr>
        <xdr:cNvSpPr/>
      </xdr:nvSpPr>
      <xdr:spPr>
        <a:xfrm>
          <a:off x="8699500" y="108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128669</xdr:rowOff>
    </xdr:from>
    <xdr:to>
      <xdr:col>50</xdr:col>
      <xdr:colOff>114300</xdr:colOff>
      <xdr:row>63</xdr:row>
      <xdr:rowOff>133568</xdr:rowOff>
    </xdr:to>
    <xdr:cxnSp macro="">
      <xdr:nvCxnSpPr>
        <xdr:cNvPr id="153" name="直線コネクタ 152">
          <a:extLst>
            <a:ext uri="{FF2B5EF4-FFF2-40B4-BE49-F238E27FC236}">
              <a16:creationId xmlns:a16="http://schemas.microsoft.com/office/drawing/2014/main" id="{ED4E89EB-B55F-45FE-AFA2-0A1211ABFE0B}"/>
            </a:ext>
          </a:extLst>
        </xdr:cNvPr>
        <xdr:cNvCxnSpPr/>
      </xdr:nvCxnSpPr>
      <xdr:spPr>
        <a:xfrm flipV="1">
          <a:off x="8750300" y="109300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85380</xdr:rowOff>
    </xdr:from>
    <xdr:to>
      <xdr:col>41</xdr:col>
      <xdr:colOff>101600</xdr:colOff>
      <xdr:row>64</xdr:row>
      <xdr:rowOff>15530</xdr:rowOff>
    </xdr:to>
    <xdr:sp macro="" textlink="">
      <xdr:nvSpPr>
        <xdr:cNvPr id="154" name="楕円 153">
          <a:extLst>
            <a:ext uri="{FF2B5EF4-FFF2-40B4-BE49-F238E27FC236}">
              <a16:creationId xmlns:a16="http://schemas.microsoft.com/office/drawing/2014/main" id="{0B645480-4A95-4B45-84E8-D30CBCC33751}"/>
            </a:ext>
          </a:extLst>
        </xdr:cNvPr>
        <xdr:cNvSpPr/>
      </xdr:nvSpPr>
      <xdr:spPr>
        <a:xfrm>
          <a:off x="7810500" y="108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133568</xdr:rowOff>
    </xdr:from>
    <xdr:to>
      <xdr:col>45</xdr:col>
      <xdr:colOff>177800</xdr:colOff>
      <xdr:row>63</xdr:row>
      <xdr:rowOff>136180</xdr:rowOff>
    </xdr:to>
    <xdr:cxnSp macro="">
      <xdr:nvCxnSpPr>
        <xdr:cNvPr id="155" name="直線コネクタ 154">
          <a:extLst>
            <a:ext uri="{FF2B5EF4-FFF2-40B4-BE49-F238E27FC236}">
              <a16:creationId xmlns:a16="http://schemas.microsoft.com/office/drawing/2014/main" id="{0C922351-4AAC-46F0-BDC7-7F45B0EE30E9}"/>
            </a:ext>
          </a:extLst>
        </xdr:cNvPr>
        <xdr:cNvCxnSpPr/>
      </xdr:nvCxnSpPr>
      <xdr:spPr>
        <a:xfrm flipV="1">
          <a:off x="7861300" y="1093491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88646</xdr:rowOff>
    </xdr:from>
    <xdr:to>
      <xdr:col>36</xdr:col>
      <xdr:colOff>165100</xdr:colOff>
      <xdr:row>64</xdr:row>
      <xdr:rowOff>18796</xdr:rowOff>
    </xdr:to>
    <xdr:sp macro="" textlink="">
      <xdr:nvSpPr>
        <xdr:cNvPr id="156" name="楕円 155">
          <a:extLst>
            <a:ext uri="{FF2B5EF4-FFF2-40B4-BE49-F238E27FC236}">
              <a16:creationId xmlns:a16="http://schemas.microsoft.com/office/drawing/2014/main" id="{33F5321C-3796-4E45-A2CD-83382EBB944D}"/>
            </a:ext>
          </a:extLst>
        </xdr:cNvPr>
        <xdr:cNvSpPr/>
      </xdr:nvSpPr>
      <xdr:spPr>
        <a:xfrm>
          <a:off x="6921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136180</xdr:rowOff>
    </xdr:from>
    <xdr:to>
      <xdr:col>41</xdr:col>
      <xdr:colOff>50800</xdr:colOff>
      <xdr:row>63</xdr:row>
      <xdr:rowOff>139446</xdr:rowOff>
    </xdr:to>
    <xdr:cxnSp macro="">
      <xdr:nvCxnSpPr>
        <xdr:cNvPr id="157" name="直線コネクタ 156">
          <a:extLst>
            <a:ext uri="{FF2B5EF4-FFF2-40B4-BE49-F238E27FC236}">
              <a16:creationId xmlns:a16="http://schemas.microsoft.com/office/drawing/2014/main" id="{C1CC4A23-D94E-4A5B-8959-63B17EF0716C}"/>
            </a:ext>
          </a:extLst>
        </xdr:cNvPr>
        <xdr:cNvCxnSpPr/>
      </xdr:nvCxnSpPr>
      <xdr:spPr>
        <a:xfrm flipV="1">
          <a:off x="6972300" y="109375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FB91862D-6E6E-4A14-99C2-04DEC6537DA5}"/>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9C4179E6-9995-415F-817D-3F1A78434613}"/>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2559E3A3-1475-4A69-B39D-16BCDB418FE8}"/>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11D98E00-FAF0-4C2D-9EFB-30AA493ECC6D}"/>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170596</xdr:rowOff>
    </xdr:from>
    <xdr:ext cx="469744" cy="259045"/>
    <xdr:sp macro="" textlink="">
      <xdr:nvSpPr>
        <xdr:cNvPr id="162" name="n_1mainValue【体育館・プール】&#10;一人当たり面積">
          <a:extLst>
            <a:ext uri="{FF2B5EF4-FFF2-40B4-BE49-F238E27FC236}">
              <a16:creationId xmlns:a16="http://schemas.microsoft.com/office/drawing/2014/main" id="{B934489D-40D6-4C97-B78F-3ACDC6BD8337}"/>
            </a:ext>
          </a:extLst>
        </xdr:cNvPr>
        <xdr:cNvSpPr txBox="1"/>
      </xdr:nvSpPr>
      <xdr:spPr>
        <a:xfrm>
          <a:off x="9391727" y="1097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4045</xdr:rowOff>
    </xdr:from>
    <xdr:ext cx="469744" cy="259045"/>
    <xdr:sp macro="" textlink="">
      <xdr:nvSpPr>
        <xdr:cNvPr id="163" name="n_2mainValue【体育館・プール】&#10;一人当たり面積">
          <a:extLst>
            <a:ext uri="{FF2B5EF4-FFF2-40B4-BE49-F238E27FC236}">
              <a16:creationId xmlns:a16="http://schemas.microsoft.com/office/drawing/2014/main" id="{E5F1A9E8-2349-4538-9A3D-8F4EE088A4F6}"/>
            </a:ext>
          </a:extLst>
        </xdr:cNvPr>
        <xdr:cNvSpPr txBox="1"/>
      </xdr:nvSpPr>
      <xdr:spPr>
        <a:xfrm>
          <a:off x="8515427" y="109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6657</xdr:rowOff>
    </xdr:from>
    <xdr:ext cx="469744" cy="259045"/>
    <xdr:sp macro="" textlink="">
      <xdr:nvSpPr>
        <xdr:cNvPr id="164" name="n_3mainValue【体育館・プール】&#10;一人当たり面積">
          <a:extLst>
            <a:ext uri="{FF2B5EF4-FFF2-40B4-BE49-F238E27FC236}">
              <a16:creationId xmlns:a16="http://schemas.microsoft.com/office/drawing/2014/main" id="{F0D3D1EF-0B6E-4524-B476-8D073F142C98}"/>
            </a:ext>
          </a:extLst>
        </xdr:cNvPr>
        <xdr:cNvSpPr txBox="1"/>
      </xdr:nvSpPr>
      <xdr:spPr>
        <a:xfrm>
          <a:off x="7626427" y="109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9923</xdr:rowOff>
    </xdr:from>
    <xdr:ext cx="469744" cy="259045"/>
    <xdr:sp macro="" textlink="">
      <xdr:nvSpPr>
        <xdr:cNvPr id="165" name="n_4mainValue【体育館・プール】&#10;一人当たり面積">
          <a:extLst>
            <a:ext uri="{FF2B5EF4-FFF2-40B4-BE49-F238E27FC236}">
              <a16:creationId xmlns:a16="http://schemas.microsoft.com/office/drawing/2014/main" id="{B6417DAC-1DF0-4E4C-B453-7EAB18C33436}"/>
            </a:ext>
          </a:extLst>
        </xdr:cNvPr>
        <xdr:cNvSpPr txBox="1"/>
      </xdr:nvSpPr>
      <xdr:spPr>
        <a:xfrm>
          <a:off x="6737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A6E938B7-6602-47EC-B5C8-8CA8F1E051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55A4163E-556C-4BB8-BAFD-EE93721123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F90DEC8-C3D0-4632-82FD-31508E8B81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8B5ABD8-23A8-4310-B123-C1B4A4044D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39F34A96-77C3-4E79-B4F2-4A06B5C4D2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D144871A-4937-4CD7-9D7B-88DC569AB7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85C6DB84-CAA4-4752-A3AC-0988F9B5FF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63956E10-02BF-49F5-8D65-9FC1765598D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31EAC84A-DDD3-4779-A206-26F1EB2313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1E15A146-AB60-45FF-9065-11877E70D7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46C6CCA1-8501-4289-85B6-A8D3E227FD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D9968C79-E236-4BE1-A9D9-BC8F717DC99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9976F3A-2B30-44C2-B481-9B07E2AE03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F572455E-3975-43FB-AE24-12FB21140D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6E424A6F-E0A1-4D2C-9A21-606792350D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3508744B-72E2-4697-8EEA-4E7DC5E6698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C1E4A896-3ED2-4FA3-8711-CA1A76C0EE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4300CD1A-6C30-41B5-8BC6-C62B9DD647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C128B51-10A4-4C63-B2FE-C038C86313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21339BE2-834B-4B75-A00C-2D2A12BDB8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79E1A0B-AD97-4524-ABF6-0A078D3266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539A32A8-D7BA-45F8-9C25-0050A9DD2E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75CC7A27-6A5E-4D3A-A866-9EAEC284C6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90A0907A-BD19-4C9A-9D02-F80FB69498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84DA10FB-3D50-4427-8CB8-32685BEAD0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E4698F92-8180-4938-AAB6-CCF35C6E6C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CFA4944D-F14C-4510-B0E7-05AA928EC9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7B05E70F-7317-42E7-A3F7-23FD01373A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ACD023C0-4D9B-4212-AC79-290B11C8A8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63006AA5-48D6-4669-BB9A-72A2E8BFEB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F249B8D2-C1C7-460B-A80B-EC4FE60C42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5F4E931A-4BD9-467B-912F-E357155C5D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753F4F26-DF28-4296-9BF7-F322040E8E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0CEAD2F2-536B-426A-B777-4752F11525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42515DCE-CBB3-47E7-871A-474219CC66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909830D6-5A12-4D93-AC6E-84C3E0903D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093C2BBB-6B7C-4F53-90C8-B65DC3950B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F7AB82B7-655F-4F95-A123-979F900C7C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EC25D320-A2C8-4A9A-8A62-9E49FB5040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8FD950F2-C929-4DCE-BC7E-072293F8F0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a:extLst>
            <a:ext uri="{FF2B5EF4-FFF2-40B4-BE49-F238E27FC236}">
              <a16:creationId xmlns:a16="http://schemas.microsoft.com/office/drawing/2014/main" id="{B6E42E9B-7073-45B7-A164-DC1A67B136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a:extLst>
            <a:ext uri="{FF2B5EF4-FFF2-40B4-BE49-F238E27FC236}">
              <a16:creationId xmlns:a16="http://schemas.microsoft.com/office/drawing/2014/main" id="{318E2456-514A-4B69-8CD4-09405797DE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a:extLst>
            <a:ext uri="{FF2B5EF4-FFF2-40B4-BE49-F238E27FC236}">
              <a16:creationId xmlns:a16="http://schemas.microsoft.com/office/drawing/2014/main" id="{D328A50F-6398-4025-AAC6-C99BCA1212C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a:extLst>
            <a:ext uri="{FF2B5EF4-FFF2-40B4-BE49-F238E27FC236}">
              <a16:creationId xmlns:a16="http://schemas.microsoft.com/office/drawing/2014/main" id="{E1FF7920-4A45-4F7B-86FE-48364C76158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a:extLst>
            <a:ext uri="{FF2B5EF4-FFF2-40B4-BE49-F238E27FC236}">
              <a16:creationId xmlns:a16="http://schemas.microsoft.com/office/drawing/2014/main" id="{03B32FEE-9F4D-4A4C-A3CC-EB6D3C6CF0E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a:extLst>
            <a:ext uri="{FF2B5EF4-FFF2-40B4-BE49-F238E27FC236}">
              <a16:creationId xmlns:a16="http://schemas.microsoft.com/office/drawing/2014/main" id="{283E06A9-190A-461B-B4E6-FB2B5C35A45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a:extLst>
            <a:ext uri="{FF2B5EF4-FFF2-40B4-BE49-F238E27FC236}">
              <a16:creationId xmlns:a16="http://schemas.microsoft.com/office/drawing/2014/main" id="{222871F2-C47B-49FE-B99B-A848A18291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a:extLst>
            <a:ext uri="{FF2B5EF4-FFF2-40B4-BE49-F238E27FC236}">
              <a16:creationId xmlns:a16="http://schemas.microsoft.com/office/drawing/2014/main" id="{BC9CF195-5DC6-4ABA-BF9C-E69EB34239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a:extLst>
            <a:ext uri="{FF2B5EF4-FFF2-40B4-BE49-F238E27FC236}">
              <a16:creationId xmlns:a16="http://schemas.microsoft.com/office/drawing/2014/main" id="{0EA5BAE5-14B2-47D2-B3C2-1C80237FEE7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a:extLst>
            <a:ext uri="{FF2B5EF4-FFF2-40B4-BE49-F238E27FC236}">
              <a16:creationId xmlns:a16="http://schemas.microsoft.com/office/drawing/2014/main" id="{2906AC9C-9F00-4C1D-B64E-9CCBE12E387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a:extLst>
            <a:ext uri="{FF2B5EF4-FFF2-40B4-BE49-F238E27FC236}">
              <a16:creationId xmlns:a16="http://schemas.microsoft.com/office/drawing/2014/main" id="{1A6C3115-B5E8-4DA1-938D-3E0A1D92487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a:extLst>
            <a:ext uri="{FF2B5EF4-FFF2-40B4-BE49-F238E27FC236}">
              <a16:creationId xmlns:a16="http://schemas.microsoft.com/office/drawing/2014/main" id="{A99B2EF1-51F8-410E-AD79-8C988574739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a:extLst>
            <a:ext uri="{FF2B5EF4-FFF2-40B4-BE49-F238E27FC236}">
              <a16:creationId xmlns:a16="http://schemas.microsoft.com/office/drawing/2014/main" id="{A901E8AD-0C5B-429F-AF4B-C11AD0A3D60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a:extLst>
            <a:ext uri="{FF2B5EF4-FFF2-40B4-BE49-F238E27FC236}">
              <a16:creationId xmlns:a16="http://schemas.microsoft.com/office/drawing/2014/main" id="{2F498689-21C1-4A8C-84F7-46CC11EC71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a:extLst>
            <a:ext uri="{FF2B5EF4-FFF2-40B4-BE49-F238E27FC236}">
              <a16:creationId xmlns:a16="http://schemas.microsoft.com/office/drawing/2014/main" id="{2F657382-DF18-4BC8-902F-1F80EFB4612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a:extLst>
            <a:ext uri="{FF2B5EF4-FFF2-40B4-BE49-F238E27FC236}">
              <a16:creationId xmlns:a16="http://schemas.microsoft.com/office/drawing/2014/main" id="{86DB3D1B-C8BA-4B6F-9169-7EC8BB6FEA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A031DB60-6A50-4652-BFEE-7266403528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3" name="直線コネクタ 222">
          <a:extLst>
            <a:ext uri="{FF2B5EF4-FFF2-40B4-BE49-F238E27FC236}">
              <a16:creationId xmlns:a16="http://schemas.microsoft.com/office/drawing/2014/main" id="{B69B704F-D2CA-4188-8121-6C1646DAB9B9}"/>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B61188BE-C390-4DFF-A32C-BA764F4EB42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a:extLst>
            <a:ext uri="{FF2B5EF4-FFF2-40B4-BE49-F238E27FC236}">
              <a16:creationId xmlns:a16="http://schemas.microsoft.com/office/drawing/2014/main" id="{CB98D18E-520F-402F-BB96-6C5CEC8C203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6" name="【一般廃棄物処理施設】&#10;有形固定資産減価償却率最大値テキスト">
          <a:extLst>
            <a:ext uri="{FF2B5EF4-FFF2-40B4-BE49-F238E27FC236}">
              <a16:creationId xmlns:a16="http://schemas.microsoft.com/office/drawing/2014/main" id="{37209A1B-3E04-46AC-8D03-EBA80754A7AE}"/>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7" name="直線コネクタ 226">
          <a:extLst>
            <a:ext uri="{FF2B5EF4-FFF2-40B4-BE49-F238E27FC236}">
              <a16:creationId xmlns:a16="http://schemas.microsoft.com/office/drawing/2014/main" id="{476B65C5-0154-4722-8499-0AAF347EEB9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2FB82E81-446C-4C12-8A13-91B4395782BA}"/>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9" name="フローチャート: 判断 228">
          <a:extLst>
            <a:ext uri="{FF2B5EF4-FFF2-40B4-BE49-F238E27FC236}">
              <a16:creationId xmlns:a16="http://schemas.microsoft.com/office/drawing/2014/main" id="{7EE443D4-9081-4A98-8D26-75033472093D}"/>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30" name="フローチャート: 判断 229">
          <a:extLst>
            <a:ext uri="{FF2B5EF4-FFF2-40B4-BE49-F238E27FC236}">
              <a16:creationId xmlns:a16="http://schemas.microsoft.com/office/drawing/2014/main" id="{F2DB1BCA-8091-4322-AB5C-6AC7A4F3E86F}"/>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1" name="フローチャート: 判断 230">
          <a:extLst>
            <a:ext uri="{FF2B5EF4-FFF2-40B4-BE49-F238E27FC236}">
              <a16:creationId xmlns:a16="http://schemas.microsoft.com/office/drawing/2014/main" id="{9973FF56-6839-4BAF-8031-55B1FE6F7194}"/>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2" name="フローチャート: 判断 231">
          <a:extLst>
            <a:ext uri="{FF2B5EF4-FFF2-40B4-BE49-F238E27FC236}">
              <a16:creationId xmlns:a16="http://schemas.microsoft.com/office/drawing/2014/main" id="{93D50CFB-831F-464E-8D46-6A45B54AE85F}"/>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3" name="フローチャート: 判断 232">
          <a:extLst>
            <a:ext uri="{FF2B5EF4-FFF2-40B4-BE49-F238E27FC236}">
              <a16:creationId xmlns:a16="http://schemas.microsoft.com/office/drawing/2014/main" id="{CB483853-FC5E-48CC-9659-C955D148C122}"/>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964242A3-07B4-4FCB-A0C6-54219BD65E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A332420-8498-4155-9275-23C05861A1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316C8F3D-F18A-4F2E-951A-C924CF62E6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182F9546-B891-434C-836F-9DE6FD7772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2113AD2B-DCB2-4191-B21E-79049C7394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239" name="楕円 238">
          <a:extLst>
            <a:ext uri="{FF2B5EF4-FFF2-40B4-BE49-F238E27FC236}">
              <a16:creationId xmlns:a16="http://schemas.microsoft.com/office/drawing/2014/main" id="{F5429E07-281D-4D95-824D-406813F882EB}"/>
            </a:ext>
          </a:extLst>
        </xdr:cNvPr>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05CD983C-CF40-485A-A621-3103AF1B2FC6}"/>
            </a:ext>
          </a:extLst>
        </xdr:cNvPr>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241" name="楕円 240">
          <a:extLst>
            <a:ext uri="{FF2B5EF4-FFF2-40B4-BE49-F238E27FC236}">
              <a16:creationId xmlns:a16="http://schemas.microsoft.com/office/drawing/2014/main" id="{FE22EE51-0DC5-4280-82CB-9F64B25A7701}"/>
            </a:ext>
          </a:extLst>
        </xdr:cNvPr>
        <xdr:cNvSpPr/>
      </xdr:nvSpPr>
      <xdr:spPr>
        <a:xfrm>
          <a:off x="15430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40</xdr:row>
      <xdr:rowOff>77833</xdr:rowOff>
    </xdr:to>
    <xdr:cxnSp macro="">
      <xdr:nvCxnSpPr>
        <xdr:cNvPr id="242" name="直線コネクタ 241">
          <a:extLst>
            <a:ext uri="{FF2B5EF4-FFF2-40B4-BE49-F238E27FC236}">
              <a16:creationId xmlns:a16="http://schemas.microsoft.com/office/drawing/2014/main" id="{25A7A3A9-955C-456B-8E44-1B22961EF34C}"/>
            </a:ext>
          </a:extLst>
        </xdr:cNvPr>
        <xdr:cNvCxnSpPr/>
      </xdr:nvCxnSpPr>
      <xdr:spPr>
        <a:xfrm flipV="1">
          <a:off x="15481300" y="6686006"/>
          <a:ext cx="8382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243" name="楕円 242">
          <a:extLst>
            <a:ext uri="{FF2B5EF4-FFF2-40B4-BE49-F238E27FC236}">
              <a16:creationId xmlns:a16="http://schemas.microsoft.com/office/drawing/2014/main" id="{797B6FE6-C929-4078-957D-BEEE738284B8}"/>
            </a:ext>
          </a:extLst>
        </xdr:cNvPr>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40</xdr:row>
      <xdr:rowOff>77833</xdr:rowOff>
    </xdr:to>
    <xdr:cxnSp macro="">
      <xdr:nvCxnSpPr>
        <xdr:cNvPr id="244" name="直線コネクタ 243">
          <a:extLst>
            <a:ext uri="{FF2B5EF4-FFF2-40B4-BE49-F238E27FC236}">
              <a16:creationId xmlns:a16="http://schemas.microsoft.com/office/drawing/2014/main" id="{7C0A931D-CA64-4D20-B43A-9B14143FB548}"/>
            </a:ext>
          </a:extLst>
        </xdr:cNvPr>
        <xdr:cNvCxnSpPr/>
      </xdr:nvCxnSpPr>
      <xdr:spPr>
        <a:xfrm>
          <a:off x="14592300" y="6579870"/>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245" name="楕円 244">
          <a:extLst>
            <a:ext uri="{FF2B5EF4-FFF2-40B4-BE49-F238E27FC236}">
              <a16:creationId xmlns:a16="http://schemas.microsoft.com/office/drawing/2014/main" id="{665C982A-F945-4EFA-82A0-0DAA5745CE50}"/>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38</xdr:row>
      <xdr:rowOff>64770</xdr:rowOff>
    </xdr:to>
    <xdr:cxnSp macro="">
      <xdr:nvCxnSpPr>
        <xdr:cNvPr id="246" name="直線コネクタ 245">
          <a:extLst>
            <a:ext uri="{FF2B5EF4-FFF2-40B4-BE49-F238E27FC236}">
              <a16:creationId xmlns:a16="http://schemas.microsoft.com/office/drawing/2014/main" id="{C5C66A47-1D40-4C7D-8B6F-0248C0C4C43B}"/>
            </a:ext>
          </a:extLst>
        </xdr:cNvPr>
        <xdr:cNvCxnSpPr/>
      </xdr:nvCxnSpPr>
      <xdr:spPr>
        <a:xfrm>
          <a:off x="13703300" y="645577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98878</xdr:rowOff>
    </xdr:from>
    <xdr:to>
      <xdr:col>67</xdr:col>
      <xdr:colOff>101600</xdr:colOff>
      <xdr:row>38</xdr:row>
      <xdr:rowOff>29028</xdr:rowOff>
    </xdr:to>
    <xdr:sp macro="" textlink="">
      <xdr:nvSpPr>
        <xdr:cNvPr id="247" name="楕円 246">
          <a:extLst>
            <a:ext uri="{FF2B5EF4-FFF2-40B4-BE49-F238E27FC236}">
              <a16:creationId xmlns:a16="http://schemas.microsoft.com/office/drawing/2014/main" id="{22B8C7B2-DCB5-4EC0-BCDF-06390F8A3178}"/>
            </a:ext>
          </a:extLst>
        </xdr:cNvPr>
        <xdr:cNvSpPr/>
      </xdr:nvSpPr>
      <xdr:spPr>
        <a:xfrm>
          <a:off x="12763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112123</xdr:rowOff>
    </xdr:from>
    <xdr:to>
      <xdr:col>71</xdr:col>
      <xdr:colOff>177800</xdr:colOff>
      <xdr:row>37</xdr:row>
      <xdr:rowOff>149678</xdr:rowOff>
    </xdr:to>
    <xdr:cxnSp macro="">
      <xdr:nvCxnSpPr>
        <xdr:cNvPr id="248" name="直線コネクタ 247">
          <a:extLst>
            <a:ext uri="{FF2B5EF4-FFF2-40B4-BE49-F238E27FC236}">
              <a16:creationId xmlns:a16="http://schemas.microsoft.com/office/drawing/2014/main" id="{8EDA66C1-E0D7-4E3E-A842-4CCE56502EC0}"/>
            </a:ext>
          </a:extLst>
        </xdr:cNvPr>
        <xdr:cNvCxnSpPr/>
      </xdr:nvCxnSpPr>
      <xdr:spPr>
        <a:xfrm flipV="1">
          <a:off x="12814300" y="64557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ACED7836-E92D-4F6A-9EA9-1A01EB22994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5E5571A2-7DDD-48B7-9D38-4A1D5B64D01E}"/>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7E3BDA5D-55A7-4931-9894-30B841F1EA1F}"/>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456959A5-385C-476E-BC01-95F69325B9FA}"/>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54B960F0-D2FA-422F-BF7B-EB3629FF3C3D}"/>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1B200B26-0C91-4123-8D52-CFC1F24715F9}"/>
            </a:ext>
          </a:extLst>
        </xdr:cNvPr>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599A57F1-4877-4772-AB26-56AB640AE2B6}"/>
            </a:ext>
          </a:extLst>
        </xdr:cNvPr>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4C8AC27A-A235-496F-9502-2DBD565C3B65}"/>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2B9288D3-3C9F-4656-A5B0-E756F735BB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6BFEC31B-9F2D-48A1-8B8D-CA7BF79AE8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EBE4297D-A4FC-4D84-B942-4818175F1B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B859F149-F6DC-4436-895F-E3044D5B2C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85F81E8F-4D75-4213-B2D0-733A34EB53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B5CE4928-D3BF-4213-BD39-2476A47F60C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826D3935-5874-4334-B27D-2DF2EEDF6F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F6D13C16-2398-4D62-A99A-D16B202C97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C574188C-5EBB-41CA-BD0A-0D5342147E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EC835C7F-32F2-47F7-8174-364B55A7EC0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a:extLst>
            <a:ext uri="{FF2B5EF4-FFF2-40B4-BE49-F238E27FC236}">
              <a16:creationId xmlns:a16="http://schemas.microsoft.com/office/drawing/2014/main" id="{F4562801-D1E4-40AC-8D09-48459BFBCAC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a:extLst>
            <a:ext uri="{FF2B5EF4-FFF2-40B4-BE49-F238E27FC236}">
              <a16:creationId xmlns:a16="http://schemas.microsoft.com/office/drawing/2014/main" id="{E107C32E-E603-4F17-93D2-48B6886485E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a:extLst>
            <a:ext uri="{FF2B5EF4-FFF2-40B4-BE49-F238E27FC236}">
              <a16:creationId xmlns:a16="http://schemas.microsoft.com/office/drawing/2014/main" id="{E2D17EAE-2037-4980-86E3-44CDFB5AE99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a:extLst>
            <a:ext uri="{FF2B5EF4-FFF2-40B4-BE49-F238E27FC236}">
              <a16:creationId xmlns:a16="http://schemas.microsoft.com/office/drawing/2014/main" id="{971B2B36-DD49-4A51-9A2C-0EA1DDA8327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a:extLst>
            <a:ext uri="{FF2B5EF4-FFF2-40B4-BE49-F238E27FC236}">
              <a16:creationId xmlns:a16="http://schemas.microsoft.com/office/drawing/2014/main" id="{BBC61017-C24D-404E-82E2-DDBE682A13C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a:extLst>
            <a:ext uri="{FF2B5EF4-FFF2-40B4-BE49-F238E27FC236}">
              <a16:creationId xmlns:a16="http://schemas.microsoft.com/office/drawing/2014/main" id="{6D213C71-88D6-495A-AB01-59A22358CF8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a:extLst>
            <a:ext uri="{FF2B5EF4-FFF2-40B4-BE49-F238E27FC236}">
              <a16:creationId xmlns:a16="http://schemas.microsoft.com/office/drawing/2014/main" id="{7ADA8C1B-AB92-4719-A389-5485ADB7AD7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a:extLst>
            <a:ext uri="{FF2B5EF4-FFF2-40B4-BE49-F238E27FC236}">
              <a16:creationId xmlns:a16="http://schemas.microsoft.com/office/drawing/2014/main" id="{EFEE6822-ACBB-4A67-B3B9-A46381A6A70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a:extLst>
            <a:ext uri="{FF2B5EF4-FFF2-40B4-BE49-F238E27FC236}">
              <a16:creationId xmlns:a16="http://schemas.microsoft.com/office/drawing/2014/main" id="{2A64D1BE-A652-4DDF-94FA-6276E71EB49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6" name="テキスト ボックス 275">
          <a:extLst>
            <a:ext uri="{FF2B5EF4-FFF2-40B4-BE49-F238E27FC236}">
              <a16:creationId xmlns:a16="http://schemas.microsoft.com/office/drawing/2014/main" id="{C78F8B4F-7261-4FF7-A0E5-F53944F94EB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a:extLst>
            <a:ext uri="{FF2B5EF4-FFF2-40B4-BE49-F238E27FC236}">
              <a16:creationId xmlns:a16="http://schemas.microsoft.com/office/drawing/2014/main" id="{E080CA0E-B54D-4016-845F-3E0EC3021F4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8" name="テキスト ボックス 277">
          <a:extLst>
            <a:ext uri="{FF2B5EF4-FFF2-40B4-BE49-F238E27FC236}">
              <a16:creationId xmlns:a16="http://schemas.microsoft.com/office/drawing/2014/main" id="{80AAADC8-06C2-46A4-9C53-AB86F96EA80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a:extLst>
            <a:ext uri="{FF2B5EF4-FFF2-40B4-BE49-F238E27FC236}">
              <a16:creationId xmlns:a16="http://schemas.microsoft.com/office/drawing/2014/main" id="{B8492F49-A129-4ECE-ADFA-554836C851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0" name="テキスト ボックス 279">
          <a:extLst>
            <a:ext uri="{FF2B5EF4-FFF2-40B4-BE49-F238E27FC236}">
              <a16:creationId xmlns:a16="http://schemas.microsoft.com/office/drawing/2014/main" id="{481D82AC-EDAE-450C-894B-9AFA08B0C19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a:extLst>
            <a:ext uri="{FF2B5EF4-FFF2-40B4-BE49-F238E27FC236}">
              <a16:creationId xmlns:a16="http://schemas.microsoft.com/office/drawing/2014/main" id="{ACB39686-2B24-4F6C-A4C3-0A142CD6D1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2" name="直線コネクタ 281">
          <a:extLst>
            <a:ext uri="{FF2B5EF4-FFF2-40B4-BE49-F238E27FC236}">
              <a16:creationId xmlns:a16="http://schemas.microsoft.com/office/drawing/2014/main" id="{34D88076-585F-48A3-BA9D-8B169B0AAA0A}"/>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3" name="【一般廃棄物処理施設】&#10;一人当たり有形固定資産（償却資産）額最小値テキスト">
          <a:extLst>
            <a:ext uri="{FF2B5EF4-FFF2-40B4-BE49-F238E27FC236}">
              <a16:creationId xmlns:a16="http://schemas.microsoft.com/office/drawing/2014/main" id="{26729DF2-E18A-45FA-901D-CA2F5BEA3613}"/>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4" name="直線コネクタ 283">
          <a:extLst>
            <a:ext uri="{FF2B5EF4-FFF2-40B4-BE49-F238E27FC236}">
              <a16:creationId xmlns:a16="http://schemas.microsoft.com/office/drawing/2014/main" id="{B123AC23-013B-4C54-BDF0-96C375BACC1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5" name="【一般廃棄物処理施設】&#10;一人当たり有形固定資産（償却資産）額最大値テキスト">
          <a:extLst>
            <a:ext uri="{FF2B5EF4-FFF2-40B4-BE49-F238E27FC236}">
              <a16:creationId xmlns:a16="http://schemas.microsoft.com/office/drawing/2014/main" id="{1282E3D4-751D-4AA5-B22A-5E9E62E8694E}"/>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6" name="直線コネクタ 285">
          <a:extLst>
            <a:ext uri="{FF2B5EF4-FFF2-40B4-BE49-F238E27FC236}">
              <a16:creationId xmlns:a16="http://schemas.microsoft.com/office/drawing/2014/main" id="{B240D90E-9753-4790-B288-79501FF86A53}"/>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287" name="【一般廃棄物処理施設】&#10;一人当たり有形固定資産（償却資産）額平均値テキスト">
          <a:extLst>
            <a:ext uri="{FF2B5EF4-FFF2-40B4-BE49-F238E27FC236}">
              <a16:creationId xmlns:a16="http://schemas.microsoft.com/office/drawing/2014/main" id="{E896892C-9C6B-4A30-9A21-1E4F7DE4BBC2}"/>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8" name="フローチャート: 判断 287">
          <a:extLst>
            <a:ext uri="{FF2B5EF4-FFF2-40B4-BE49-F238E27FC236}">
              <a16:creationId xmlns:a16="http://schemas.microsoft.com/office/drawing/2014/main" id="{A4EE8038-82EF-4963-A49B-FF02F02B5CF5}"/>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9" name="フローチャート: 判断 288">
          <a:extLst>
            <a:ext uri="{FF2B5EF4-FFF2-40B4-BE49-F238E27FC236}">
              <a16:creationId xmlns:a16="http://schemas.microsoft.com/office/drawing/2014/main" id="{677B4480-1192-4371-AF9E-6B9038DA8C4A}"/>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90" name="フローチャート: 判断 289">
          <a:extLst>
            <a:ext uri="{FF2B5EF4-FFF2-40B4-BE49-F238E27FC236}">
              <a16:creationId xmlns:a16="http://schemas.microsoft.com/office/drawing/2014/main" id="{A02AE6F3-593D-4C68-92FE-9BD5C54C9593}"/>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1" name="フローチャート: 判断 290">
          <a:extLst>
            <a:ext uri="{FF2B5EF4-FFF2-40B4-BE49-F238E27FC236}">
              <a16:creationId xmlns:a16="http://schemas.microsoft.com/office/drawing/2014/main" id="{F45AEBB6-D6ED-41C9-9246-4812A96B7D5E}"/>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2" name="フローチャート: 判断 291">
          <a:extLst>
            <a:ext uri="{FF2B5EF4-FFF2-40B4-BE49-F238E27FC236}">
              <a16:creationId xmlns:a16="http://schemas.microsoft.com/office/drawing/2014/main" id="{B9ECCDBE-26EE-414B-8B66-59D3BE3A6166}"/>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ABF35ED-8261-49A1-8A55-D2BAB5EC7E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DD599C66-7DB7-4412-9E1A-7D34B954DE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EB0BBFDE-3266-42B1-B278-0B3B9DE240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725A17BF-8956-4BE2-977E-C5ED4C39DB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B1133EC6-587C-4BCB-BF4A-41A43B067B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169997</xdr:rowOff>
    </xdr:from>
    <xdr:to>
      <xdr:col>116</xdr:col>
      <xdr:colOff>114300</xdr:colOff>
      <xdr:row>42</xdr:row>
      <xdr:rowOff>100147</xdr:rowOff>
    </xdr:to>
    <xdr:sp macro="" textlink="">
      <xdr:nvSpPr>
        <xdr:cNvPr id="298" name="楕円 297">
          <a:extLst>
            <a:ext uri="{FF2B5EF4-FFF2-40B4-BE49-F238E27FC236}">
              <a16:creationId xmlns:a16="http://schemas.microsoft.com/office/drawing/2014/main" id="{C5258B20-F093-4E21-A7A4-43D34581E742}"/>
            </a:ext>
          </a:extLst>
        </xdr:cNvPr>
        <xdr:cNvSpPr/>
      </xdr:nvSpPr>
      <xdr:spPr>
        <a:xfrm>
          <a:off x="22110700" y="7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84924</xdr:rowOff>
    </xdr:from>
    <xdr:ext cx="534377" cy="259045"/>
    <xdr:sp macro="" textlink="">
      <xdr:nvSpPr>
        <xdr:cNvPr id="299" name="【一般廃棄物処理施設】&#10;一人当たり有形固定資産（償却資産）額該当値テキスト">
          <a:extLst>
            <a:ext uri="{FF2B5EF4-FFF2-40B4-BE49-F238E27FC236}">
              <a16:creationId xmlns:a16="http://schemas.microsoft.com/office/drawing/2014/main" id="{10AB638A-A9EB-4E8F-841A-1E6395C52545}"/>
            </a:ext>
          </a:extLst>
        </xdr:cNvPr>
        <xdr:cNvSpPr txBox="1"/>
      </xdr:nvSpPr>
      <xdr:spPr>
        <a:xfrm>
          <a:off x="22199600" y="71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170624</xdr:rowOff>
    </xdr:from>
    <xdr:to>
      <xdr:col>112</xdr:col>
      <xdr:colOff>38100</xdr:colOff>
      <xdr:row>42</xdr:row>
      <xdr:rowOff>100774</xdr:rowOff>
    </xdr:to>
    <xdr:sp macro="" textlink="">
      <xdr:nvSpPr>
        <xdr:cNvPr id="300" name="楕円 299">
          <a:extLst>
            <a:ext uri="{FF2B5EF4-FFF2-40B4-BE49-F238E27FC236}">
              <a16:creationId xmlns:a16="http://schemas.microsoft.com/office/drawing/2014/main" id="{E6B08018-2478-447F-A152-453C6FE9623F}"/>
            </a:ext>
          </a:extLst>
        </xdr:cNvPr>
        <xdr:cNvSpPr/>
      </xdr:nvSpPr>
      <xdr:spPr>
        <a:xfrm>
          <a:off x="21272500" y="72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49347</xdr:rowOff>
    </xdr:from>
    <xdr:to>
      <xdr:col>116</xdr:col>
      <xdr:colOff>63500</xdr:colOff>
      <xdr:row>42</xdr:row>
      <xdr:rowOff>49974</xdr:rowOff>
    </xdr:to>
    <xdr:cxnSp macro="">
      <xdr:nvCxnSpPr>
        <xdr:cNvPr id="301" name="直線コネクタ 300">
          <a:extLst>
            <a:ext uri="{FF2B5EF4-FFF2-40B4-BE49-F238E27FC236}">
              <a16:creationId xmlns:a16="http://schemas.microsoft.com/office/drawing/2014/main" id="{889DB39A-D561-4EC8-A32F-D6C12FC93DAD}"/>
            </a:ext>
          </a:extLst>
        </xdr:cNvPr>
        <xdr:cNvCxnSpPr/>
      </xdr:nvCxnSpPr>
      <xdr:spPr>
        <a:xfrm flipV="1">
          <a:off x="21323300" y="7250247"/>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344</xdr:rowOff>
    </xdr:from>
    <xdr:to>
      <xdr:col>107</xdr:col>
      <xdr:colOff>101600</xdr:colOff>
      <xdr:row>42</xdr:row>
      <xdr:rowOff>101944</xdr:rowOff>
    </xdr:to>
    <xdr:sp macro="" textlink="">
      <xdr:nvSpPr>
        <xdr:cNvPr id="302" name="楕円 301">
          <a:extLst>
            <a:ext uri="{FF2B5EF4-FFF2-40B4-BE49-F238E27FC236}">
              <a16:creationId xmlns:a16="http://schemas.microsoft.com/office/drawing/2014/main" id="{48BDE32E-5856-478A-9430-AF41A30305FC}"/>
            </a:ext>
          </a:extLst>
        </xdr:cNvPr>
        <xdr:cNvSpPr/>
      </xdr:nvSpPr>
      <xdr:spPr>
        <a:xfrm>
          <a:off x="20383500" y="7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49974</xdr:rowOff>
    </xdr:from>
    <xdr:to>
      <xdr:col>111</xdr:col>
      <xdr:colOff>177800</xdr:colOff>
      <xdr:row>42</xdr:row>
      <xdr:rowOff>51144</xdr:rowOff>
    </xdr:to>
    <xdr:cxnSp macro="">
      <xdr:nvCxnSpPr>
        <xdr:cNvPr id="303" name="直線コネクタ 302">
          <a:extLst>
            <a:ext uri="{FF2B5EF4-FFF2-40B4-BE49-F238E27FC236}">
              <a16:creationId xmlns:a16="http://schemas.microsoft.com/office/drawing/2014/main" id="{948F5427-4456-4C60-A384-CC7105E6E344}"/>
            </a:ext>
          </a:extLst>
        </xdr:cNvPr>
        <xdr:cNvCxnSpPr/>
      </xdr:nvCxnSpPr>
      <xdr:spPr>
        <a:xfrm flipV="1">
          <a:off x="20434300" y="7250874"/>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1052</xdr:rowOff>
    </xdr:from>
    <xdr:to>
      <xdr:col>102</xdr:col>
      <xdr:colOff>165100</xdr:colOff>
      <xdr:row>42</xdr:row>
      <xdr:rowOff>102652</xdr:rowOff>
    </xdr:to>
    <xdr:sp macro="" textlink="">
      <xdr:nvSpPr>
        <xdr:cNvPr id="304" name="楕円 303">
          <a:extLst>
            <a:ext uri="{FF2B5EF4-FFF2-40B4-BE49-F238E27FC236}">
              <a16:creationId xmlns:a16="http://schemas.microsoft.com/office/drawing/2014/main" id="{B7D3FEAF-A929-4C7B-AD10-6F066CE32CC9}"/>
            </a:ext>
          </a:extLst>
        </xdr:cNvPr>
        <xdr:cNvSpPr/>
      </xdr:nvSpPr>
      <xdr:spPr>
        <a:xfrm>
          <a:off x="19494500" y="7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51144</xdr:rowOff>
    </xdr:from>
    <xdr:to>
      <xdr:col>107</xdr:col>
      <xdr:colOff>50800</xdr:colOff>
      <xdr:row>42</xdr:row>
      <xdr:rowOff>51852</xdr:rowOff>
    </xdr:to>
    <xdr:cxnSp macro="">
      <xdr:nvCxnSpPr>
        <xdr:cNvPr id="305" name="直線コネクタ 304">
          <a:extLst>
            <a:ext uri="{FF2B5EF4-FFF2-40B4-BE49-F238E27FC236}">
              <a16:creationId xmlns:a16="http://schemas.microsoft.com/office/drawing/2014/main" id="{714B3844-A9EA-4CAE-88B0-2929E6B6A6B8}"/>
            </a:ext>
          </a:extLst>
        </xdr:cNvPr>
        <xdr:cNvCxnSpPr/>
      </xdr:nvCxnSpPr>
      <xdr:spPr>
        <a:xfrm flipV="1">
          <a:off x="19545300" y="7252044"/>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1860</xdr:rowOff>
    </xdr:from>
    <xdr:to>
      <xdr:col>98</xdr:col>
      <xdr:colOff>38100</xdr:colOff>
      <xdr:row>42</xdr:row>
      <xdr:rowOff>103460</xdr:rowOff>
    </xdr:to>
    <xdr:sp macro="" textlink="">
      <xdr:nvSpPr>
        <xdr:cNvPr id="306" name="楕円 305">
          <a:extLst>
            <a:ext uri="{FF2B5EF4-FFF2-40B4-BE49-F238E27FC236}">
              <a16:creationId xmlns:a16="http://schemas.microsoft.com/office/drawing/2014/main" id="{62750405-D2DE-4736-BD7B-EFBC4CE43F65}"/>
            </a:ext>
          </a:extLst>
        </xdr:cNvPr>
        <xdr:cNvSpPr/>
      </xdr:nvSpPr>
      <xdr:spPr>
        <a:xfrm>
          <a:off x="18605500" y="72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51852</xdr:rowOff>
    </xdr:from>
    <xdr:to>
      <xdr:col>102</xdr:col>
      <xdr:colOff>114300</xdr:colOff>
      <xdr:row>42</xdr:row>
      <xdr:rowOff>52660</xdr:rowOff>
    </xdr:to>
    <xdr:cxnSp macro="">
      <xdr:nvCxnSpPr>
        <xdr:cNvPr id="307" name="直線コネクタ 306">
          <a:extLst>
            <a:ext uri="{FF2B5EF4-FFF2-40B4-BE49-F238E27FC236}">
              <a16:creationId xmlns:a16="http://schemas.microsoft.com/office/drawing/2014/main" id="{5E98B765-CFC4-4D60-B2F0-F34248080FBF}"/>
            </a:ext>
          </a:extLst>
        </xdr:cNvPr>
        <xdr:cNvCxnSpPr/>
      </xdr:nvCxnSpPr>
      <xdr:spPr>
        <a:xfrm flipV="1">
          <a:off x="18656300" y="725275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08" name="n_1aveValue【一般廃棄物処理施設】&#10;一人当たり有形固定資産（償却資産）額">
          <a:extLst>
            <a:ext uri="{FF2B5EF4-FFF2-40B4-BE49-F238E27FC236}">
              <a16:creationId xmlns:a16="http://schemas.microsoft.com/office/drawing/2014/main" id="{09A4C71C-5E3B-406B-B43D-98E793DD199E}"/>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09" name="n_2aveValue【一般廃棄物処理施設】&#10;一人当たり有形固定資産（償却資産）額">
          <a:extLst>
            <a:ext uri="{FF2B5EF4-FFF2-40B4-BE49-F238E27FC236}">
              <a16:creationId xmlns:a16="http://schemas.microsoft.com/office/drawing/2014/main" id="{77F1A010-9803-479D-B4EF-5FE6B73BA033}"/>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10" name="n_3aveValue【一般廃棄物処理施設】&#10;一人当たり有形固定資産（償却資産）額">
          <a:extLst>
            <a:ext uri="{FF2B5EF4-FFF2-40B4-BE49-F238E27FC236}">
              <a16:creationId xmlns:a16="http://schemas.microsoft.com/office/drawing/2014/main" id="{75E731EE-E371-45B4-BC01-FC92A0C60D14}"/>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11" name="n_4aveValue【一般廃棄物処理施設】&#10;一人当たり有形固定資産（償却資産）額">
          <a:extLst>
            <a:ext uri="{FF2B5EF4-FFF2-40B4-BE49-F238E27FC236}">
              <a16:creationId xmlns:a16="http://schemas.microsoft.com/office/drawing/2014/main" id="{9AC035EB-2622-4E0C-9620-9ED4BF87E8A5}"/>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91901</xdr:rowOff>
    </xdr:from>
    <xdr:ext cx="534377" cy="259045"/>
    <xdr:sp macro="" textlink="">
      <xdr:nvSpPr>
        <xdr:cNvPr id="312" name="n_1mainValue【一般廃棄物処理施設】&#10;一人当たり有形固定資産（償却資産）額">
          <a:extLst>
            <a:ext uri="{FF2B5EF4-FFF2-40B4-BE49-F238E27FC236}">
              <a16:creationId xmlns:a16="http://schemas.microsoft.com/office/drawing/2014/main" id="{7818596C-2E03-4675-A146-DA63D54A72F4}"/>
            </a:ext>
          </a:extLst>
        </xdr:cNvPr>
        <xdr:cNvSpPr txBox="1"/>
      </xdr:nvSpPr>
      <xdr:spPr>
        <a:xfrm>
          <a:off x="21043411" y="72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93071</xdr:rowOff>
    </xdr:from>
    <xdr:ext cx="534377" cy="259045"/>
    <xdr:sp macro="" textlink="">
      <xdr:nvSpPr>
        <xdr:cNvPr id="313" name="n_2mainValue【一般廃棄物処理施設】&#10;一人当たり有形固定資産（償却資産）額">
          <a:extLst>
            <a:ext uri="{FF2B5EF4-FFF2-40B4-BE49-F238E27FC236}">
              <a16:creationId xmlns:a16="http://schemas.microsoft.com/office/drawing/2014/main" id="{5A517432-D629-468F-874B-90E37BEB6842}"/>
            </a:ext>
          </a:extLst>
        </xdr:cNvPr>
        <xdr:cNvSpPr txBox="1"/>
      </xdr:nvSpPr>
      <xdr:spPr>
        <a:xfrm>
          <a:off x="20167111" y="72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93779</xdr:rowOff>
    </xdr:from>
    <xdr:ext cx="534377" cy="259045"/>
    <xdr:sp macro="" textlink="">
      <xdr:nvSpPr>
        <xdr:cNvPr id="314" name="n_3mainValue【一般廃棄物処理施設】&#10;一人当たり有形固定資産（償却資産）額">
          <a:extLst>
            <a:ext uri="{FF2B5EF4-FFF2-40B4-BE49-F238E27FC236}">
              <a16:creationId xmlns:a16="http://schemas.microsoft.com/office/drawing/2014/main" id="{B7396A73-D0D5-413A-B8BE-04A006232A17}"/>
            </a:ext>
          </a:extLst>
        </xdr:cNvPr>
        <xdr:cNvSpPr txBox="1"/>
      </xdr:nvSpPr>
      <xdr:spPr>
        <a:xfrm>
          <a:off x="19278111" y="72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94587</xdr:rowOff>
    </xdr:from>
    <xdr:ext cx="534377" cy="259045"/>
    <xdr:sp macro="" textlink="">
      <xdr:nvSpPr>
        <xdr:cNvPr id="315" name="n_4mainValue【一般廃棄物処理施設】&#10;一人当たり有形固定資産（償却資産）額">
          <a:extLst>
            <a:ext uri="{FF2B5EF4-FFF2-40B4-BE49-F238E27FC236}">
              <a16:creationId xmlns:a16="http://schemas.microsoft.com/office/drawing/2014/main" id="{7AD6A91B-EA1C-4A5A-A814-F6BCD736B3AB}"/>
            </a:ext>
          </a:extLst>
        </xdr:cNvPr>
        <xdr:cNvSpPr txBox="1"/>
      </xdr:nvSpPr>
      <xdr:spPr>
        <a:xfrm>
          <a:off x="18389111" y="72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CA7CAE6F-1B12-488A-866A-EB0D93597D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78C01A0C-021C-48AE-9C43-363745C598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908F41BE-47C1-434D-90AB-9B26346151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E1843CBD-64E2-417F-932E-F0FA32B7ED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FD3F7422-BEB1-4042-ACCE-8976A36429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ED670B5D-147F-40DB-9251-9B9F447A0F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44671B28-5086-4C5D-8F6A-8CC38336D2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06A14556-9CC8-4B11-84EB-21387686532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3668BB62-C4CB-48DB-B911-B342BD9025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3123ED3A-8240-4291-9E9F-90326981CA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5F1E9104-5BB0-43B7-B7FB-AF1C4E37C0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C78257D9-2385-4008-B3B0-DF93ACB463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7F982085-D873-478B-9D55-9E98ABF3C2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B4725442-0ABC-4AF9-9151-D6CBD2994A7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7499B59D-F89B-4B7F-BF23-41D08FB723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89B5E0C9-2F35-4E72-A12F-9976CE3464E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a:extLst>
            <a:ext uri="{FF2B5EF4-FFF2-40B4-BE49-F238E27FC236}">
              <a16:creationId xmlns:a16="http://schemas.microsoft.com/office/drawing/2014/main" id="{FBDDAFFB-422D-48EB-8C43-0C2926ABDB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a:extLst>
            <a:ext uri="{FF2B5EF4-FFF2-40B4-BE49-F238E27FC236}">
              <a16:creationId xmlns:a16="http://schemas.microsoft.com/office/drawing/2014/main" id="{C5DDB140-A00B-425B-8A5C-5ADA128872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a:extLst>
            <a:ext uri="{FF2B5EF4-FFF2-40B4-BE49-F238E27FC236}">
              <a16:creationId xmlns:a16="http://schemas.microsoft.com/office/drawing/2014/main" id="{A3230C98-9672-415C-B4D0-BBDEE7BCB1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a:extLst>
            <a:ext uri="{FF2B5EF4-FFF2-40B4-BE49-F238E27FC236}">
              <a16:creationId xmlns:a16="http://schemas.microsoft.com/office/drawing/2014/main" id="{ECD9507F-E54D-4579-B667-F0D8D3CEE6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a:extLst>
            <a:ext uri="{FF2B5EF4-FFF2-40B4-BE49-F238E27FC236}">
              <a16:creationId xmlns:a16="http://schemas.microsoft.com/office/drawing/2014/main" id="{747ADFFE-8D8C-4DA8-A4C0-F4633D4E93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a:extLst>
            <a:ext uri="{FF2B5EF4-FFF2-40B4-BE49-F238E27FC236}">
              <a16:creationId xmlns:a16="http://schemas.microsoft.com/office/drawing/2014/main" id="{07F8BDA2-EF5F-4F9B-87DA-D95A40B789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a:extLst>
            <a:ext uri="{FF2B5EF4-FFF2-40B4-BE49-F238E27FC236}">
              <a16:creationId xmlns:a16="http://schemas.microsoft.com/office/drawing/2014/main" id="{B13E2935-894E-49C9-AD30-82CD9758AD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a:extLst>
            <a:ext uri="{FF2B5EF4-FFF2-40B4-BE49-F238E27FC236}">
              <a16:creationId xmlns:a16="http://schemas.microsoft.com/office/drawing/2014/main" id="{EFE4658D-DBCA-41A6-A26E-9CFE954F5F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a:extLst>
            <a:ext uri="{FF2B5EF4-FFF2-40B4-BE49-F238E27FC236}">
              <a16:creationId xmlns:a16="http://schemas.microsoft.com/office/drawing/2014/main" id="{6279C3CA-033A-4845-8E84-C4B0D51DFF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a:extLst>
            <a:ext uri="{FF2B5EF4-FFF2-40B4-BE49-F238E27FC236}">
              <a16:creationId xmlns:a16="http://schemas.microsoft.com/office/drawing/2014/main" id="{79DDF076-999C-42D4-AD77-3FC1501151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2" name="テキスト ボックス 341">
          <a:extLst>
            <a:ext uri="{FF2B5EF4-FFF2-40B4-BE49-F238E27FC236}">
              <a16:creationId xmlns:a16="http://schemas.microsoft.com/office/drawing/2014/main" id="{B0B31F17-3812-497C-9113-99BE29313F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3" name="直線コネクタ 342">
          <a:extLst>
            <a:ext uri="{FF2B5EF4-FFF2-40B4-BE49-F238E27FC236}">
              <a16:creationId xmlns:a16="http://schemas.microsoft.com/office/drawing/2014/main" id="{58C6D639-94F1-4E22-B978-D8B24DCC1F0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4" name="テキスト ボックス 343">
          <a:extLst>
            <a:ext uri="{FF2B5EF4-FFF2-40B4-BE49-F238E27FC236}">
              <a16:creationId xmlns:a16="http://schemas.microsoft.com/office/drawing/2014/main" id="{E38C79DC-EAA3-4BD8-A0B2-C3F021179E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5" name="直線コネクタ 344">
          <a:extLst>
            <a:ext uri="{FF2B5EF4-FFF2-40B4-BE49-F238E27FC236}">
              <a16:creationId xmlns:a16="http://schemas.microsoft.com/office/drawing/2014/main" id="{22A53AF0-1235-4B24-AA00-F7F66A5A520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6" name="テキスト ボックス 345">
          <a:extLst>
            <a:ext uri="{FF2B5EF4-FFF2-40B4-BE49-F238E27FC236}">
              <a16:creationId xmlns:a16="http://schemas.microsoft.com/office/drawing/2014/main" id="{C64249B8-4855-44D7-BFAB-5DED351D5ED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7" name="直線コネクタ 346">
          <a:extLst>
            <a:ext uri="{FF2B5EF4-FFF2-40B4-BE49-F238E27FC236}">
              <a16:creationId xmlns:a16="http://schemas.microsoft.com/office/drawing/2014/main" id="{35DE612B-19F2-4D9D-AB97-0CF15C3B315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8" name="テキスト ボックス 347">
          <a:extLst>
            <a:ext uri="{FF2B5EF4-FFF2-40B4-BE49-F238E27FC236}">
              <a16:creationId xmlns:a16="http://schemas.microsoft.com/office/drawing/2014/main" id="{A9B3AC6C-3B9D-4B4F-BDCC-44A1CE0866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9" name="直線コネクタ 348">
          <a:extLst>
            <a:ext uri="{FF2B5EF4-FFF2-40B4-BE49-F238E27FC236}">
              <a16:creationId xmlns:a16="http://schemas.microsoft.com/office/drawing/2014/main" id="{D4957772-AD00-4EDF-A85B-49C676A941D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0" name="テキスト ボックス 349">
          <a:extLst>
            <a:ext uri="{FF2B5EF4-FFF2-40B4-BE49-F238E27FC236}">
              <a16:creationId xmlns:a16="http://schemas.microsoft.com/office/drawing/2014/main" id="{61A53815-73FC-415A-BB77-93A133F1A70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1" name="直線コネクタ 350">
          <a:extLst>
            <a:ext uri="{FF2B5EF4-FFF2-40B4-BE49-F238E27FC236}">
              <a16:creationId xmlns:a16="http://schemas.microsoft.com/office/drawing/2014/main" id="{33198AB7-161B-4CD8-AD09-0D99AB987CA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52" name="テキスト ボックス 351">
          <a:extLst>
            <a:ext uri="{FF2B5EF4-FFF2-40B4-BE49-F238E27FC236}">
              <a16:creationId xmlns:a16="http://schemas.microsoft.com/office/drawing/2014/main" id="{BA0F8FDA-E195-4C39-B0B8-9CA7A8F8E0B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a:extLst>
            <a:ext uri="{FF2B5EF4-FFF2-40B4-BE49-F238E27FC236}">
              <a16:creationId xmlns:a16="http://schemas.microsoft.com/office/drawing/2014/main" id="{08302597-38D6-4D0F-83EE-2EE02FA89F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a:extLst>
            <a:ext uri="{FF2B5EF4-FFF2-40B4-BE49-F238E27FC236}">
              <a16:creationId xmlns:a16="http://schemas.microsoft.com/office/drawing/2014/main" id="{F3355045-8D15-4C10-88FB-F66D0C9430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5" name="直線コネクタ 354">
          <a:extLst>
            <a:ext uri="{FF2B5EF4-FFF2-40B4-BE49-F238E27FC236}">
              <a16:creationId xmlns:a16="http://schemas.microsoft.com/office/drawing/2014/main" id="{77E9A0FB-E653-46FD-968E-8F912EA5B53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6" name="【消防施設】&#10;有形固定資産減価償却率最小値テキスト">
          <a:extLst>
            <a:ext uri="{FF2B5EF4-FFF2-40B4-BE49-F238E27FC236}">
              <a16:creationId xmlns:a16="http://schemas.microsoft.com/office/drawing/2014/main" id="{739B2998-6758-4CE3-821A-D861E47847D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7" name="直線コネクタ 356">
          <a:extLst>
            <a:ext uri="{FF2B5EF4-FFF2-40B4-BE49-F238E27FC236}">
              <a16:creationId xmlns:a16="http://schemas.microsoft.com/office/drawing/2014/main" id="{1893E803-24D1-4276-AEC5-6896FDBC4E9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8" name="【消防施設】&#10;有形固定資産減価償却率最大値テキスト">
          <a:extLst>
            <a:ext uri="{FF2B5EF4-FFF2-40B4-BE49-F238E27FC236}">
              <a16:creationId xmlns:a16="http://schemas.microsoft.com/office/drawing/2014/main" id="{C9C0FEA8-5E23-4A8E-AE65-F18204FB0F8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9" name="直線コネクタ 358">
          <a:extLst>
            <a:ext uri="{FF2B5EF4-FFF2-40B4-BE49-F238E27FC236}">
              <a16:creationId xmlns:a16="http://schemas.microsoft.com/office/drawing/2014/main" id="{817C22FA-2450-441F-9D7B-1CD319B69A6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60" name="【消防施設】&#10;有形固定資産減価償却率平均値テキスト">
          <a:extLst>
            <a:ext uri="{FF2B5EF4-FFF2-40B4-BE49-F238E27FC236}">
              <a16:creationId xmlns:a16="http://schemas.microsoft.com/office/drawing/2014/main" id="{99938BE9-071C-4EDD-BA8C-EDD088016B8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61" name="フローチャート: 判断 360">
          <a:extLst>
            <a:ext uri="{FF2B5EF4-FFF2-40B4-BE49-F238E27FC236}">
              <a16:creationId xmlns:a16="http://schemas.microsoft.com/office/drawing/2014/main" id="{99B80B4F-4C68-4D4B-BAEA-CD2DF1022AC6}"/>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62" name="フローチャート: 判断 361">
          <a:extLst>
            <a:ext uri="{FF2B5EF4-FFF2-40B4-BE49-F238E27FC236}">
              <a16:creationId xmlns:a16="http://schemas.microsoft.com/office/drawing/2014/main" id="{2F7A675C-B79D-4BAF-8B39-87EC5DF3867A}"/>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63" name="フローチャート: 判断 362">
          <a:extLst>
            <a:ext uri="{FF2B5EF4-FFF2-40B4-BE49-F238E27FC236}">
              <a16:creationId xmlns:a16="http://schemas.microsoft.com/office/drawing/2014/main" id="{96B489A0-5AB4-4366-B6E7-88B2A8EF251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64" name="フローチャート: 判断 363">
          <a:extLst>
            <a:ext uri="{FF2B5EF4-FFF2-40B4-BE49-F238E27FC236}">
              <a16:creationId xmlns:a16="http://schemas.microsoft.com/office/drawing/2014/main" id="{BE9D0354-1F1D-4A35-B1A7-BDDA56D5140E}"/>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5" name="フローチャート: 判断 364">
          <a:extLst>
            <a:ext uri="{FF2B5EF4-FFF2-40B4-BE49-F238E27FC236}">
              <a16:creationId xmlns:a16="http://schemas.microsoft.com/office/drawing/2014/main" id="{467A16BE-E4F6-4AE9-A182-E74982292163}"/>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BA7E8CD6-D7F3-4826-8BBD-F1D41AAEF0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8FCA69F-3BB6-4545-B3AB-A1794898DA0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A79A201D-DA2D-4800-9A86-44F000DE57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5A2E7A08-6350-4A3B-9E77-9E18327F53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BE698DB6-E197-4664-8188-575B2858AD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167639</xdr:rowOff>
    </xdr:from>
    <xdr:to>
      <xdr:col>85</xdr:col>
      <xdr:colOff>177800</xdr:colOff>
      <xdr:row>82</xdr:row>
      <xdr:rowOff>97789</xdr:rowOff>
    </xdr:to>
    <xdr:sp macro="" textlink="">
      <xdr:nvSpPr>
        <xdr:cNvPr id="371" name="楕円 370">
          <a:extLst>
            <a:ext uri="{FF2B5EF4-FFF2-40B4-BE49-F238E27FC236}">
              <a16:creationId xmlns:a16="http://schemas.microsoft.com/office/drawing/2014/main" id="{F408A094-4B3D-4D3E-856F-4DB68D188B24}"/>
            </a:ext>
          </a:extLst>
        </xdr:cNvPr>
        <xdr:cNvSpPr/>
      </xdr:nvSpPr>
      <xdr:spPr>
        <a:xfrm>
          <a:off x="162687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146066</xdr:rowOff>
    </xdr:from>
    <xdr:ext cx="405111" cy="259045"/>
    <xdr:sp macro="" textlink="">
      <xdr:nvSpPr>
        <xdr:cNvPr id="372" name="【消防施設】&#10;有形固定資産減価償却率該当値テキスト">
          <a:extLst>
            <a:ext uri="{FF2B5EF4-FFF2-40B4-BE49-F238E27FC236}">
              <a16:creationId xmlns:a16="http://schemas.microsoft.com/office/drawing/2014/main" id="{D000F478-96E5-43A6-BF11-90BE2516E681}"/>
            </a:ext>
          </a:extLst>
        </xdr:cNvPr>
        <xdr:cNvSpPr txBox="1"/>
      </xdr:nvSpPr>
      <xdr:spPr>
        <a:xfrm>
          <a:off x="16357600"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29211</xdr:rowOff>
    </xdr:from>
    <xdr:to>
      <xdr:col>81</xdr:col>
      <xdr:colOff>101600</xdr:colOff>
      <xdr:row>83</xdr:row>
      <xdr:rowOff>130811</xdr:rowOff>
    </xdr:to>
    <xdr:sp macro="" textlink="">
      <xdr:nvSpPr>
        <xdr:cNvPr id="373" name="楕円 372">
          <a:extLst>
            <a:ext uri="{FF2B5EF4-FFF2-40B4-BE49-F238E27FC236}">
              <a16:creationId xmlns:a16="http://schemas.microsoft.com/office/drawing/2014/main" id="{321AE713-F4A2-4982-8560-5234921D270E}"/>
            </a:ext>
          </a:extLst>
        </xdr:cNvPr>
        <xdr:cNvSpPr/>
      </xdr:nvSpPr>
      <xdr:spPr>
        <a:xfrm>
          <a:off x="1543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46989</xdr:rowOff>
    </xdr:from>
    <xdr:to>
      <xdr:col>85</xdr:col>
      <xdr:colOff>127000</xdr:colOff>
      <xdr:row>83</xdr:row>
      <xdr:rowOff>80011</xdr:rowOff>
    </xdr:to>
    <xdr:cxnSp macro="">
      <xdr:nvCxnSpPr>
        <xdr:cNvPr id="374" name="直線コネクタ 373">
          <a:extLst>
            <a:ext uri="{FF2B5EF4-FFF2-40B4-BE49-F238E27FC236}">
              <a16:creationId xmlns:a16="http://schemas.microsoft.com/office/drawing/2014/main" id="{519D246C-B5D4-49CD-8045-1AA5592E87CA}"/>
            </a:ext>
          </a:extLst>
        </xdr:cNvPr>
        <xdr:cNvCxnSpPr/>
      </xdr:nvCxnSpPr>
      <xdr:spPr>
        <a:xfrm flipV="1">
          <a:off x="15481300" y="14105889"/>
          <a:ext cx="838200" cy="2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375" name="楕円 374">
          <a:extLst>
            <a:ext uri="{FF2B5EF4-FFF2-40B4-BE49-F238E27FC236}">
              <a16:creationId xmlns:a16="http://schemas.microsoft.com/office/drawing/2014/main" id="{58CBE50F-6AEE-411E-AEA5-55B3D662A0B1}"/>
            </a:ext>
          </a:extLst>
        </xdr:cNvPr>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69850</xdr:rowOff>
    </xdr:from>
    <xdr:to>
      <xdr:col>81</xdr:col>
      <xdr:colOff>50800</xdr:colOff>
      <xdr:row>83</xdr:row>
      <xdr:rowOff>80011</xdr:rowOff>
    </xdr:to>
    <xdr:cxnSp macro="">
      <xdr:nvCxnSpPr>
        <xdr:cNvPr id="376" name="直線コネクタ 375">
          <a:extLst>
            <a:ext uri="{FF2B5EF4-FFF2-40B4-BE49-F238E27FC236}">
              <a16:creationId xmlns:a16="http://schemas.microsoft.com/office/drawing/2014/main" id="{7606F600-BA2D-426A-9C31-7F95CD1FBC25}"/>
            </a:ext>
          </a:extLst>
        </xdr:cNvPr>
        <xdr:cNvCxnSpPr/>
      </xdr:nvCxnSpPr>
      <xdr:spPr>
        <a:xfrm>
          <a:off x="14592300" y="143002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7620</xdr:rowOff>
    </xdr:from>
    <xdr:to>
      <xdr:col>72</xdr:col>
      <xdr:colOff>38100</xdr:colOff>
      <xdr:row>83</xdr:row>
      <xdr:rowOff>109220</xdr:rowOff>
    </xdr:to>
    <xdr:sp macro="" textlink="">
      <xdr:nvSpPr>
        <xdr:cNvPr id="377" name="楕円 376">
          <a:extLst>
            <a:ext uri="{FF2B5EF4-FFF2-40B4-BE49-F238E27FC236}">
              <a16:creationId xmlns:a16="http://schemas.microsoft.com/office/drawing/2014/main" id="{0DB76485-182A-420D-9242-90672DF99EA4}"/>
            </a:ext>
          </a:extLst>
        </xdr:cNvPr>
        <xdr:cNvSpPr/>
      </xdr:nvSpPr>
      <xdr:spPr>
        <a:xfrm>
          <a:off x="13652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58420</xdr:rowOff>
    </xdr:from>
    <xdr:to>
      <xdr:col>76</xdr:col>
      <xdr:colOff>114300</xdr:colOff>
      <xdr:row>83</xdr:row>
      <xdr:rowOff>69850</xdr:rowOff>
    </xdr:to>
    <xdr:cxnSp macro="">
      <xdr:nvCxnSpPr>
        <xdr:cNvPr id="378" name="直線コネクタ 377">
          <a:extLst>
            <a:ext uri="{FF2B5EF4-FFF2-40B4-BE49-F238E27FC236}">
              <a16:creationId xmlns:a16="http://schemas.microsoft.com/office/drawing/2014/main" id="{B072F8C9-03DC-48B7-A176-20AD17A32D0E}"/>
            </a:ext>
          </a:extLst>
        </xdr:cNvPr>
        <xdr:cNvCxnSpPr/>
      </xdr:nvCxnSpPr>
      <xdr:spPr>
        <a:xfrm>
          <a:off x="13703300" y="14288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168911</xdr:rowOff>
    </xdr:from>
    <xdr:to>
      <xdr:col>67</xdr:col>
      <xdr:colOff>101600</xdr:colOff>
      <xdr:row>83</xdr:row>
      <xdr:rowOff>99061</xdr:rowOff>
    </xdr:to>
    <xdr:sp macro="" textlink="">
      <xdr:nvSpPr>
        <xdr:cNvPr id="379" name="楕円 378">
          <a:extLst>
            <a:ext uri="{FF2B5EF4-FFF2-40B4-BE49-F238E27FC236}">
              <a16:creationId xmlns:a16="http://schemas.microsoft.com/office/drawing/2014/main" id="{FF891E66-282C-449F-BCA5-6BE313070BDE}"/>
            </a:ext>
          </a:extLst>
        </xdr:cNvPr>
        <xdr:cNvSpPr/>
      </xdr:nvSpPr>
      <xdr:spPr>
        <a:xfrm>
          <a:off x="12763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48261</xdr:rowOff>
    </xdr:from>
    <xdr:to>
      <xdr:col>71</xdr:col>
      <xdr:colOff>177800</xdr:colOff>
      <xdr:row>83</xdr:row>
      <xdr:rowOff>58420</xdr:rowOff>
    </xdr:to>
    <xdr:cxnSp macro="">
      <xdr:nvCxnSpPr>
        <xdr:cNvPr id="380" name="直線コネクタ 379">
          <a:extLst>
            <a:ext uri="{FF2B5EF4-FFF2-40B4-BE49-F238E27FC236}">
              <a16:creationId xmlns:a16="http://schemas.microsoft.com/office/drawing/2014/main" id="{934FC5C2-FD5C-436F-927A-FF887AE44D31}"/>
            </a:ext>
          </a:extLst>
        </xdr:cNvPr>
        <xdr:cNvCxnSpPr/>
      </xdr:nvCxnSpPr>
      <xdr:spPr>
        <a:xfrm>
          <a:off x="12814300" y="142786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81" name="n_1aveValue【消防施設】&#10;有形固定資産減価償却率">
          <a:extLst>
            <a:ext uri="{FF2B5EF4-FFF2-40B4-BE49-F238E27FC236}">
              <a16:creationId xmlns:a16="http://schemas.microsoft.com/office/drawing/2014/main" id="{F62584FF-8791-4648-B36F-DC1DA655F056}"/>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82" name="n_2aveValue【消防施設】&#10;有形固定資産減価償却率">
          <a:extLst>
            <a:ext uri="{FF2B5EF4-FFF2-40B4-BE49-F238E27FC236}">
              <a16:creationId xmlns:a16="http://schemas.microsoft.com/office/drawing/2014/main" id="{F23447C7-BD01-4BD1-BFA4-8D2397BEB43C}"/>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83" name="n_3aveValue【消防施設】&#10;有形固定資産減価償却率">
          <a:extLst>
            <a:ext uri="{FF2B5EF4-FFF2-40B4-BE49-F238E27FC236}">
              <a16:creationId xmlns:a16="http://schemas.microsoft.com/office/drawing/2014/main" id="{75E6753E-70D8-4271-9DF3-195833247F43}"/>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84" name="n_4aveValue【消防施設】&#10;有形固定資産減価償却率">
          <a:extLst>
            <a:ext uri="{FF2B5EF4-FFF2-40B4-BE49-F238E27FC236}">
              <a16:creationId xmlns:a16="http://schemas.microsoft.com/office/drawing/2014/main" id="{3107A5A7-2680-47BF-A84C-83AA689E1EFB}"/>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121938</xdr:rowOff>
    </xdr:from>
    <xdr:ext cx="405111" cy="259045"/>
    <xdr:sp macro="" textlink="">
      <xdr:nvSpPr>
        <xdr:cNvPr id="385" name="n_1mainValue【消防施設】&#10;有形固定資産減価償却率">
          <a:extLst>
            <a:ext uri="{FF2B5EF4-FFF2-40B4-BE49-F238E27FC236}">
              <a16:creationId xmlns:a16="http://schemas.microsoft.com/office/drawing/2014/main" id="{80A9DAEC-C96A-4450-99E8-189E57035A68}"/>
            </a:ext>
          </a:extLst>
        </xdr:cNvPr>
        <xdr:cNvSpPr txBox="1"/>
      </xdr:nvSpPr>
      <xdr:spPr>
        <a:xfrm>
          <a:off x="15266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111777</xdr:rowOff>
    </xdr:from>
    <xdr:ext cx="405111" cy="259045"/>
    <xdr:sp macro="" textlink="">
      <xdr:nvSpPr>
        <xdr:cNvPr id="386" name="n_2mainValue【消防施設】&#10;有形固定資産減価償却率">
          <a:extLst>
            <a:ext uri="{FF2B5EF4-FFF2-40B4-BE49-F238E27FC236}">
              <a16:creationId xmlns:a16="http://schemas.microsoft.com/office/drawing/2014/main" id="{084A3D56-21F6-40D3-9ABB-E02554549BC8}"/>
            </a:ext>
          </a:extLst>
        </xdr:cNvPr>
        <xdr:cNvSpPr txBox="1"/>
      </xdr:nvSpPr>
      <xdr:spPr>
        <a:xfrm>
          <a:off x="14389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100347</xdr:rowOff>
    </xdr:from>
    <xdr:ext cx="405111" cy="259045"/>
    <xdr:sp macro="" textlink="">
      <xdr:nvSpPr>
        <xdr:cNvPr id="387" name="n_3mainValue【消防施設】&#10;有形固定資産減価償却率">
          <a:extLst>
            <a:ext uri="{FF2B5EF4-FFF2-40B4-BE49-F238E27FC236}">
              <a16:creationId xmlns:a16="http://schemas.microsoft.com/office/drawing/2014/main" id="{BBE610EA-528C-4F82-8725-25476247E0CC}"/>
            </a:ext>
          </a:extLst>
        </xdr:cNvPr>
        <xdr:cNvSpPr txBox="1"/>
      </xdr:nvSpPr>
      <xdr:spPr>
        <a:xfrm>
          <a:off x="13500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90188</xdr:rowOff>
    </xdr:from>
    <xdr:ext cx="405111" cy="259045"/>
    <xdr:sp macro="" textlink="">
      <xdr:nvSpPr>
        <xdr:cNvPr id="388" name="n_4mainValue【消防施設】&#10;有形固定資産減価償却率">
          <a:extLst>
            <a:ext uri="{FF2B5EF4-FFF2-40B4-BE49-F238E27FC236}">
              <a16:creationId xmlns:a16="http://schemas.microsoft.com/office/drawing/2014/main" id="{9165AAE9-ED07-44C8-B62E-8881ABED1DFA}"/>
            </a:ext>
          </a:extLst>
        </xdr:cNvPr>
        <xdr:cNvSpPr txBox="1"/>
      </xdr:nvSpPr>
      <xdr:spPr>
        <a:xfrm>
          <a:off x="12611744" y="1432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a:extLst>
            <a:ext uri="{FF2B5EF4-FFF2-40B4-BE49-F238E27FC236}">
              <a16:creationId xmlns:a16="http://schemas.microsoft.com/office/drawing/2014/main" id="{830659AD-BF53-4821-8D15-9935C397C8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a:extLst>
            <a:ext uri="{FF2B5EF4-FFF2-40B4-BE49-F238E27FC236}">
              <a16:creationId xmlns:a16="http://schemas.microsoft.com/office/drawing/2014/main" id="{A1FD0537-8922-4400-A750-F2379EB915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a:extLst>
            <a:ext uri="{FF2B5EF4-FFF2-40B4-BE49-F238E27FC236}">
              <a16:creationId xmlns:a16="http://schemas.microsoft.com/office/drawing/2014/main" id="{8B0F0083-8BE7-46F8-A2B4-0CE6083922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a:extLst>
            <a:ext uri="{FF2B5EF4-FFF2-40B4-BE49-F238E27FC236}">
              <a16:creationId xmlns:a16="http://schemas.microsoft.com/office/drawing/2014/main" id="{A7F7DB74-8AA3-40FF-B452-11A8C51EA4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a:extLst>
            <a:ext uri="{FF2B5EF4-FFF2-40B4-BE49-F238E27FC236}">
              <a16:creationId xmlns:a16="http://schemas.microsoft.com/office/drawing/2014/main" id="{09F34A28-7834-4F03-8972-C8C72E6B6B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a:extLst>
            <a:ext uri="{FF2B5EF4-FFF2-40B4-BE49-F238E27FC236}">
              <a16:creationId xmlns:a16="http://schemas.microsoft.com/office/drawing/2014/main" id="{76BEA81F-78AB-45F2-9E24-0BF08EB950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a:extLst>
            <a:ext uri="{FF2B5EF4-FFF2-40B4-BE49-F238E27FC236}">
              <a16:creationId xmlns:a16="http://schemas.microsoft.com/office/drawing/2014/main" id="{384D55FA-58A1-4809-87ED-5CA55D8EAE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a:extLst>
            <a:ext uri="{FF2B5EF4-FFF2-40B4-BE49-F238E27FC236}">
              <a16:creationId xmlns:a16="http://schemas.microsoft.com/office/drawing/2014/main" id="{3C9E37F9-12B4-4260-90B6-6CF101D120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a:extLst>
            <a:ext uri="{FF2B5EF4-FFF2-40B4-BE49-F238E27FC236}">
              <a16:creationId xmlns:a16="http://schemas.microsoft.com/office/drawing/2014/main" id="{2053BFE1-6C4A-4F72-9DD6-9404AA6BE7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a:extLst>
            <a:ext uri="{FF2B5EF4-FFF2-40B4-BE49-F238E27FC236}">
              <a16:creationId xmlns:a16="http://schemas.microsoft.com/office/drawing/2014/main" id="{37FEBFC0-517E-4A5C-86CD-8629E35C399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9" name="直線コネクタ 398">
          <a:extLst>
            <a:ext uri="{FF2B5EF4-FFF2-40B4-BE49-F238E27FC236}">
              <a16:creationId xmlns:a16="http://schemas.microsoft.com/office/drawing/2014/main" id="{BE5CE09A-1191-432C-B0A4-5133F9E2D06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0" name="テキスト ボックス 399">
          <a:extLst>
            <a:ext uri="{FF2B5EF4-FFF2-40B4-BE49-F238E27FC236}">
              <a16:creationId xmlns:a16="http://schemas.microsoft.com/office/drawing/2014/main" id="{8AE31C86-AE2A-46A0-AD50-6EC1C099BC2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1" name="直線コネクタ 400">
          <a:extLst>
            <a:ext uri="{FF2B5EF4-FFF2-40B4-BE49-F238E27FC236}">
              <a16:creationId xmlns:a16="http://schemas.microsoft.com/office/drawing/2014/main" id="{9787CCE7-ED85-4989-BEC2-F593F1E8C23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2" name="テキスト ボックス 401">
          <a:extLst>
            <a:ext uri="{FF2B5EF4-FFF2-40B4-BE49-F238E27FC236}">
              <a16:creationId xmlns:a16="http://schemas.microsoft.com/office/drawing/2014/main" id="{9220FCA3-A037-4BF2-AA3D-DA943A49676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3" name="直線コネクタ 402">
          <a:extLst>
            <a:ext uri="{FF2B5EF4-FFF2-40B4-BE49-F238E27FC236}">
              <a16:creationId xmlns:a16="http://schemas.microsoft.com/office/drawing/2014/main" id="{3419CEB2-C224-403B-8BD8-5F5254D1EC2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4" name="テキスト ボックス 403">
          <a:extLst>
            <a:ext uri="{FF2B5EF4-FFF2-40B4-BE49-F238E27FC236}">
              <a16:creationId xmlns:a16="http://schemas.microsoft.com/office/drawing/2014/main" id="{A9C06A35-3AE2-4C67-B5B7-FC0B66115F8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5" name="直線コネクタ 404">
          <a:extLst>
            <a:ext uri="{FF2B5EF4-FFF2-40B4-BE49-F238E27FC236}">
              <a16:creationId xmlns:a16="http://schemas.microsoft.com/office/drawing/2014/main" id="{89325241-228E-4FF9-972F-3DFABA5461C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6" name="テキスト ボックス 405">
          <a:extLst>
            <a:ext uri="{FF2B5EF4-FFF2-40B4-BE49-F238E27FC236}">
              <a16:creationId xmlns:a16="http://schemas.microsoft.com/office/drawing/2014/main" id="{488B881D-132E-4B08-9365-B63B020BAB1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7" name="直線コネクタ 406">
          <a:extLst>
            <a:ext uri="{FF2B5EF4-FFF2-40B4-BE49-F238E27FC236}">
              <a16:creationId xmlns:a16="http://schemas.microsoft.com/office/drawing/2014/main" id="{693538D3-4791-43E4-BB86-38F0F122027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8" name="テキスト ボックス 407">
          <a:extLst>
            <a:ext uri="{FF2B5EF4-FFF2-40B4-BE49-F238E27FC236}">
              <a16:creationId xmlns:a16="http://schemas.microsoft.com/office/drawing/2014/main" id="{5FF58F36-354C-448A-AC0A-5D7B9077F69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a:extLst>
            <a:ext uri="{FF2B5EF4-FFF2-40B4-BE49-F238E27FC236}">
              <a16:creationId xmlns:a16="http://schemas.microsoft.com/office/drawing/2014/main" id="{514BCBE2-7E18-408D-A886-6087CB34F7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a:extLst>
            <a:ext uri="{FF2B5EF4-FFF2-40B4-BE49-F238E27FC236}">
              <a16:creationId xmlns:a16="http://schemas.microsoft.com/office/drawing/2014/main" id="{4BAA540E-7919-4669-BD39-A592918D51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a:extLst>
            <a:ext uri="{FF2B5EF4-FFF2-40B4-BE49-F238E27FC236}">
              <a16:creationId xmlns:a16="http://schemas.microsoft.com/office/drawing/2014/main" id="{D8E3ED84-C57A-4597-82B9-3ECEB078B64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12" name="直線コネクタ 411">
          <a:extLst>
            <a:ext uri="{FF2B5EF4-FFF2-40B4-BE49-F238E27FC236}">
              <a16:creationId xmlns:a16="http://schemas.microsoft.com/office/drawing/2014/main" id="{6223F8D7-2810-4F1B-A756-244F3E359DEC}"/>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3" name="【消防施設】&#10;一人当たり面積最小値テキスト">
          <a:extLst>
            <a:ext uri="{FF2B5EF4-FFF2-40B4-BE49-F238E27FC236}">
              <a16:creationId xmlns:a16="http://schemas.microsoft.com/office/drawing/2014/main" id="{052C5919-E959-40A0-B6B9-9BDAA931C1F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4" name="直線コネクタ 413">
          <a:extLst>
            <a:ext uri="{FF2B5EF4-FFF2-40B4-BE49-F238E27FC236}">
              <a16:creationId xmlns:a16="http://schemas.microsoft.com/office/drawing/2014/main" id="{31E08ACB-EE3E-46A5-9A40-C9878906EE75}"/>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5" name="【消防施設】&#10;一人当たり面積最大値テキスト">
          <a:extLst>
            <a:ext uri="{FF2B5EF4-FFF2-40B4-BE49-F238E27FC236}">
              <a16:creationId xmlns:a16="http://schemas.microsoft.com/office/drawing/2014/main" id="{8683AC1F-1CC9-4150-A434-8105DE93B5EB}"/>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6" name="直線コネクタ 415">
          <a:extLst>
            <a:ext uri="{FF2B5EF4-FFF2-40B4-BE49-F238E27FC236}">
              <a16:creationId xmlns:a16="http://schemas.microsoft.com/office/drawing/2014/main" id="{ABA60F5D-D1C1-441F-94EE-36077E3EB69A}"/>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7" name="【消防施設】&#10;一人当たり面積平均値テキスト">
          <a:extLst>
            <a:ext uri="{FF2B5EF4-FFF2-40B4-BE49-F238E27FC236}">
              <a16:creationId xmlns:a16="http://schemas.microsoft.com/office/drawing/2014/main" id="{739DC63D-B224-4A02-831F-3E8A5A2B4A9B}"/>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8" name="フローチャート: 判断 417">
          <a:extLst>
            <a:ext uri="{FF2B5EF4-FFF2-40B4-BE49-F238E27FC236}">
              <a16:creationId xmlns:a16="http://schemas.microsoft.com/office/drawing/2014/main" id="{23759B8E-22AF-4462-82DA-6A507CA8B8C1}"/>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9" name="フローチャート: 判断 418">
          <a:extLst>
            <a:ext uri="{FF2B5EF4-FFF2-40B4-BE49-F238E27FC236}">
              <a16:creationId xmlns:a16="http://schemas.microsoft.com/office/drawing/2014/main" id="{703008F9-5056-4930-8DEB-9650D680B3B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20" name="フローチャート: 判断 419">
          <a:extLst>
            <a:ext uri="{FF2B5EF4-FFF2-40B4-BE49-F238E27FC236}">
              <a16:creationId xmlns:a16="http://schemas.microsoft.com/office/drawing/2014/main" id="{9BEF4694-CA80-401F-8E81-B1F3F11BA5A6}"/>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21" name="フローチャート: 判断 420">
          <a:extLst>
            <a:ext uri="{FF2B5EF4-FFF2-40B4-BE49-F238E27FC236}">
              <a16:creationId xmlns:a16="http://schemas.microsoft.com/office/drawing/2014/main" id="{8BA33E01-933B-463B-A5B7-D30D76A2E683}"/>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22" name="フローチャート: 判断 421">
          <a:extLst>
            <a:ext uri="{FF2B5EF4-FFF2-40B4-BE49-F238E27FC236}">
              <a16:creationId xmlns:a16="http://schemas.microsoft.com/office/drawing/2014/main" id="{748016AE-C545-468B-B785-07A9F18F5E32}"/>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B61A8AC3-518F-4A83-9E80-B961712189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4C1535E4-5351-4914-BC85-D41142808EC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FD7AE903-350E-4618-9B65-9846BE5497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6F46D414-A95D-4BF4-9738-0EB614D282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E0C626D2-5A5A-494B-98E3-415AFD4EA8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141987</xdr:rowOff>
    </xdr:from>
    <xdr:to>
      <xdr:col>116</xdr:col>
      <xdr:colOff>114300</xdr:colOff>
      <xdr:row>85</xdr:row>
      <xdr:rowOff>72137</xdr:rowOff>
    </xdr:to>
    <xdr:sp macro="" textlink="">
      <xdr:nvSpPr>
        <xdr:cNvPr id="428" name="楕円 427">
          <a:extLst>
            <a:ext uri="{FF2B5EF4-FFF2-40B4-BE49-F238E27FC236}">
              <a16:creationId xmlns:a16="http://schemas.microsoft.com/office/drawing/2014/main" id="{7DD93120-E6D2-43CE-9A4C-E755A5247844}"/>
            </a:ext>
          </a:extLst>
        </xdr:cNvPr>
        <xdr:cNvSpPr/>
      </xdr:nvSpPr>
      <xdr:spPr>
        <a:xfrm>
          <a:off x="22110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164864</xdr:rowOff>
    </xdr:from>
    <xdr:ext cx="469744" cy="259045"/>
    <xdr:sp macro="" textlink="">
      <xdr:nvSpPr>
        <xdr:cNvPr id="429" name="【消防施設】&#10;一人当たり面積該当値テキスト">
          <a:extLst>
            <a:ext uri="{FF2B5EF4-FFF2-40B4-BE49-F238E27FC236}">
              <a16:creationId xmlns:a16="http://schemas.microsoft.com/office/drawing/2014/main" id="{0C00B613-0EB6-465E-850B-8444296514CD}"/>
            </a:ext>
          </a:extLst>
        </xdr:cNvPr>
        <xdr:cNvSpPr txBox="1"/>
      </xdr:nvSpPr>
      <xdr:spPr>
        <a:xfrm>
          <a:off x="22199600" y="14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145796</xdr:rowOff>
    </xdr:from>
    <xdr:to>
      <xdr:col>112</xdr:col>
      <xdr:colOff>38100</xdr:colOff>
      <xdr:row>85</xdr:row>
      <xdr:rowOff>75946</xdr:rowOff>
    </xdr:to>
    <xdr:sp macro="" textlink="">
      <xdr:nvSpPr>
        <xdr:cNvPr id="430" name="楕円 429">
          <a:extLst>
            <a:ext uri="{FF2B5EF4-FFF2-40B4-BE49-F238E27FC236}">
              <a16:creationId xmlns:a16="http://schemas.microsoft.com/office/drawing/2014/main" id="{190D7D8C-9E0A-430F-B0C2-EF46C1C7D078}"/>
            </a:ext>
          </a:extLst>
        </xdr:cNvPr>
        <xdr:cNvSpPr/>
      </xdr:nvSpPr>
      <xdr:spPr>
        <a:xfrm>
          <a:off x="21272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21337</xdr:rowOff>
    </xdr:from>
    <xdr:to>
      <xdr:col>116</xdr:col>
      <xdr:colOff>63500</xdr:colOff>
      <xdr:row>85</xdr:row>
      <xdr:rowOff>25146</xdr:rowOff>
    </xdr:to>
    <xdr:cxnSp macro="">
      <xdr:nvCxnSpPr>
        <xdr:cNvPr id="431" name="直線コネクタ 430">
          <a:extLst>
            <a:ext uri="{FF2B5EF4-FFF2-40B4-BE49-F238E27FC236}">
              <a16:creationId xmlns:a16="http://schemas.microsoft.com/office/drawing/2014/main" id="{77C06FDF-B52A-4933-A6E5-A8051DDC2188}"/>
            </a:ext>
          </a:extLst>
        </xdr:cNvPr>
        <xdr:cNvCxnSpPr/>
      </xdr:nvCxnSpPr>
      <xdr:spPr>
        <a:xfrm flipV="1">
          <a:off x="21323300" y="145945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152654</xdr:rowOff>
    </xdr:from>
    <xdr:to>
      <xdr:col>107</xdr:col>
      <xdr:colOff>101600</xdr:colOff>
      <xdr:row>85</xdr:row>
      <xdr:rowOff>82804</xdr:rowOff>
    </xdr:to>
    <xdr:sp macro="" textlink="">
      <xdr:nvSpPr>
        <xdr:cNvPr id="432" name="楕円 431">
          <a:extLst>
            <a:ext uri="{FF2B5EF4-FFF2-40B4-BE49-F238E27FC236}">
              <a16:creationId xmlns:a16="http://schemas.microsoft.com/office/drawing/2014/main" id="{37A0802A-8EBF-48C0-B235-0B1ACEC4F50E}"/>
            </a:ext>
          </a:extLst>
        </xdr:cNvPr>
        <xdr:cNvSpPr/>
      </xdr:nvSpPr>
      <xdr:spPr>
        <a:xfrm>
          <a:off x="203835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25146</xdr:rowOff>
    </xdr:from>
    <xdr:to>
      <xdr:col>111</xdr:col>
      <xdr:colOff>177800</xdr:colOff>
      <xdr:row>85</xdr:row>
      <xdr:rowOff>32004</xdr:rowOff>
    </xdr:to>
    <xdr:cxnSp macro="">
      <xdr:nvCxnSpPr>
        <xdr:cNvPr id="433" name="直線コネクタ 432">
          <a:extLst>
            <a:ext uri="{FF2B5EF4-FFF2-40B4-BE49-F238E27FC236}">
              <a16:creationId xmlns:a16="http://schemas.microsoft.com/office/drawing/2014/main" id="{54E40C13-4695-4E60-A67E-86E1EE138B2F}"/>
            </a:ext>
          </a:extLst>
        </xdr:cNvPr>
        <xdr:cNvCxnSpPr/>
      </xdr:nvCxnSpPr>
      <xdr:spPr>
        <a:xfrm flipV="1">
          <a:off x="20434300" y="145983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157226</xdr:rowOff>
    </xdr:from>
    <xdr:to>
      <xdr:col>102</xdr:col>
      <xdr:colOff>165100</xdr:colOff>
      <xdr:row>85</xdr:row>
      <xdr:rowOff>87376</xdr:rowOff>
    </xdr:to>
    <xdr:sp macro="" textlink="">
      <xdr:nvSpPr>
        <xdr:cNvPr id="434" name="楕円 433">
          <a:extLst>
            <a:ext uri="{FF2B5EF4-FFF2-40B4-BE49-F238E27FC236}">
              <a16:creationId xmlns:a16="http://schemas.microsoft.com/office/drawing/2014/main" id="{611F5940-B9B6-4D2E-B7C3-44A8A84A2208}"/>
            </a:ext>
          </a:extLst>
        </xdr:cNvPr>
        <xdr:cNvSpPr/>
      </xdr:nvSpPr>
      <xdr:spPr>
        <a:xfrm>
          <a:off x="19494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32004</xdr:rowOff>
    </xdr:from>
    <xdr:to>
      <xdr:col>107</xdr:col>
      <xdr:colOff>50800</xdr:colOff>
      <xdr:row>85</xdr:row>
      <xdr:rowOff>36576</xdr:rowOff>
    </xdr:to>
    <xdr:cxnSp macro="">
      <xdr:nvCxnSpPr>
        <xdr:cNvPr id="435" name="直線コネクタ 434">
          <a:extLst>
            <a:ext uri="{FF2B5EF4-FFF2-40B4-BE49-F238E27FC236}">
              <a16:creationId xmlns:a16="http://schemas.microsoft.com/office/drawing/2014/main" id="{51BCC5DD-B958-49EB-9964-BA68DB470201}"/>
            </a:ext>
          </a:extLst>
        </xdr:cNvPr>
        <xdr:cNvCxnSpPr/>
      </xdr:nvCxnSpPr>
      <xdr:spPr>
        <a:xfrm flipV="1">
          <a:off x="19545300" y="146052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436" name="楕円 435">
          <a:extLst>
            <a:ext uri="{FF2B5EF4-FFF2-40B4-BE49-F238E27FC236}">
              <a16:creationId xmlns:a16="http://schemas.microsoft.com/office/drawing/2014/main" id="{F6D588C8-E423-4CDA-8DC9-648ABCACF3C7}"/>
            </a:ext>
          </a:extLst>
        </xdr:cNvPr>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36576</xdr:rowOff>
    </xdr:from>
    <xdr:to>
      <xdr:col>102</xdr:col>
      <xdr:colOff>114300</xdr:colOff>
      <xdr:row>85</xdr:row>
      <xdr:rowOff>41911</xdr:rowOff>
    </xdr:to>
    <xdr:cxnSp macro="">
      <xdr:nvCxnSpPr>
        <xdr:cNvPr id="437" name="直線コネクタ 436">
          <a:extLst>
            <a:ext uri="{FF2B5EF4-FFF2-40B4-BE49-F238E27FC236}">
              <a16:creationId xmlns:a16="http://schemas.microsoft.com/office/drawing/2014/main" id="{16552B5D-0ECB-4A45-A0A7-D5D5445B6120}"/>
            </a:ext>
          </a:extLst>
        </xdr:cNvPr>
        <xdr:cNvCxnSpPr/>
      </xdr:nvCxnSpPr>
      <xdr:spPr>
        <a:xfrm flipV="1">
          <a:off x="18656300" y="1460982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8" name="n_1aveValue【消防施設】&#10;一人当たり面積">
          <a:extLst>
            <a:ext uri="{FF2B5EF4-FFF2-40B4-BE49-F238E27FC236}">
              <a16:creationId xmlns:a16="http://schemas.microsoft.com/office/drawing/2014/main" id="{7790746D-9D89-4F3F-8813-A2099D6F527A}"/>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9" name="n_2aveValue【消防施設】&#10;一人当たり面積">
          <a:extLst>
            <a:ext uri="{FF2B5EF4-FFF2-40B4-BE49-F238E27FC236}">
              <a16:creationId xmlns:a16="http://schemas.microsoft.com/office/drawing/2014/main" id="{EC48E1DC-FD60-4377-88B8-385417EB9E53}"/>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40" name="n_3aveValue【消防施設】&#10;一人当たり面積">
          <a:extLst>
            <a:ext uri="{FF2B5EF4-FFF2-40B4-BE49-F238E27FC236}">
              <a16:creationId xmlns:a16="http://schemas.microsoft.com/office/drawing/2014/main" id="{74145973-6DA2-46CF-8B3F-A542CD13E63F}"/>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441" name="n_4aveValue【消防施設】&#10;一人当たり面積">
          <a:extLst>
            <a:ext uri="{FF2B5EF4-FFF2-40B4-BE49-F238E27FC236}">
              <a16:creationId xmlns:a16="http://schemas.microsoft.com/office/drawing/2014/main" id="{52710CB7-C148-4525-BC96-99F8656609EB}"/>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92473</xdr:rowOff>
    </xdr:from>
    <xdr:ext cx="469744" cy="259045"/>
    <xdr:sp macro="" textlink="">
      <xdr:nvSpPr>
        <xdr:cNvPr id="442" name="n_1mainValue【消防施設】&#10;一人当たり面積">
          <a:extLst>
            <a:ext uri="{FF2B5EF4-FFF2-40B4-BE49-F238E27FC236}">
              <a16:creationId xmlns:a16="http://schemas.microsoft.com/office/drawing/2014/main" id="{EC8EB40A-5F1C-4205-AB92-E1DC3D1AB80A}"/>
            </a:ext>
          </a:extLst>
        </xdr:cNvPr>
        <xdr:cNvSpPr txBox="1"/>
      </xdr:nvSpPr>
      <xdr:spPr>
        <a:xfrm>
          <a:off x="210757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99331</xdr:rowOff>
    </xdr:from>
    <xdr:ext cx="469744" cy="259045"/>
    <xdr:sp macro="" textlink="">
      <xdr:nvSpPr>
        <xdr:cNvPr id="443" name="n_2mainValue【消防施設】&#10;一人当たり面積">
          <a:extLst>
            <a:ext uri="{FF2B5EF4-FFF2-40B4-BE49-F238E27FC236}">
              <a16:creationId xmlns:a16="http://schemas.microsoft.com/office/drawing/2014/main" id="{58985B4A-95EC-48CC-A6BA-1DDC7B3F7915}"/>
            </a:ext>
          </a:extLst>
        </xdr:cNvPr>
        <xdr:cNvSpPr txBox="1"/>
      </xdr:nvSpPr>
      <xdr:spPr>
        <a:xfrm>
          <a:off x="20199427"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103903</xdr:rowOff>
    </xdr:from>
    <xdr:ext cx="469744" cy="259045"/>
    <xdr:sp macro="" textlink="">
      <xdr:nvSpPr>
        <xdr:cNvPr id="444" name="n_3mainValue【消防施設】&#10;一人当たり面積">
          <a:extLst>
            <a:ext uri="{FF2B5EF4-FFF2-40B4-BE49-F238E27FC236}">
              <a16:creationId xmlns:a16="http://schemas.microsoft.com/office/drawing/2014/main" id="{AC0F4F89-A225-456D-83A8-2FB8C6AA4191}"/>
            </a:ext>
          </a:extLst>
        </xdr:cNvPr>
        <xdr:cNvSpPr txBox="1"/>
      </xdr:nvSpPr>
      <xdr:spPr>
        <a:xfrm>
          <a:off x="19310427" y="143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445" name="n_4mainValue【消防施設】&#10;一人当たり面積">
          <a:extLst>
            <a:ext uri="{FF2B5EF4-FFF2-40B4-BE49-F238E27FC236}">
              <a16:creationId xmlns:a16="http://schemas.microsoft.com/office/drawing/2014/main" id="{824F82E4-860A-4462-9C6E-632804DC5F8F}"/>
            </a:ext>
          </a:extLst>
        </xdr:cNvPr>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47E7F36B-5C0D-4640-9008-3CCB04F6BA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870FFF1F-ED82-4C07-9271-9555B034A4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ACF63C44-9112-4963-98AC-7C3BF37D7C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3B436C4C-2821-47C1-8783-791E06AC3F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DDD8D9A5-3025-4356-88E7-9885F9F520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72866B4D-F30A-4A33-B7D7-371A2E48D8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FE6788A6-3AD8-4EBB-9BAD-50DDCBB23F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6A330ED9-C68A-494F-B29F-B8C957E452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38876695-93D3-4292-AA8C-58D26862C4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A9FC0CFA-0713-41A5-B6CC-F7674AD8A6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F8159483-BB4F-46BC-929D-BDA976A265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a:extLst>
            <a:ext uri="{FF2B5EF4-FFF2-40B4-BE49-F238E27FC236}">
              <a16:creationId xmlns:a16="http://schemas.microsoft.com/office/drawing/2014/main" id="{71D47858-2EED-4D1B-AC68-765AB125929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a:extLst>
            <a:ext uri="{FF2B5EF4-FFF2-40B4-BE49-F238E27FC236}">
              <a16:creationId xmlns:a16="http://schemas.microsoft.com/office/drawing/2014/main" id="{57E537F2-1300-4934-95FF-A5544A04DA2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a:extLst>
            <a:ext uri="{FF2B5EF4-FFF2-40B4-BE49-F238E27FC236}">
              <a16:creationId xmlns:a16="http://schemas.microsoft.com/office/drawing/2014/main" id="{96C193A1-8103-454A-95A0-E7E5BCE54F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a:extLst>
            <a:ext uri="{FF2B5EF4-FFF2-40B4-BE49-F238E27FC236}">
              <a16:creationId xmlns:a16="http://schemas.microsoft.com/office/drawing/2014/main" id="{2F326EB5-DAE0-4F52-BB07-274653B9087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a:extLst>
            <a:ext uri="{FF2B5EF4-FFF2-40B4-BE49-F238E27FC236}">
              <a16:creationId xmlns:a16="http://schemas.microsoft.com/office/drawing/2014/main" id="{265D49E4-8531-46DA-BE90-82BAC952B1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a:extLst>
            <a:ext uri="{FF2B5EF4-FFF2-40B4-BE49-F238E27FC236}">
              <a16:creationId xmlns:a16="http://schemas.microsoft.com/office/drawing/2014/main" id="{D7DFF03F-5045-4B72-8D2F-C2661CB9EF5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a:extLst>
            <a:ext uri="{FF2B5EF4-FFF2-40B4-BE49-F238E27FC236}">
              <a16:creationId xmlns:a16="http://schemas.microsoft.com/office/drawing/2014/main" id="{5B22C622-6AC1-47BD-9855-2F1BE4C076C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a:extLst>
            <a:ext uri="{FF2B5EF4-FFF2-40B4-BE49-F238E27FC236}">
              <a16:creationId xmlns:a16="http://schemas.microsoft.com/office/drawing/2014/main" id="{0CC5DEA4-373B-4702-AA33-9133DAE9DBA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a:extLst>
            <a:ext uri="{FF2B5EF4-FFF2-40B4-BE49-F238E27FC236}">
              <a16:creationId xmlns:a16="http://schemas.microsoft.com/office/drawing/2014/main" id="{6053F4CD-C42A-40F4-84EF-CCF542BD45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a:extLst>
            <a:ext uri="{FF2B5EF4-FFF2-40B4-BE49-F238E27FC236}">
              <a16:creationId xmlns:a16="http://schemas.microsoft.com/office/drawing/2014/main" id="{BFFE8EE8-00B9-4A94-B571-04E1FB6F4D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a:extLst>
            <a:ext uri="{FF2B5EF4-FFF2-40B4-BE49-F238E27FC236}">
              <a16:creationId xmlns:a16="http://schemas.microsoft.com/office/drawing/2014/main" id="{19F8DA8C-FB2C-41E9-A21D-36C0E428E3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a:extLst>
            <a:ext uri="{FF2B5EF4-FFF2-40B4-BE49-F238E27FC236}">
              <a16:creationId xmlns:a16="http://schemas.microsoft.com/office/drawing/2014/main" id="{23FFCD07-E922-4E69-BAEC-71613D6733F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id="{AC511FFC-6621-4A9C-8F07-579BE85484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a:extLst>
            <a:ext uri="{FF2B5EF4-FFF2-40B4-BE49-F238E27FC236}">
              <a16:creationId xmlns:a16="http://schemas.microsoft.com/office/drawing/2014/main" id="{955189FD-CAF0-4EBD-9D4B-488714D47A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71" name="直線コネクタ 470">
          <a:extLst>
            <a:ext uri="{FF2B5EF4-FFF2-40B4-BE49-F238E27FC236}">
              <a16:creationId xmlns:a16="http://schemas.microsoft.com/office/drawing/2014/main" id="{8DDFC6DF-543E-45B1-B4FC-AF18A68FEBE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2" name="【庁舎】&#10;有形固定資産減価償却率最小値テキスト">
          <a:extLst>
            <a:ext uri="{FF2B5EF4-FFF2-40B4-BE49-F238E27FC236}">
              <a16:creationId xmlns:a16="http://schemas.microsoft.com/office/drawing/2014/main" id="{CB45BB12-CE22-4B3A-930C-5BD59EB504D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3" name="直線コネクタ 472">
          <a:extLst>
            <a:ext uri="{FF2B5EF4-FFF2-40B4-BE49-F238E27FC236}">
              <a16:creationId xmlns:a16="http://schemas.microsoft.com/office/drawing/2014/main" id="{D5369CF2-4392-4AA6-B656-0626751A8B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4" name="【庁舎】&#10;有形固定資産減価償却率最大値テキスト">
          <a:extLst>
            <a:ext uri="{FF2B5EF4-FFF2-40B4-BE49-F238E27FC236}">
              <a16:creationId xmlns:a16="http://schemas.microsoft.com/office/drawing/2014/main" id="{C97833B4-8B5D-4E10-B10F-D201ACA5FEA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5" name="直線コネクタ 474">
          <a:extLst>
            <a:ext uri="{FF2B5EF4-FFF2-40B4-BE49-F238E27FC236}">
              <a16:creationId xmlns:a16="http://schemas.microsoft.com/office/drawing/2014/main" id="{474B1BE3-71F3-4EE6-A5BE-BB8E857378CD}"/>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6" name="【庁舎】&#10;有形固定資産減価償却率平均値テキスト">
          <a:extLst>
            <a:ext uri="{FF2B5EF4-FFF2-40B4-BE49-F238E27FC236}">
              <a16:creationId xmlns:a16="http://schemas.microsoft.com/office/drawing/2014/main" id="{1604A519-3D24-437C-8362-B11F66C2462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7" name="フローチャート: 判断 476">
          <a:extLst>
            <a:ext uri="{FF2B5EF4-FFF2-40B4-BE49-F238E27FC236}">
              <a16:creationId xmlns:a16="http://schemas.microsoft.com/office/drawing/2014/main" id="{3846A5D4-E10D-4250-9822-C638044B805E}"/>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8" name="フローチャート: 判断 477">
          <a:extLst>
            <a:ext uri="{FF2B5EF4-FFF2-40B4-BE49-F238E27FC236}">
              <a16:creationId xmlns:a16="http://schemas.microsoft.com/office/drawing/2014/main" id="{BAED1F58-7640-463A-AEFA-1487F2162E3C}"/>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9" name="フローチャート: 判断 478">
          <a:extLst>
            <a:ext uri="{FF2B5EF4-FFF2-40B4-BE49-F238E27FC236}">
              <a16:creationId xmlns:a16="http://schemas.microsoft.com/office/drawing/2014/main" id="{2A376A90-525B-48C5-B6F5-2326C4A4985C}"/>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80" name="フローチャート: 判断 479">
          <a:extLst>
            <a:ext uri="{FF2B5EF4-FFF2-40B4-BE49-F238E27FC236}">
              <a16:creationId xmlns:a16="http://schemas.microsoft.com/office/drawing/2014/main" id="{482D45FD-7214-49C7-9EF3-D8CAAF3667E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81" name="フローチャート: 判断 480">
          <a:extLst>
            <a:ext uri="{FF2B5EF4-FFF2-40B4-BE49-F238E27FC236}">
              <a16:creationId xmlns:a16="http://schemas.microsoft.com/office/drawing/2014/main" id="{46B3A294-6A02-4CC3-ACAC-7983EBF13825}"/>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536B86AF-5B3C-45EF-AB7E-194CEE3267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E75D0057-9388-4830-8E0F-473844C883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80C76251-18E4-4F42-8D0D-10C5C1B448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BE893C69-DDC2-4DAE-ADE6-BB8F46A5F5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9E65F8D4-AA64-42D1-A001-0D941D1C9D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87" name="楕円 486">
          <a:extLst>
            <a:ext uri="{FF2B5EF4-FFF2-40B4-BE49-F238E27FC236}">
              <a16:creationId xmlns:a16="http://schemas.microsoft.com/office/drawing/2014/main" id="{519465D0-174D-47C0-AA90-E9E2D7706019}"/>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88" name="【庁舎】&#10;有形固定資産減価償却率該当値テキスト">
          <a:extLst>
            <a:ext uri="{FF2B5EF4-FFF2-40B4-BE49-F238E27FC236}">
              <a16:creationId xmlns:a16="http://schemas.microsoft.com/office/drawing/2014/main" id="{96D72E57-A6AF-4013-8C79-844EAA0AEFED}"/>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489" name="楕円 488">
          <a:extLst>
            <a:ext uri="{FF2B5EF4-FFF2-40B4-BE49-F238E27FC236}">
              <a16:creationId xmlns:a16="http://schemas.microsoft.com/office/drawing/2014/main" id="{9DE88603-2248-4905-87C9-4C91BAC8FAEB}"/>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490" name="直線コネクタ 489">
          <a:extLst>
            <a:ext uri="{FF2B5EF4-FFF2-40B4-BE49-F238E27FC236}">
              <a16:creationId xmlns:a16="http://schemas.microsoft.com/office/drawing/2014/main" id="{083C6C82-AA64-4241-AE1E-9C49FACDB186}"/>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491" name="楕円 490">
          <a:extLst>
            <a:ext uri="{FF2B5EF4-FFF2-40B4-BE49-F238E27FC236}">
              <a16:creationId xmlns:a16="http://schemas.microsoft.com/office/drawing/2014/main" id="{77305D92-CE3C-4768-85EC-E99737EE2631}"/>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492" name="直線コネクタ 491">
          <a:extLst>
            <a:ext uri="{FF2B5EF4-FFF2-40B4-BE49-F238E27FC236}">
              <a16:creationId xmlns:a16="http://schemas.microsoft.com/office/drawing/2014/main" id="{FDFEE6C2-436E-4072-8312-44B2D89ACBC6}"/>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493" name="楕円 492">
          <a:extLst>
            <a:ext uri="{FF2B5EF4-FFF2-40B4-BE49-F238E27FC236}">
              <a16:creationId xmlns:a16="http://schemas.microsoft.com/office/drawing/2014/main" id="{A19F27D5-556B-4994-AD63-3318BF2EB2BA}"/>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494" name="直線コネクタ 493">
          <a:extLst>
            <a:ext uri="{FF2B5EF4-FFF2-40B4-BE49-F238E27FC236}">
              <a16:creationId xmlns:a16="http://schemas.microsoft.com/office/drawing/2014/main" id="{9B05343E-25AE-4CE6-9CBD-4B55CEDCD00B}"/>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495" name="楕円 494">
          <a:extLst>
            <a:ext uri="{FF2B5EF4-FFF2-40B4-BE49-F238E27FC236}">
              <a16:creationId xmlns:a16="http://schemas.microsoft.com/office/drawing/2014/main" id="{B0F1E1E9-90AC-44D7-B78A-2F580A3EE3A2}"/>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496" name="直線コネクタ 495">
          <a:extLst>
            <a:ext uri="{FF2B5EF4-FFF2-40B4-BE49-F238E27FC236}">
              <a16:creationId xmlns:a16="http://schemas.microsoft.com/office/drawing/2014/main" id="{1D7CE9C4-DDF6-4875-88DD-EBF43BACE329}"/>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7" name="n_1aveValue【庁舎】&#10;有形固定資産減価償却率">
          <a:extLst>
            <a:ext uri="{FF2B5EF4-FFF2-40B4-BE49-F238E27FC236}">
              <a16:creationId xmlns:a16="http://schemas.microsoft.com/office/drawing/2014/main" id="{428A0E4F-74FE-4CFF-8952-D55667409264}"/>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8" name="n_2aveValue【庁舎】&#10;有形固定資産減価償却率">
          <a:extLst>
            <a:ext uri="{FF2B5EF4-FFF2-40B4-BE49-F238E27FC236}">
              <a16:creationId xmlns:a16="http://schemas.microsoft.com/office/drawing/2014/main" id="{B07E4956-1DC2-4255-9772-E5C365FD341F}"/>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9" name="n_3aveValue【庁舎】&#10;有形固定資産減価償却率">
          <a:extLst>
            <a:ext uri="{FF2B5EF4-FFF2-40B4-BE49-F238E27FC236}">
              <a16:creationId xmlns:a16="http://schemas.microsoft.com/office/drawing/2014/main" id="{76F02AF1-952A-4568-83B7-C4A718B7455A}"/>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00" name="n_4aveValue【庁舎】&#10;有形固定資産減価償却率">
          <a:extLst>
            <a:ext uri="{FF2B5EF4-FFF2-40B4-BE49-F238E27FC236}">
              <a16:creationId xmlns:a16="http://schemas.microsoft.com/office/drawing/2014/main" id="{C963BFCC-701C-4A2C-9A2E-DC7A0E9CB96A}"/>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01" name="n_1mainValue【庁舎】&#10;有形固定資産減価償却率">
          <a:extLst>
            <a:ext uri="{FF2B5EF4-FFF2-40B4-BE49-F238E27FC236}">
              <a16:creationId xmlns:a16="http://schemas.microsoft.com/office/drawing/2014/main" id="{5EB12AD4-4295-4AD2-9374-20CE3D1CF9F9}"/>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02" name="n_2mainValue【庁舎】&#10;有形固定資産減価償却率">
          <a:extLst>
            <a:ext uri="{FF2B5EF4-FFF2-40B4-BE49-F238E27FC236}">
              <a16:creationId xmlns:a16="http://schemas.microsoft.com/office/drawing/2014/main" id="{AE64C20D-EC84-4728-B516-07905707CE17}"/>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03" name="n_3mainValue【庁舎】&#10;有形固定資産減価償却率">
          <a:extLst>
            <a:ext uri="{FF2B5EF4-FFF2-40B4-BE49-F238E27FC236}">
              <a16:creationId xmlns:a16="http://schemas.microsoft.com/office/drawing/2014/main" id="{E9D77746-3EF3-404B-A3B5-E92E44686E52}"/>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04" name="n_4mainValue【庁舎】&#10;有形固定資産減価償却率">
          <a:extLst>
            <a:ext uri="{FF2B5EF4-FFF2-40B4-BE49-F238E27FC236}">
              <a16:creationId xmlns:a16="http://schemas.microsoft.com/office/drawing/2014/main" id="{EA405BFE-FEAA-435F-9877-50A1CACB4AAF}"/>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a:extLst>
            <a:ext uri="{FF2B5EF4-FFF2-40B4-BE49-F238E27FC236}">
              <a16:creationId xmlns:a16="http://schemas.microsoft.com/office/drawing/2014/main" id="{2D99125C-6DC0-45C0-86FB-A98D21FDC2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a:extLst>
            <a:ext uri="{FF2B5EF4-FFF2-40B4-BE49-F238E27FC236}">
              <a16:creationId xmlns:a16="http://schemas.microsoft.com/office/drawing/2014/main" id="{E48A866E-22B6-49DC-A38E-F83074F736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a:extLst>
            <a:ext uri="{FF2B5EF4-FFF2-40B4-BE49-F238E27FC236}">
              <a16:creationId xmlns:a16="http://schemas.microsoft.com/office/drawing/2014/main" id="{F39A7DCE-D417-4D45-AEE2-C6C6732530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a:extLst>
            <a:ext uri="{FF2B5EF4-FFF2-40B4-BE49-F238E27FC236}">
              <a16:creationId xmlns:a16="http://schemas.microsoft.com/office/drawing/2014/main" id="{E2AFD696-E28E-4D2D-887B-69292E59D9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a:extLst>
            <a:ext uri="{FF2B5EF4-FFF2-40B4-BE49-F238E27FC236}">
              <a16:creationId xmlns:a16="http://schemas.microsoft.com/office/drawing/2014/main" id="{0519C4D9-18A0-4244-B34B-00A6785391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a:extLst>
            <a:ext uri="{FF2B5EF4-FFF2-40B4-BE49-F238E27FC236}">
              <a16:creationId xmlns:a16="http://schemas.microsoft.com/office/drawing/2014/main" id="{4F33D328-A51F-48F9-9903-BEC7D250F0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a:extLst>
            <a:ext uri="{FF2B5EF4-FFF2-40B4-BE49-F238E27FC236}">
              <a16:creationId xmlns:a16="http://schemas.microsoft.com/office/drawing/2014/main" id="{F3D01206-6D25-4FC9-8C08-37E052834A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a:extLst>
            <a:ext uri="{FF2B5EF4-FFF2-40B4-BE49-F238E27FC236}">
              <a16:creationId xmlns:a16="http://schemas.microsoft.com/office/drawing/2014/main" id="{40414871-8564-41C6-94A3-BDF09D3E37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a:extLst>
            <a:ext uri="{FF2B5EF4-FFF2-40B4-BE49-F238E27FC236}">
              <a16:creationId xmlns:a16="http://schemas.microsoft.com/office/drawing/2014/main" id="{6A5A5F34-75A7-4E07-9EB6-CA66EFD2CD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a:extLst>
            <a:ext uri="{FF2B5EF4-FFF2-40B4-BE49-F238E27FC236}">
              <a16:creationId xmlns:a16="http://schemas.microsoft.com/office/drawing/2014/main" id="{6A7F6658-03B6-4339-B573-C1A42270FF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5" name="直線コネクタ 514">
          <a:extLst>
            <a:ext uri="{FF2B5EF4-FFF2-40B4-BE49-F238E27FC236}">
              <a16:creationId xmlns:a16="http://schemas.microsoft.com/office/drawing/2014/main" id="{3238C39E-89DA-4A3B-8E0B-F5421430D28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6" name="テキスト ボックス 515">
          <a:extLst>
            <a:ext uri="{FF2B5EF4-FFF2-40B4-BE49-F238E27FC236}">
              <a16:creationId xmlns:a16="http://schemas.microsoft.com/office/drawing/2014/main" id="{30D06652-3D14-4009-AD29-43AA53D622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7" name="直線コネクタ 516">
          <a:extLst>
            <a:ext uri="{FF2B5EF4-FFF2-40B4-BE49-F238E27FC236}">
              <a16:creationId xmlns:a16="http://schemas.microsoft.com/office/drawing/2014/main" id="{B6172D91-C83E-463C-A097-3A4203FB604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8" name="テキスト ボックス 517">
          <a:extLst>
            <a:ext uri="{FF2B5EF4-FFF2-40B4-BE49-F238E27FC236}">
              <a16:creationId xmlns:a16="http://schemas.microsoft.com/office/drawing/2014/main" id="{4BF32322-4D68-4B2C-810E-A2F5C5EE1F4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9" name="直線コネクタ 518">
          <a:extLst>
            <a:ext uri="{FF2B5EF4-FFF2-40B4-BE49-F238E27FC236}">
              <a16:creationId xmlns:a16="http://schemas.microsoft.com/office/drawing/2014/main" id="{6C1EAF62-A43D-4D3E-9CED-66642A072E9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0" name="テキスト ボックス 519">
          <a:extLst>
            <a:ext uri="{FF2B5EF4-FFF2-40B4-BE49-F238E27FC236}">
              <a16:creationId xmlns:a16="http://schemas.microsoft.com/office/drawing/2014/main" id="{9905C626-3DB0-42D0-97A7-F48380CE2C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1" name="直線コネクタ 520">
          <a:extLst>
            <a:ext uri="{FF2B5EF4-FFF2-40B4-BE49-F238E27FC236}">
              <a16:creationId xmlns:a16="http://schemas.microsoft.com/office/drawing/2014/main" id="{A557CEF3-07E0-4797-92AF-34463E049C4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2" name="テキスト ボックス 521">
          <a:extLst>
            <a:ext uri="{FF2B5EF4-FFF2-40B4-BE49-F238E27FC236}">
              <a16:creationId xmlns:a16="http://schemas.microsoft.com/office/drawing/2014/main" id="{B01A6945-5472-4D03-AB31-EFFE7857C9F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3" name="直線コネクタ 522">
          <a:extLst>
            <a:ext uri="{FF2B5EF4-FFF2-40B4-BE49-F238E27FC236}">
              <a16:creationId xmlns:a16="http://schemas.microsoft.com/office/drawing/2014/main" id="{0D4A668B-BE0A-42D3-A1B9-0CF5C45A754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4" name="テキスト ボックス 523">
          <a:extLst>
            <a:ext uri="{FF2B5EF4-FFF2-40B4-BE49-F238E27FC236}">
              <a16:creationId xmlns:a16="http://schemas.microsoft.com/office/drawing/2014/main" id="{2CE85B29-8C9A-4767-9EBC-F5CBDF0167A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id="{E15DB5A0-1933-44BD-9116-C1AC28A312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CBEDE4AC-888F-418C-ADCB-476CBFD80E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a:extLst>
            <a:ext uri="{FF2B5EF4-FFF2-40B4-BE49-F238E27FC236}">
              <a16:creationId xmlns:a16="http://schemas.microsoft.com/office/drawing/2014/main" id="{F87A8F84-0AEB-483B-AEA7-F868DC047B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8" name="直線コネクタ 527">
          <a:extLst>
            <a:ext uri="{FF2B5EF4-FFF2-40B4-BE49-F238E27FC236}">
              <a16:creationId xmlns:a16="http://schemas.microsoft.com/office/drawing/2014/main" id="{B14962A9-DC2D-4D8E-8F3A-414570A4BBF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9" name="【庁舎】&#10;一人当たり面積最小値テキスト">
          <a:extLst>
            <a:ext uri="{FF2B5EF4-FFF2-40B4-BE49-F238E27FC236}">
              <a16:creationId xmlns:a16="http://schemas.microsoft.com/office/drawing/2014/main" id="{56E32EC6-04E0-4FC3-848E-99B39B2C8A4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30" name="直線コネクタ 529">
          <a:extLst>
            <a:ext uri="{FF2B5EF4-FFF2-40B4-BE49-F238E27FC236}">
              <a16:creationId xmlns:a16="http://schemas.microsoft.com/office/drawing/2014/main" id="{BF73AE72-B539-40EF-A0F8-16BF56ACF7D4}"/>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31" name="【庁舎】&#10;一人当たり面積最大値テキスト">
          <a:extLst>
            <a:ext uri="{FF2B5EF4-FFF2-40B4-BE49-F238E27FC236}">
              <a16:creationId xmlns:a16="http://schemas.microsoft.com/office/drawing/2014/main" id="{E9B4257B-1BB5-4DE3-8453-2B24AE15646B}"/>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2" name="直線コネクタ 531">
          <a:extLst>
            <a:ext uri="{FF2B5EF4-FFF2-40B4-BE49-F238E27FC236}">
              <a16:creationId xmlns:a16="http://schemas.microsoft.com/office/drawing/2014/main" id="{EEDEA099-6663-4245-8D46-F47FE68B295A}"/>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33" name="【庁舎】&#10;一人当たり面積平均値テキスト">
          <a:extLst>
            <a:ext uri="{FF2B5EF4-FFF2-40B4-BE49-F238E27FC236}">
              <a16:creationId xmlns:a16="http://schemas.microsoft.com/office/drawing/2014/main" id="{0C204DE4-FCEA-40CC-8A27-E6275A675D8B}"/>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4" name="フローチャート: 判断 533">
          <a:extLst>
            <a:ext uri="{FF2B5EF4-FFF2-40B4-BE49-F238E27FC236}">
              <a16:creationId xmlns:a16="http://schemas.microsoft.com/office/drawing/2014/main" id="{E0DB6A77-06D1-4EC9-BA0B-D2D41013A53C}"/>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5" name="フローチャート: 判断 534">
          <a:extLst>
            <a:ext uri="{FF2B5EF4-FFF2-40B4-BE49-F238E27FC236}">
              <a16:creationId xmlns:a16="http://schemas.microsoft.com/office/drawing/2014/main" id="{E7D225C6-8C6F-4C90-AA67-FA1EED61023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6" name="フローチャート: 判断 535">
          <a:extLst>
            <a:ext uri="{FF2B5EF4-FFF2-40B4-BE49-F238E27FC236}">
              <a16:creationId xmlns:a16="http://schemas.microsoft.com/office/drawing/2014/main" id="{05A6894A-289B-4955-A937-9F28C515433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7" name="フローチャート: 判断 536">
          <a:extLst>
            <a:ext uri="{FF2B5EF4-FFF2-40B4-BE49-F238E27FC236}">
              <a16:creationId xmlns:a16="http://schemas.microsoft.com/office/drawing/2014/main" id="{2FE49DE2-E5DE-4730-A467-BF4A4F3F36D5}"/>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8" name="フローチャート: 判断 537">
          <a:extLst>
            <a:ext uri="{FF2B5EF4-FFF2-40B4-BE49-F238E27FC236}">
              <a16:creationId xmlns:a16="http://schemas.microsoft.com/office/drawing/2014/main" id="{86C92F57-0521-42F3-8D45-8422B06BFD51}"/>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64CF6164-154E-4568-BC83-106ECA3CA5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12CE9833-6D58-4E76-966A-9278CD3C9A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4643475-F738-4AD7-A12F-F1292C8820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2B273032-6D52-4C8D-8B55-4E4DD58D52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A4A1A4A0-0D3F-4872-9985-1B516FE9CE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109601</xdr:rowOff>
    </xdr:from>
    <xdr:to>
      <xdr:col>116</xdr:col>
      <xdr:colOff>114300</xdr:colOff>
      <xdr:row>108</xdr:row>
      <xdr:rowOff>39751</xdr:rowOff>
    </xdr:to>
    <xdr:sp macro="" textlink="">
      <xdr:nvSpPr>
        <xdr:cNvPr id="544" name="楕円 543">
          <a:extLst>
            <a:ext uri="{FF2B5EF4-FFF2-40B4-BE49-F238E27FC236}">
              <a16:creationId xmlns:a16="http://schemas.microsoft.com/office/drawing/2014/main" id="{D4F43AF2-3ACC-4D2A-A945-471933E82624}"/>
            </a:ext>
          </a:extLst>
        </xdr:cNvPr>
        <xdr:cNvSpPr/>
      </xdr:nvSpPr>
      <xdr:spPr>
        <a:xfrm>
          <a:off x="22110700" y="18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24528</xdr:rowOff>
    </xdr:from>
    <xdr:ext cx="469744" cy="259045"/>
    <xdr:sp macro="" textlink="">
      <xdr:nvSpPr>
        <xdr:cNvPr id="545" name="【庁舎】&#10;一人当たり面積該当値テキスト">
          <a:extLst>
            <a:ext uri="{FF2B5EF4-FFF2-40B4-BE49-F238E27FC236}">
              <a16:creationId xmlns:a16="http://schemas.microsoft.com/office/drawing/2014/main" id="{95518871-782A-40C7-B561-128468D1A706}"/>
            </a:ext>
          </a:extLst>
        </xdr:cNvPr>
        <xdr:cNvSpPr txBox="1"/>
      </xdr:nvSpPr>
      <xdr:spPr>
        <a:xfrm>
          <a:off x="22199600" y="183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111888</xdr:rowOff>
    </xdr:from>
    <xdr:to>
      <xdr:col>112</xdr:col>
      <xdr:colOff>38100</xdr:colOff>
      <xdr:row>108</xdr:row>
      <xdr:rowOff>42038</xdr:rowOff>
    </xdr:to>
    <xdr:sp macro="" textlink="">
      <xdr:nvSpPr>
        <xdr:cNvPr id="546" name="楕円 545">
          <a:extLst>
            <a:ext uri="{FF2B5EF4-FFF2-40B4-BE49-F238E27FC236}">
              <a16:creationId xmlns:a16="http://schemas.microsoft.com/office/drawing/2014/main" id="{F1F2FDE3-A4CE-4CB2-BE79-B24009EE0264}"/>
            </a:ext>
          </a:extLst>
        </xdr:cNvPr>
        <xdr:cNvSpPr/>
      </xdr:nvSpPr>
      <xdr:spPr>
        <a:xfrm>
          <a:off x="21272500" y="184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160401</xdr:rowOff>
    </xdr:from>
    <xdr:to>
      <xdr:col>116</xdr:col>
      <xdr:colOff>63500</xdr:colOff>
      <xdr:row>107</xdr:row>
      <xdr:rowOff>162688</xdr:rowOff>
    </xdr:to>
    <xdr:cxnSp macro="">
      <xdr:nvCxnSpPr>
        <xdr:cNvPr id="547" name="直線コネクタ 546">
          <a:extLst>
            <a:ext uri="{FF2B5EF4-FFF2-40B4-BE49-F238E27FC236}">
              <a16:creationId xmlns:a16="http://schemas.microsoft.com/office/drawing/2014/main" id="{BA2B01F0-8202-4377-8446-DEE64EDC3488}"/>
            </a:ext>
          </a:extLst>
        </xdr:cNvPr>
        <xdr:cNvCxnSpPr/>
      </xdr:nvCxnSpPr>
      <xdr:spPr>
        <a:xfrm flipV="1">
          <a:off x="21323300" y="1850555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116078</xdr:rowOff>
    </xdr:from>
    <xdr:to>
      <xdr:col>107</xdr:col>
      <xdr:colOff>101600</xdr:colOff>
      <xdr:row>108</xdr:row>
      <xdr:rowOff>46228</xdr:rowOff>
    </xdr:to>
    <xdr:sp macro="" textlink="">
      <xdr:nvSpPr>
        <xdr:cNvPr id="548" name="楕円 547">
          <a:extLst>
            <a:ext uri="{FF2B5EF4-FFF2-40B4-BE49-F238E27FC236}">
              <a16:creationId xmlns:a16="http://schemas.microsoft.com/office/drawing/2014/main" id="{CEAFBC44-8730-4333-A456-910364AABE02}"/>
            </a:ext>
          </a:extLst>
        </xdr:cNvPr>
        <xdr:cNvSpPr/>
      </xdr:nvSpPr>
      <xdr:spPr>
        <a:xfrm>
          <a:off x="20383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162688</xdr:rowOff>
    </xdr:from>
    <xdr:to>
      <xdr:col>111</xdr:col>
      <xdr:colOff>177800</xdr:colOff>
      <xdr:row>107</xdr:row>
      <xdr:rowOff>166878</xdr:rowOff>
    </xdr:to>
    <xdr:cxnSp macro="">
      <xdr:nvCxnSpPr>
        <xdr:cNvPr id="549" name="直線コネクタ 548">
          <a:extLst>
            <a:ext uri="{FF2B5EF4-FFF2-40B4-BE49-F238E27FC236}">
              <a16:creationId xmlns:a16="http://schemas.microsoft.com/office/drawing/2014/main" id="{B5D628CB-92DB-4FE6-8101-0AB016D2786E}"/>
            </a:ext>
          </a:extLst>
        </xdr:cNvPr>
        <xdr:cNvCxnSpPr/>
      </xdr:nvCxnSpPr>
      <xdr:spPr>
        <a:xfrm flipV="1">
          <a:off x="20434300" y="18507838"/>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119126</xdr:rowOff>
    </xdr:from>
    <xdr:to>
      <xdr:col>102</xdr:col>
      <xdr:colOff>165100</xdr:colOff>
      <xdr:row>108</xdr:row>
      <xdr:rowOff>49276</xdr:rowOff>
    </xdr:to>
    <xdr:sp macro="" textlink="">
      <xdr:nvSpPr>
        <xdr:cNvPr id="550" name="楕円 549">
          <a:extLst>
            <a:ext uri="{FF2B5EF4-FFF2-40B4-BE49-F238E27FC236}">
              <a16:creationId xmlns:a16="http://schemas.microsoft.com/office/drawing/2014/main" id="{2512D9B6-B6B7-463D-B4AA-8BE72E8DC903}"/>
            </a:ext>
          </a:extLst>
        </xdr:cNvPr>
        <xdr:cNvSpPr/>
      </xdr:nvSpPr>
      <xdr:spPr>
        <a:xfrm>
          <a:off x="19494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166878</xdr:rowOff>
    </xdr:from>
    <xdr:to>
      <xdr:col>107</xdr:col>
      <xdr:colOff>50800</xdr:colOff>
      <xdr:row>107</xdr:row>
      <xdr:rowOff>169926</xdr:rowOff>
    </xdr:to>
    <xdr:cxnSp macro="">
      <xdr:nvCxnSpPr>
        <xdr:cNvPr id="551" name="直線コネクタ 550">
          <a:extLst>
            <a:ext uri="{FF2B5EF4-FFF2-40B4-BE49-F238E27FC236}">
              <a16:creationId xmlns:a16="http://schemas.microsoft.com/office/drawing/2014/main" id="{3A42EC1E-55CB-4CBA-B0E5-B8429665126C}"/>
            </a:ext>
          </a:extLst>
        </xdr:cNvPr>
        <xdr:cNvCxnSpPr/>
      </xdr:nvCxnSpPr>
      <xdr:spPr>
        <a:xfrm flipV="1">
          <a:off x="19545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122174</xdr:rowOff>
    </xdr:from>
    <xdr:to>
      <xdr:col>98</xdr:col>
      <xdr:colOff>38100</xdr:colOff>
      <xdr:row>108</xdr:row>
      <xdr:rowOff>52324</xdr:rowOff>
    </xdr:to>
    <xdr:sp macro="" textlink="">
      <xdr:nvSpPr>
        <xdr:cNvPr id="552" name="楕円 551">
          <a:extLst>
            <a:ext uri="{FF2B5EF4-FFF2-40B4-BE49-F238E27FC236}">
              <a16:creationId xmlns:a16="http://schemas.microsoft.com/office/drawing/2014/main" id="{4153D9B4-C64A-4DD6-894E-7304ED73EF1F}"/>
            </a:ext>
          </a:extLst>
        </xdr:cNvPr>
        <xdr:cNvSpPr/>
      </xdr:nvSpPr>
      <xdr:spPr>
        <a:xfrm>
          <a:off x="18605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169926</xdr:rowOff>
    </xdr:from>
    <xdr:to>
      <xdr:col>102</xdr:col>
      <xdr:colOff>114300</xdr:colOff>
      <xdr:row>108</xdr:row>
      <xdr:rowOff>1524</xdr:rowOff>
    </xdr:to>
    <xdr:cxnSp macro="">
      <xdr:nvCxnSpPr>
        <xdr:cNvPr id="553" name="直線コネクタ 552">
          <a:extLst>
            <a:ext uri="{FF2B5EF4-FFF2-40B4-BE49-F238E27FC236}">
              <a16:creationId xmlns:a16="http://schemas.microsoft.com/office/drawing/2014/main" id="{235C4508-B321-4B30-90F2-3D9E197978FC}"/>
            </a:ext>
          </a:extLst>
        </xdr:cNvPr>
        <xdr:cNvCxnSpPr/>
      </xdr:nvCxnSpPr>
      <xdr:spPr>
        <a:xfrm flipV="1">
          <a:off x="18656300" y="1851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54" name="n_1aveValue【庁舎】&#10;一人当たり面積">
          <a:extLst>
            <a:ext uri="{FF2B5EF4-FFF2-40B4-BE49-F238E27FC236}">
              <a16:creationId xmlns:a16="http://schemas.microsoft.com/office/drawing/2014/main" id="{DAEF5E1F-8175-4F82-8F09-76BD361519CB}"/>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55" name="n_2aveValue【庁舎】&#10;一人当たり面積">
          <a:extLst>
            <a:ext uri="{FF2B5EF4-FFF2-40B4-BE49-F238E27FC236}">
              <a16:creationId xmlns:a16="http://schemas.microsoft.com/office/drawing/2014/main" id="{441605F3-734E-47C3-A708-B4DFCA667C20}"/>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56" name="n_3aveValue【庁舎】&#10;一人当たり面積">
          <a:extLst>
            <a:ext uri="{FF2B5EF4-FFF2-40B4-BE49-F238E27FC236}">
              <a16:creationId xmlns:a16="http://schemas.microsoft.com/office/drawing/2014/main" id="{27BE24A1-D151-42F6-8796-E0C8A8D1C5F4}"/>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7" name="n_4aveValue【庁舎】&#10;一人当たり面積">
          <a:extLst>
            <a:ext uri="{FF2B5EF4-FFF2-40B4-BE49-F238E27FC236}">
              <a16:creationId xmlns:a16="http://schemas.microsoft.com/office/drawing/2014/main" id="{090299A7-E69E-4A78-9196-035085A06CF2}"/>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33165</xdr:rowOff>
    </xdr:from>
    <xdr:ext cx="469744" cy="259045"/>
    <xdr:sp macro="" textlink="">
      <xdr:nvSpPr>
        <xdr:cNvPr id="558" name="n_1mainValue【庁舎】&#10;一人当たり面積">
          <a:extLst>
            <a:ext uri="{FF2B5EF4-FFF2-40B4-BE49-F238E27FC236}">
              <a16:creationId xmlns:a16="http://schemas.microsoft.com/office/drawing/2014/main" id="{15E62543-7EE9-466F-ACE4-FB21FF08EAC1}"/>
            </a:ext>
          </a:extLst>
        </xdr:cNvPr>
        <xdr:cNvSpPr txBox="1"/>
      </xdr:nvSpPr>
      <xdr:spPr>
        <a:xfrm>
          <a:off x="21075727" y="185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37355</xdr:rowOff>
    </xdr:from>
    <xdr:ext cx="469744" cy="259045"/>
    <xdr:sp macro="" textlink="">
      <xdr:nvSpPr>
        <xdr:cNvPr id="559" name="n_2mainValue【庁舎】&#10;一人当たり面積">
          <a:extLst>
            <a:ext uri="{FF2B5EF4-FFF2-40B4-BE49-F238E27FC236}">
              <a16:creationId xmlns:a16="http://schemas.microsoft.com/office/drawing/2014/main" id="{C15C2910-7D48-41E9-9210-2305C348DC3A}"/>
            </a:ext>
          </a:extLst>
        </xdr:cNvPr>
        <xdr:cNvSpPr txBox="1"/>
      </xdr:nvSpPr>
      <xdr:spPr>
        <a:xfrm>
          <a:off x="20199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40403</xdr:rowOff>
    </xdr:from>
    <xdr:ext cx="469744" cy="259045"/>
    <xdr:sp macro="" textlink="">
      <xdr:nvSpPr>
        <xdr:cNvPr id="560" name="n_3mainValue【庁舎】&#10;一人当たり面積">
          <a:extLst>
            <a:ext uri="{FF2B5EF4-FFF2-40B4-BE49-F238E27FC236}">
              <a16:creationId xmlns:a16="http://schemas.microsoft.com/office/drawing/2014/main" id="{C9B596CC-543D-4FF2-B238-13CBB8C3F321}"/>
            </a:ext>
          </a:extLst>
        </xdr:cNvPr>
        <xdr:cNvSpPr txBox="1"/>
      </xdr:nvSpPr>
      <xdr:spPr>
        <a:xfrm>
          <a:off x="19310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43451</xdr:rowOff>
    </xdr:from>
    <xdr:ext cx="469744" cy="259045"/>
    <xdr:sp macro="" textlink="">
      <xdr:nvSpPr>
        <xdr:cNvPr id="561" name="n_4mainValue【庁舎】&#10;一人当たり面積">
          <a:extLst>
            <a:ext uri="{FF2B5EF4-FFF2-40B4-BE49-F238E27FC236}">
              <a16:creationId xmlns:a16="http://schemas.microsoft.com/office/drawing/2014/main" id="{72FB0C55-C3F6-4204-89AD-0EF5F68D3E3A}"/>
            </a:ext>
          </a:extLst>
        </xdr:cNvPr>
        <xdr:cNvSpPr txBox="1"/>
      </xdr:nvSpPr>
      <xdr:spPr>
        <a:xfrm>
          <a:off x="184214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7114C0F8-3AB6-46EB-8269-E942E15CD3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74CB6898-9033-4982-88DA-8139E77609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3131FB73-CF81-478E-8840-940141A3AB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これらの対策として、必要な行政サービス水準を考慮しつつ、除却や統合・複合化を行い、公共建築物の延床面積を縮減することが必要となる。蓬田村公共施設等総合管理計画及び個別施設計画等に基づき、保有する公共建築物の延床面積５％縮減を目指し、総量の適正化を図る。</a:t>
          </a:r>
          <a:endParaRPr lang="ja-JP" altLang="ja-JP" sz="1200">
            <a:effectLst/>
          </a:endParaRPr>
        </a:p>
        <a:p>
          <a:r>
            <a:rPr kumimoji="1" lang="ja-JP" altLang="ja-JP" sz="1050">
              <a:solidFill>
                <a:schemeClr val="dk1"/>
              </a:solidFill>
              <a:effectLst/>
              <a:latin typeface="+mn-lt"/>
              <a:ea typeface="+mn-ea"/>
              <a:cs typeface="+mn-cs"/>
            </a:rPr>
            <a:t>　また、既存施設を少しでも長く利活用していくため、定期的な点検や修繕による予防保全に努め、長寿命化を図り、ライフサイクルコストを縮減する。耐震性がない公共施設等は、災害拠点であるか、多数の住民の利用がある公共施設等であるか等の視点から、優先順位を決め順次耐震改修または統廃合していくものとする。未だ耐震診断を行っていない公共施設等は今後早急に実施していく。加えて、老朽化により廃止され、今後利用見込みのない公共施設等については、周辺環境に配慮しつつ、施設の老朽度合いによる危険度などを勘案し、計画的に解体撤去することとし、廃止できない公共施設等は、周辺の立地や利用状況を踏まえながら、複合化や更新等による効率的な配置を検討していく。</a:t>
          </a:r>
          <a:endParaRPr lang="ja-JP" altLang="ja-JP" sz="1200">
            <a:effectLst/>
          </a:endParaRPr>
        </a:p>
        <a:p>
          <a:r>
            <a:rPr kumimoji="1" lang="ja-JP" altLang="ja-JP" sz="1050">
              <a:solidFill>
                <a:schemeClr val="dk1"/>
              </a:solidFill>
              <a:effectLst/>
              <a:latin typeface="+mn-lt"/>
              <a:ea typeface="+mn-ea"/>
              <a:cs typeface="+mn-cs"/>
            </a:rPr>
            <a:t>　具体的には、学校施設については、災害時の指定避難場所でもあるため、外壁改修等の老朽化対策をし、長寿命化に取り組む。公民館については、１人あたり面積が類似団体に比べ大きいことから、償却が進み改修等が必要になった際は施設の縮減等図っていく。消防施設については、消防団分団屯所を調査し、長寿命化に向けて、耐震改修等を行う。役場庁舎については、新庁舎建設に係る財源</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確保</a:t>
          </a:r>
          <a:r>
            <a:rPr kumimoji="1" lang="ja-JP" altLang="en-US" sz="1050">
              <a:solidFill>
                <a:schemeClr val="dk1"/>
              </a:solidFill>
              <a:effectLst/>
              <a:latin typeface="+mn-lt"/>
              <a:ea typeface="+mn-ea"/>
              <a:cs typeface="+mn-cs"/>
            </a:rPr>
            <a:t>し</a:t>
          </a:r>
          <a:r>
            <a:rPr kumimoji="1" lang="ja-JP" altLang="ja-JP" sz="1050">
              <a:solidFill>
                <a:schemeClr val="dk1"/>
              </a:solidFill>
              <a:effectLst/>
              <a:latin typeface="+mn-lt"/>
              <a:ea typeface="+mn-ea"/>
              <a:cs typeface="+mn-cs"/>
            </a:rPr>
            <a:t>、遅滞なく新築事業が進行するよう努める。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ja-JP" altLang="en-US"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0.19</a:t>
          </a:r>
          <a:r>
            <a:rPr kumimoji="1" lang="ja-JP" altLang="en-US"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減少した。</a:t>
          </a:r>
          <a:endParaRPr kumimoji="1" lang="en-US" altLang="ja-JP" sz="1100">
            <a:solidFill>
              <a:schemeClr val="dk1"/>
            </a:solidFill>
            <a:effectLst/>
            <a:latin typeface="+mn-lt"/>
            <a:ea typeface="+mn-ea"/>
            <a:cs typeface="+mn-cs"/>
          </a:endParaRPr>
        </a:p>
        <a:p>
          <a:r>
            <a:rPr lang="ja-JP" altLang="en-US" sz="1100">
              <a:effectLst/>
            </a:rPr>
            <a:t>　人口減少や高齢化の進行により、労働力人口が減少しており、これは村の基幹産業である農漁業者の高齢化や後継者不足にもつながり、村の財政基盤は脆弱な状態となっている。</a:t>
          </a:r>
        </a:p>
        <a:p>
          <a:r>
            <a:rPr lang="ja-JP" altLang="en-US" sz="1100">
              <a:effectLst/>
            </a:rPr>
            <a:t>　今後は新庁舎建設事業等、投資的経費の増加が見込まれることから、交付税措置の高い地方債の活用や、徴収強化等の取組を通じて税収の確保に努め、財政基盤の強化を図る。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36484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経常収支比率は、類似団体平均を</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79.0</a:t>
          </a:r>
          <a:r>
            <a:rPr kumimoji="1" lang="ja-JP" altLang="en-US" sz="1100" b="0" i="0" baseline="0">
              <a:solidFill>
                <a:schemeClr val="dk1"/>
              </a:solidFill>
              <a:effectLst/>
              <a:latin typeface="+mn-lt"/>
              <a:ea typeface="+mn-ea"/>
              <a:cs typeface="+mn-cs"/>
            </a:rPr>
            <a:t>％となっており、前年度から</a:t>
          </a:r>
          <a:r>
            <a:rPr kumimoji="1" lang="en-US" altLang="ja-JP" sz="1100" b="0" i="0" baseline="0">
              <a:solidFill>
                <a:schemeClr val="dk1"/>
              </a:solidFill>
              <a:effectLst/>
              <a:latin typeface="+mn-lt"/>
              <a:ea typeface="+mn-ea"/>
              <a:cs typeface="+mn-cs"/>
            </a:rPr>
            <a:t>4.6</a:t>
          </a:r>
          <a:r>
            <a:rPr kumimoji="1" lang="ja-JP" altLang="en-US" sz="1100" b="0" i="0" baseline="0">
              <a:solidFill>
                <a:schemeClr val="dk1"/>
              </a:solidFill>
              <a:effectLst/>
              <a:latin typeface="+mn-lt"/>
              <a:ea typeface="+mn-ea"/>
              <a:cs typeface="+mn-cs"/>
            </a:rPr>
            <a:t>ポイント改善した。</a:t>
          </a:r>
        </a:p>
        <a:p>
          <a:pPr eaLnBrk="1" fontAlgn="auto" latinLnBrk="0" hangingPunct="1"/>
          <a:r>
            <a:rPr kumimoji="1" lang="ja-JP" altLang="en-US" sz="1100" b="0" i="0" baseline="0">
              <a:solidFill>
                <a:schemeClr val="dk1"/>
              </a:solidFill>
              <a:effectLst/>
              <a:latin typeface="+mn-lt"/>
              <a:ea typeface="+mn-ea"/>
              <a:cs typeface="+mn-cs"/>
            </a:rPr>
            <a:t>　前年度と比較して、経常的経費充当一般財源等は増加 （</a:t>
          </a:r>
          <a:r>
            <a:rPr kumimoji="1" lang="en-US" altLang="ja-JP" sz="1100" b="0" i="0" baseline="0">
              <a:solidFill>
                <a:schemeClr val="dk1"/>
              </a:solidFill>
              <a:effectLst/>
              <a:latin typeface="+mn-lt"/>
              <a:ea typeface="+mn-ea"/>
              <a:cs typeface="+mn-cs"/>
            </a:rPr>
            <a:t>43,187</a:t>
          </a:r>
          <a:r>
            <a:rPr kumimoji="1" lang="ja-JP" altLang="en-US" sz="1100" b="0" i="0" baseline="0">
              <a:solidFill>
                <a:schemeClr val="dk1"/>
              </a:solidFill>
              <a:effectLst/>
              <a:latin typeface="+mn-lt"/>
              <a:ea typeface="+mn-ea"/>
              <a:cs typeface="+mn-cs"/>
            </a:rPr>
            <a:t>千円）しているが、普通交付税が追加交付等の影響により前年度より</a:t>
          </a:r>
          <a:r>
            <a:rPr kumimoji="1" lang="en-US" altLang="ja-JP" sz="1100" b="0" i="0" baseline="0">
              <a:solidFill>
                <a:schemeClr val="dk1"/>
              </a:solidFill>
              <a:effectLst/>
              <a:latin typeface="+mn-lt"/>
              <a:ea typeface="+mn-ea"/>
              <a:cs typeface="+mn-cs"/>
            </a:rPr>
            <a:t>145,015</a:t>
          </a:r>
          <a:r>
            <a:rPr kumimoji="1" lang="ja-JP" altLang="en-US" sz="1100" b="0" i="0" baseline="0">
              <a:solidFill>
                <a:schemeClr val="dk1"/>
              </a:solidFill>
              <a:effectLst/>
              <a:latin typeface="+mn-lt"/>
              <a:ea typeface="+mn-ea"/>
              <a:cs typeface="+mn-cs"/>
            </a:rPr>
            <a:t>千円増加し、経常的一般財源等が対前年度比で</a:t>
          </a:r>
          <a:r>
            <a:rPr kumimoji="1" lang="en-US" altLang="ja-JP" sz="1100" b="0" i="0" baseline="0">
              <a:solidFill>
                <a:schemeClr val="dk1"/>
              </a:solidFill>
              <a:effectLst/>
              <a:latin typeface="+mn-lt"/>
              <a:ea typeface="+mn-ea"/>
              <a:cs typeface="+mn-cs"/>
            </a:rPr>
            <a:t>148,700</a:t>
          </a:r>
          <a:r>
            <a:rPr kumimoji="1" lang="ja-JP" altLang="en-US" sz="1100" b="0" i="0" baseline="0">
              <a:solidFill>
                <a:schemeClr val="dk1"/>
              </a:solidFill>
              <a:effectLst/>
              <a:latin typeface="+mn-lt"/>
              <a:ea typeface="+mn-ea"/>
              <a:cs typeface="+mn-cs"/>
            </a:rPr>
            <a:t>千円増加したことにより、比率が減少した。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しかしながら、経常経費充当一般財源における地方交付税の占める割合が依然として高く、また新庁舎建設事業等の大規模事業が待ち構えていることから、引き続きすべての事務事業において定期的な見直しを行い、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138430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547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15240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15240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6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63</xdr:row>
      <xdr:rowOff>162560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5076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10389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人口一人あたり人件費・物件費等決算額は</a:t>
          </a:r>
          <a:r>
            <a:rPr kumimoji="1" lang="en-US" altLang="ja-JP" sz="1100">
              <a:solidFill>
                <a:schemeClr val="dk1"/>
              </a:solidFill>
              <a:effectLst/>
              <a:latin typeface="+mn-lt"/>
              <a:ea typeface="+mn-ea"/>
              <a:cs typeface="+mn-cs"/>
            </a:rPr>
            <a:t>309,088</a:t>
          </a:r>
          <a:r>
            <a:rPr kumimoji="1" lang="ja-JP" altLang="en-US"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31,178</a:t>
          </a:r>
          <a:r>
            <a:rPr kumimoji="1" lang="ja-JP" altLang="en-US" sz="1100">
              <a:solidFill>
                <a:schemeClr val="dk1"/>
              </a:solidFill>
              <a:effectLst/>
              <a:latin typeface="+mn-lt"/>
              <a:ea typeface="+mn-ea"/>
              <a:cs typeface="+mn-cs"/>
            </a:rPr>
            <a:t>円減少しており、類似団体平均と比べても</a:t>
          </a:r>
          <a:r>
            <a:rPr kumimoji="1" lang="en-US" altLang="ja-JP" sz="1100">
              <a:solidFill>
                <a:schemeClr val="dk1"/>
              </a:solidFill>
              <a:effectLst/>
              <a:latin typeface="+mn-lt"/>
              <a:ea typeface="+mn-ea"/>
              <a:cs typeface="+mn-cs"/>
            </a:rPr>
            <a:t>179,328</a:t>
          </a:r>
          <a:r>
            <a:rPr kumimoji="1" lang="ja-JP" altLang="en-US" sz="1100">
              <a:solidFill>
                <a:schemeClr val="dk1"/>
              </a:solidFill>
              <a:effectLst/>
              <a:latin typeface="+mn-lt"/>
              <a:ea typeface="+mn-ea"/>
              <a:cs typeface="+mn-cs"/>
            </a:rPr>
            <a:t>円下回っている。</a:t>
          </a:r>
        </a:p>
        <a:p>
          <a:r>
            <a:rPr kumimoji="1" lang="ja-JP" altLang="en-US" sz="1100">
              <a:solidFill>
                <a:schemeClr val="dk1"/>
              </a:solidFill>
              <a:effectLst/>
              <a:latin typeface="+mn-lt"/>
              <a:ea typeface="+mn-ea"/>
              <a:cs typeface="+mn-cs"/>
            </a:rPr>
            <a:t>　戸別受信機設置業務の皆減（</a:t>
          </a:r>
          <a:r>
            <a:rPr kumimoji="1" lang="en-US" altLang="ja-JP" sz="1100">
              <a:solidFill>
                <a:schemeClr val="dk1"/>
              </a:solidFill>
              <a:effectLst/>
              <a:latin typeface="+mn-lt"/>
              <a:ea typeface="+mn-ea"/>
              <a:cs typeface="+mn-cs"/>
            </a:rPr>
            <a:t>67,760</a:t>
          </a:r>
          <a:r>
            <a:rPr kumimoji="1" lang="ja-JP" altLang="en-US" sz="1100">
              <a:solidFill>
                <a:schemeClr val="dk1"/>
              </a:solidFill>
              <a:effectLst/>
              <a:latin typeface="+mn-lt"/>
              <a:ea typeface="+mn-ea"/>
              <a:cs typeface="+mn-cs"/>
            </a:rPr>
            <a:t>千円）や、感染予防対策備品購入費の減（</a:t>
          </a:r>
          <a:r>
            <a:rPr kumimoji="1" lang="en-US" altLang="ja-JP" sz="1100">
              <a:solidFill>
                <a:schemeClr val="dk1"/>
              </a:solidFill>
              <a:effectLst/>
              <a:latin typeface="+mn-lt"/>
              <a:ea typeface="+mn-ea"/>
              <a:cs typeface="+mn-cs"/>
            </a:rPr>
            <a:t>16,328</a:t>
          </a:r>
          <a:r>
            <a:rPr kumimoji="1" lang="ja-JP" altLang="en-US" sz="1100">
              <a:solidFill>
                <a:schemeClr val="dk1"/>
              </a:solidFill>
              <a:effectLst/>
              <a:latin typeface="+mn-lt"/>
              <a:ea typeface="+mn-ea"/>
              <a:cs typeface="+mn-cs"/>
            </a:rPr>
            <a:t>千円）による物件費の減（前年度比▲</a:t>
          </a:r>
          <a:r>
            <a:rPr kumimoji="1" lang="en-US" altLang="ja-JP" sz="1100">
              <a:solidFill>
                <a:schemeClr val="dk1"/>
              </a:solidFill>
              <a:effectLst/>
              <a:latin typeface="+mn-lt"/>
              <a:ea typeface="+mn-ea"/>
              <a:cs typeface="+mn-cs"/>
            </a:rPr>
            <a:t>115,359</a:t>
          </a:r>
          <a:r>
            <a:rPr kumimoji="1" lang="ja-JP" altLang="en-US" sz="1100">
              <a:solidFill>
                <a:schemeClr val="dk1"/>
              </a:solidFill>
              <a:effectLst/>
              <a:latin typeface="+mn-lt"/>
              <a:ea typeface="+mn-ea"/>
              <a:cs typeface="+mn-cs"/>
            </a:rPr>
            <a:t>千円）により数値が改善された。</a:t>
          </a:r>
        </a:p>
        <a:p>
          <a:r>
            <a:rPr kumimoji="1" lang="ja-JP" altLang="en-US" sz="1100">
              <a:solidFill>
                <a:schemeClr val="dk1"/>
              </a:solidFill>
              <a:effectLst/>
              <a:latin typeface="+mn-lt"/>
              <a:ea typeface="+mn-ea"/>
              <a:cs typeface="+mn-cs"/>
            </a:rPr>
            <a:t>　今後も事務事業の整理・合理化を図り、類似団体より低いコストを維持しながらも、住民の満足度を意識した行政サービスの充実に努める。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37657</xdr:rowOff>
    </xdr:from>
    <xdr:to>
      <xdr:col>23</xdr:col>
      <xdr:colOff>133350</xdr:colOff>
      <xdr:row>80</xdr:row>
      <xdr:rowOff>73482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753657"/>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254</xdr:rowOff>
    </xdr:from>
    <xdr:to>
      <xdr:col>19</xdr:col>
      <xdr:colOff>133350</xdr:colOff>
      <xdr:row>80</xdr:row>
      <xdr:rowOff>73482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16254"/>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147055</xdr:rowOff>
    </xdr:from>
    <xdr:to>
      <xdr:col>15</xdr:col>
      <xdr:colOff>82550</xdr:colOff>
      <xdr:row>80</xdr:row>
      <xdr:rowOff>254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691605"/>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131271</xdr:rowOff>
    </xdr:from>
    <xdr:to>
      <xdr:col>11</xdr:col>
      <xdr:colOff>31750</xdr:colOff>
      <xdr:row>79</xdr:row>
      <xdr:rowOff>147055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675821"/>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158307</xdr:rowOff>
    </xdr:from>
    <xdr:to>
      <xdr:col>23</xdr:col>
      <xdr:colOff>184150</xdr:colOff>
      <xdr:row>80</xdr:row>
      <xdr:rowOff>88457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79584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22682</xdr:rowOff>
    </xdr:from>
    <xdr:to>
      <xdr:col>19</xdr:col>
      <xdr:colOff>184150</xdr:colOff>
      <xdr:row>80</xdr:row>
      <xdr:rowOff>124282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134459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0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120904</xdr:rowOff>
    </xdr:from>
    <xdr:to>
      <xdr:col>15</xdr:col>
      <xdr:colOff>133350</xdr:colOff>
      <xdr:row>80</xdr:row>
      <xdr:rowOff>51054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61231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3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96255</xdr:rowOff>
    </xdr:from>
    <xdr:to>
      <xdr:col>11</xdr:col>
      <xdr:colOff>82550</xdr:colOff>
      <xdr:row>80</xdr:row>
      <xdr:rowOff>26405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36582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80471</xdr:rowOff>
    </xdr:from>
    <xdr:to>
      <xdr:col>7</xdr:col>
      <xdr:colOff>31750</xdr:colOff>
      <xdr:row>80</xdr:row>
      <xdr:rowOff>10621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20798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39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ラスパイレス指数は、前年度</a:t>
          </a:r>
          <a:r>
            <a:rPr kumimoji="1" lang="ja-JP" altLang="en-US" sz="1100" b="0" i="0" baseline="0">
              <a:solidFill>
                <a:schemeClr val="dk1"/>
              </a:solidFill>
              <a:effectLst/>
              <a:latin typeface="+mn-lt"/>
              <a:ea typeface="+mn-ea"/>
              <a:cs typeface="+mn-cs"/>
            </a:rPr>
            <a:t>同様の</a:t>
          </a:r>
          <a:r>
            <a:rPr kumimoji="1" lang="en-US" altLang="ja-JP" sz="1100" b="0" i="0" baseline="0">
              <a:solidFill>
                <a:schemeClr val="dk1"/>
              </a:solidFill>
              <a:effectLst/>
              <a:latin typeface="+mn-lt"/>
              <a:ea typeface="+mn-ea"/>
              <a:cs typeface="+mn-cs"/>
            </a:rPr>
            <a:t>99.1</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、類似団体平均より</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ポイント上回ってい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元々の年齢層の高さや、経験年数階層の分布変動により依然として高めの水準であるが、平成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年度からは</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歳超の職員の昇給停止が実施されていること、平成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年度からは退職者数並に新規採用も行っていることから</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今後は現在の水準以下で推移していくものと思われ</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。第５次行政改革実施計画（</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国、県の勧告を尊重し、人件費の抑制を図りながら村民の理解を得られる給与制度の維持に努め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66357</xdr:rowOff>
    </xdr:from>
    <xdr:to>
      <xdr:col>81</xdr:col>
      <xdr:colOff>44450</xdr:colOff>
      <xdr:row>88</xdr:row>
      <xdr:rowOff>66357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66357</xdr:rowOff>
    </xdr:from>
    <xdr:to>
      <xdr:col>77</xdr:col>
      <xdr:colOff>44450</xdr:colOff>
      <xdr:row>88</xdr:row>
      <xdr:rowOff>90488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539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54293</xdr:rowOff>
    </xdr:from>
    <xdr:to>
      <xdr:col>72</xdr:col>
      <xdr:colOff>203200</xdr:colOff>
      <xdr:row>88</xdr:row>
      <xdr:rowOff>90488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418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88</xdr:row>
      <xdr:rowOff>54293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453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15557</xdr:rowOff>
    </xdr:from>
    <xdr:to>
      <xdr:col>81</xdr:col>
      <xdr:colOff>95250</xdr:colOff>
      <xdr:row>88</xdr:row>
      <xdr:rowOff>117157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82884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39688</xdr:rowOff>
    </xdr:from>
    <xdr:to>
      <xdr:col>73</xdr:col>
      <xdr:colOff>44450</xdr:colOff>
      <xdr:row>88</xdr:row>
      <xdr:rowOff>141288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126065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78423</xdr:rowOff>
    </xdr:from>
    <xdr:to>
      <xdr:col>64</xdr:col>
      <xdr:colOff>152400</xdr:colOff>
      <xdr:row>88</xdr:row>
      <xdr:rowOff>8573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人口千</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人当たり職員数は、平成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年度まで実施した退職者の不補充等により積極的に職員数の抑制を図ったため、類似団体平均を</a:t>
          </a:r>
          <a:r>
            <a:rPr kumimoji="1" lang="en-US" altLang="ja-JP" sz="1100">
              <a:solidFill>
                <a:schemeClr val="dk1"/>
              </a:solidFill>
              <a:effectLst/>
              <a:latin typeface="+mn-lt"/>
              <a:ea typeface="+mn-ea"/>
              <a:cs typeface="+mn-cs"/>
            </a:rPr>
            <a:t>2.37</a:t>
          </a:r>
          <a:r>
            <a:rPr kumimoji="1" lang="ja-JP" altLang="en-US" sz="1100">
              <a:solidFill>
                <a:schemeClr val="dk1"/>
              </a:solidFill>
              <a:effectLst/>
              <a:latin typeface="+mn-lt"/>
              <a:ea typeface="+mn-ea"/>
              <a:cs typeface="+mn-cs"/>
            </a:rPr>
            <a:t>人下回っている。</a:t>
          </a:r>
        </a:p>
        <a:p>
          <a:pPr eaLnBrk="1" fontAlgn="auto" latinLnBrk="0" hangingPunct="1"/>
          <a:r>
            <a:rPr kumimoji="1" lang="ja-JP" altLang="en-US" sz="1100">
              <a:solidFill>
                <a:schemeClr val="dk1"/>
              </a:solidFill>
              <a:effectLst/>
              <a:latin typeface="+mn-lt"/>
              <a:ea typeface="+mn-ea"/>
              <a:cs typeface="+mn-cs"/>
            </a:rPr>
            <a:t>　よって、現員数で既に定員管理の適正化が十分進んでいると言えるため、少子高齢化や人口減少、地方分権の進展や住民ニーズへの対応など、行政需要の増大により、平成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年度からは退職数並みに職員を採用している。</a:t>
          </a:r>
        </a:p>
        <a:p>
          <a:pPr eaLnBrk="1" fontAlgn="auto" latinLnBrk="0" hangingPunct="1"/>
          <a:r>
            <a:rPr kumimoji="1" lang="ja-JP" altLang="en-US" sz="1100">
              <a:solidFill>
                <a:schemeClr val="dk1"/>
              </a:solidFill>
              <a:effectLst/>
              <a:latin typeface="+mn-lt"/>
              <a:ea typeface="+mn-ea"/>
              <a:cs typeface="+mn-cs"/>
            </a:rPr>
            <a:t>　今後は、第４次定員適正化計画（平成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年度）を基に、令和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名の増員を予定している他、業務の縮小する部門から行政需要の高い部門への配置換え等により、必要最小限の人員による効率的でコンパクトな行政組織の形成に努める。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7130</xdr:rowOff>
    </xdr:from>
    <xdr:to>
      <xdr:col>81</xdr:col>
      <xdr:colOff>44450</xdr:colOff>
      <xdr:row>60</xdr:row>
      <xdr:rowOff>17472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941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146522</xdr:rowOff>
    </xdr:from>
    <xdr:to>
      <xdr:col>77</xdr:col>
      <xdr:colOff>44450</xdr:colOff>
      <xdr:row>60</xdr:row>
      <xdr:rowOff>7130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62072"/>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98261</xdr:rowOff>
    </xdr:from>
    <xdr:to>
      <xdr:col>72</xdr:col>
      <xdr:colOff>203200</xdr:colOff>
      <xdr:row>59</xdr:row>
      <xdr:rowOff>146522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381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98261</xdr:rowOff>
    </xdr:from>
    <xdr:to>
      <xdr:col>68</xdr:col>
      <xdr:colOff>152400</xdr:colOff>
      <xdr:row>59</xdr:row>
      <xdr:rowOff>109982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13811"/>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138122</xdr:rowOff>
    </xdr:from>
    <xdr:to>
      <xdr:col>81</xdr:col>
      <xdr:colOff>95250</xdr:colOff>
      <xdr:row>60</xdr:row>
      <xdr:rowOff>68272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154649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9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127780</xdr:rowOff>
    </xdr:from>
    <xdr:to>
      <xdr:col>77</xdr:col>
      <xdr:colOff>95250</xdr:colOff>
      <xdr:row>60</xdr:row>
      <xdr:rowOff>57930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68107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1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95722</xdr:rowOff>
    </xdr:from>
    <xdr:to>
      <xdr:col>73</xdr:col>
      <xdr:colOff>44450</xdr:colOff>
      <xdr:row>60</xdr:row>
      <xdr:rowOff>25872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36049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8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47461</xdr:rowOff>
    </xdr:from>
    <xdr:to>
      <xdr:col>68</xdr:col>
      <xdr:colOff>203200</xdr:colOff>
      <xdr:row>59</xdr:row>
      <xdr:rowOff>149061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159238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3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59182</xdr:rowOff>
    </xdr:from>
    <xdr:to>
      <xdr:col>64</xdr:col>
      <xdr:colOff>152400</xdr:colOff>
      <xdr:row>59</xdr:row>
      <xdr:rowOff>160782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170959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実質公債費比率は</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0.8</a:t>
          </a:r>
          <a:r>
            <a:rPr kumimoji="1" lang="ja-JP" altLang="en-US" sz="1100" b="0" i="0" baseline="0">
              <a:solidFill>
                <a:schemeClr val="dk1"/>
              </a:solidFill>
              <a:effectLst/>
              <a:latin typeface="+mn-lt"/>
              <a:ea typeface="+mn-ea"/>
              <a:cs typeface="+mn-cs"/>
            </a:rPr>
            <a:t>ポイントの増となったものの、依然として類似団体平均を下回っている。</a:t>
          </a:r>
        </a:p>
        <a:p>
          <a:pPr eaLnBrk="1" fontAlgn="auto" latinLnBrk="0" hangingPunct="1"/>
          <a:r>
            <a:rPr kumimoji="1" lang="ja-JP" altLang="en-US" sz="1100" b="0" i="0" baseline="0">
              <a:solidFill>
                <a:schemeClr val="dk1"/>
              </a:solidFill>
              <a:effectLst/>
              <a:latin typeface="+mn-lt"/>
              <a:ea typeface="+mn-ea"/>
              <a:cs typeface="+mn-cs"/>
            </a:rPr>
            <a:t>  当村では、公債費抑制のために事業を精査・厳選し、新規起債を抑制し、比率の引き下げに努めている。</a:t>
          </a:r>
        </a:p>
        <a:p>
          <a:pPr eaLnBrk="1" fontAlgn="auto" latinLnBrk="0" hangingPunct="1"/>
          <a:r>
            <a:rPr kumimoji="1" lang="ja-JP" altLang="en-US" sz="1100" b="0" i="0" baseline="0">
              <a:solidFill>
                <a:schemeClr val="dk1"/>
              </a:solidFill>
              <a:effectLst/>
              <a:latin typeface="+mn-lt"/>
              <a:ea typeface="+mn-ea"/>
              <a:cs typeface="+mn-cs"/>
            </a:rPr>
            <a:t>　ただし、過疎対策事業債や緊急防災・減災事業債等、交付税算入により財政面で有利な地方債については積極的に活用していく。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6350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000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113454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73237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65194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3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であり、前年度までと同様、早期健全化基準の</a:t>
          </a:r>
          <a:r>
            <a:rPr kumimoji="1" lang="en-US" altLang="ja-JP" sz="1100">
              <a:solidFill>
                <a:schemeClr val="dk1"/>
              </a:solidFill>
              <a:effectLst/>
              <a:latin typeface="+mn-lt"/>
              <a:ea typeface="+mn-ea"/>
              <a:cs typeface="+mn-cs"/>
            </a:rPr>
            <a:t>350.0</a:t>
          </a:r>
          <a:r>
            <a:rPr kumimoji="1" lang="ja-JP" altLang="en-US" sz="1100">
              <a:solidFill>
                <a:schemeClr val="dk1"/>
              </a:solidFill>
              <a:effectLst/>
              <a:latin typeface="+mn-lt"/>
              <a:ea typeface="+mn-ea"/>
              <a:cs typeface="+mn-cs"/>
            </a:rPr>
            <a:t>％を大きく下回ってる。</a:t>
          </a:r>
        </a:p>
        <a:p>
          <a:pPr eaLnBrk="1" fontAlgn="auto" latinLnBrk="0" hangingPunct="1"/>
          <a:r>
            <a:rPr kumimoji="1" lang="ja-JP" altLang="en-US" sz="1100">
              <a:solidFill>
                <a:schemeClr val="dk1"/>
              </a:solidFill>
              <a:effectLst/>
              <a:latin typeface="+mn-lt"/>
              <a:ea typeface="+mn-ea"/>
              <a:cs typeface="+mn-cs"/>
            </a:rPr>
            <a:t>　地方債残高は前年比で</a:t>
          </a:r>
          <a:r>
            <a:rPr kumimoji="1" lang="en-US" altLang="ja-JP" sz="1100">
              <a:solidFill>
                <a:schemeClr val="dk1"/>
              </a:solidFill>
              <a:effectLst/>
              <a:latin typeface="+mn-lt"/>
              <a:ea typeface="+mn-ea"/>
              <a:cs typeface="+mn-cs"/>
            </a:rPr>
            <a:t>83,795</a:t>
          </a:r>
          <a:r>
            <a:rPr kumimoji="1" lang="ja-JP" altLang="en-US" sz="1100">
              <a:solidFill>
                <a:schemeClr val="dk1"/>
              </a:solidFill>
              <a:effectLst/>
              <a:latin typeface="+mn-lt"/>
              <a:ea typeface="+mn-ea"/>
              <a:cs typeface="+mn-cs"/>
            </a:rPr>
            <a:t>千円減少しており、償還金に充当可能な基金残高も前年度比で</a:t>
          </a:r>
          <a:r>
            <a:rPr kumimoji="1" lang="en-US" altLang="ja-JP" sz="1100">
              <a:solidFill>
                <a:schemeClr val="dk1"/>
              </a:solidFill>
              <a:effectLst/>
              <a:latin typeface="+mn-lt"/>
              <a:ea typeface="+mn-ea"/>
              <a:cs typeface="+mn-cs"/>
            </a:rPr>
            <a:t>365,323</a:t>
          </a:r>
          <a:r>
            <a:rPr kumimoji="1" lang="ja-JP" altLang="en-US" sz="1100">
              <a:solidFill>
                <a:schemeClr val="dk1"/>
              </a:solidFill>
              <a:effectLst/>
              <a:latin typeface="+mn-lt"/>
              <a:ea typeface="+mn-ea"/>
              <a:cs typeface="+mn-cs"/>
            </a:rPr>
            <a:t>千円増、将来負担額は前年度比</a:t>
          </a:r>
          <a:r>
            <a:rPr kumimoji="1" lang="en-US" altLang="ja-JP" sz="1100">
              <a:solidFill>
                <a:schemeClr val="dk1"/>
              </a:solidFill>
              <a:effectLst/>
              <a:latin typeface="+mn-lt"/>
              <a:ea typeface="+mn-ea"/>
              <a:cs typeface="+mn-cs"/>
            </a:rPr>
            <a:t>120,788</a:t>
          </a:r>
          <a:r>
            <a:rPr kumimoji="1" lang="ja-JP" altLang="en-US" sz="1100">
              <a:solidFill>
                <a:schemeClr val="dk1"/>
              </a:solidFill>
              <a:effectLst/>
              <a:latin typeface="+mn-lt"/>
              <a:ea typeface="+mn-ea"/>
              <a:cs typeface="+mn-cs"/>
            </a:rPr>
            <a:t>千円の減となり、良好な比率を維持している。</a:t>
          </a:r>
        </a:p>
        <a:p>
          <a:pPr eaLnBrk="1" fontAlgn="auto" latinLnBrk="0" hangingPunct="1"/>
          <a:r>
            <a:rPr kumimoji="1" lang="ja-JP" altLang="en-US" sz="1100">
              <a:solidFill>
                <a:schemeClr val="dk1"/>
              </a:solidFill>
              <a:effectLst/>
              <a:latin typeface="+mn-lt"/>
              <a:ea typeface="+mn-ea"/>
              <a:cs typeface="+mn-cs"/>
            </a:rPr>
            <a:t>　今後、新庁舎建設事業等による高額な地方債の借入が予想されるが、交付税措置率の高い地方債の活用や基金を財源とした地方債の繰上償還を実施し、比率の上昇を抑制し、財政の健全化に努める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前年度比で</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ポイントの減となったものの、平成</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21</a:t>
          </a:r>
          <a:r>
            <a:rPr kumimoji="1" lang="ja-JP" altLang="en-US" sz="1100" b="0" i="0" baseline="0">
              <a:solidFill>
                <a:schemeClr val="dk1"/>
              </a:solidFill>
              <a:effectLst/>
              <a:latin typeface="+mn-lt"/>
              <a:ea typeface="+mn-ea"/>
              <a:cs typeface="+mn-cs"/>
            </a:rPr>
            <a:t>年度まで実施した退職者不補充の影響により現在でも年齢層が高く推移していることもあり、類似団体平均と比較しても</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ポイント上回っている。　</a:t>
          </a:r>
        </a:p>
        <a:p>
          <a:pPr eaLnBrk="1" fontAlgn="auto" latinLnBrk="0" hangingPunct="1"/>
          <a:r>
            <a:rPr kumimoji="1" lang="ja-JP" altLang="en-US" sz="1100" b="0" i="0" baseline="0">
              <a:solidFill>
                <a:schemeClr val="dk1"/>
              </a:solidFill>
              <a:effectLst/>
              <a:latin typeface="+mn-lt"/>
              <a:ea typeface="+mn-ea"/>
              <a:cs typeface="+mn-cs"/>
            </a:rPr>
            <a:t>　当村では、第５次行政改革実施計画（平成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年度）に基づき、社会情勢の変化に応じた諸手当の見直しを図り、平成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年度からは</a:t>
          </a:r>
          <a:r>
            <a:rPr kumimoji="1" lang="en-US" altLang="ja-JP" sz="1100" b="0" i="0" baseline="0">
              <a:solidFill>
                <a:schemeClr val="dk1"/>
              </a:solidFill>
              <a:effectLst/>
              <a:latin typeface="+mn-lt"/>
              <a:ea typeface="+mn-ea"/>
              <a:cs typeface="+mn-cs"/>
            </a:rPr>
            <a:t>55</a:t>
          </a:r>
          <a:r>
            <a:rPr kumimoji="1" lang="ja-JP" altLang="en-US" sz="1100" b="0" i="0" baseline="0">
              <a:solidFill>
                <a:schemeClr val="dk1"/>
              </a:solidFill>
              <a:effectLst/>
              <a:latin typeface="+mn-lt"/>
              <a:ea typeface="+mn-ea"/>
              <a:cs typeface="+mn-cs"/>
            </a:rPr>
            <a:t>歳以上の職員の昇給停止を実施するなど、縮減に努めており、今後も人件費の抑制に努める。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63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40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ポイント低下し、類似団体を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ポイント下回っている。</a:t>
          </a:r>
        </a:p>
        <a:p>
          <a:r>
            <a:rPr kumimoji="1" lang="ja-JP" altLang="en-US" sz="1100">
              <a:solidFill>
                <a:schemeClr val="dk1"/>
              </a:solidFill>
              <a:effectLst/>
              <a:latin typeface="+mn-lt"/>
              <a:ea typeface="+mn-ea"/>
              <a:cs typeface="+mn-cs"/>
            </a:rPr>
            <a:t>　個別受信機設置業務（</a:t>
          </a:r>
          <a:r>
            <a:rPr kumimoji="1" lang="en-US" altLang="ja-JP" sz="1100">
              <a:solidFill>
                <a:schemeClr val="dk1"/>
              </a:solidFill>
              <a:effectLst/>
              <a:latin typeface="+mn-lt"/>
              <a:ea typeface="+mn-ea"/>
              <a:cs typeface="+mn-cs"/>
            </a:rPr>
            <a:t>67,760</a:t>
          </a:r>
          <a:r>
            <a:rPr kumimoji="1" lang="ja-JP" altLang="en-US" sz="1100">
              <a:solidFill>
                <a:schemeClr val="dk1"/>
              </a:solidFill>
              <a:effectLst/>
              <a:latin typeface="+mn-lt"/>
              <a:ea typeface="+mn-ea"/>
              <a:cs typeface="+mn-cs"/>
            </a:rPr>
            <a:t>千円）等大規模事業が終了したことが大きな要因だと思われるが、今後も新庁舎建設関連事業等の大規模な事業が控えていることから、引き続き数値の悪化につながらないよう適切な予算執行に努める。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16</xdr:row>
      <xdr:rowOff>168148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83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83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29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ポイント減少したもののほぼ横ばいに推移しており、類似団体平均を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ポイント上回っている。</a:t>
          </a:r>
        </a:p>
        <a:p>
          <a:r>
            <a:rPr kumimoji="1" lang="ja-JP" altLang="en-US" sz="1100">
              <a:solidFill>
                <a:schemeClr val="dk1"/>
              </a:solidFill>
              <a:effectLst/>
              <a:latin typeface="+mn-lt"/>
              <a:ea typeface="+mn-ea"/>
              <a:cs typeface="+mn-cs"/>
            </a:rPr>
            <a:t>　　類似団体平均を上回っているが、乳幼児・児童生徒医療費助成事業や障害者自立支援法に基づく自立支援給付事業など、必要な事業は実施しつつ、長期的な視点で事業費の縮小に努める。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75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前年度と比較すると</a:t>
          </a:r>
          <a:r>
            <a:rPr kumimoji="1" lang="en-US" altLang="ja-JP" sz="1100" b="0" i="0" baseline="0">
              <a:solidFill>
                <a:schemeClr val="dk1"/>
              </a:solidFill>
              <a:effectLst/>
              <a:latin typeface="+mn-lt"/>
              <a:ea typeface="+mn-ea"/>
              <a:cs typeface="+mn-cs"/>
            </a:rPr>
            <a:t>0.9</a:t>
          </a:r>
          <a:r>
            <a:rPr kumimoji="1" lang="ja-JP" altLang="en-US" sz="1100" b="0" i="0" baseline="0">
              <a:solidFill>
                <a:schemeClr val="dk1"/>
              </a:solidFill>
              <a:effectLst/>
              <a:latin typeface="+mn-lt"/>
              <a:ea typeface="+mn-ea"/>
              <a:cs typeface="+mn-cs"/>
            </a:rPr>
            <a:t>ポイント減少しているものの、その他の大部分を占めている他会計への繰出金のうち、簡易水道事業への</a:t>
          </a:r>
          <a:r>
            <a:rPr kumimoji="1" lang="ja-JP" altLang="ja-JP" sz="1100" b="0" i="0" baseline="0">
              <a:solidFill>
                <a:schemeClr val="dk1"/>
              </a:solidFill>
              <a:effectLst/>
              <a:latin typeface="+mn-lt"/>
              <a:ea typeface="+mn-ea"/>
              <a:cs typeface="+mn-cs"/>
            </a:rPr>
            <a:t>繰出</a:t>
          </a:r>
          <a:r>
            <a:rPr kumimoji="1" lang="ja-JP" altLang="en-US" sz="1100" b="0" i="0" baseline="0">
              <a:solidFill>
                <a:schemeClr val="dk1"/>
              </a:solidFill>
              <a:effectLst/>
              <a:latin typeface="+mn-lt"/>
              <a:ea typeface="+mn-ea"/>
              <a:cs typeface="+mn-cs"/>
            </a:rPr>
            <a:t>金（簡易水道事業債元利償還金　</a:t>
          </a:r>
          <a:r>
            <a:rPr kumimoji="1" lang="en-US" altLang="ja-JP" sz="1100" b="0" i="0" baseline="0">
              <a:solidFill>
                <a:schemeClr val="dk1"/>
              </a:solidFill>
              <a:effectLst/>
              <a:latin typeface="+mn-lt"/>
              <a:ea typeface="+mn-ea"/>
              <a:cs typeface="+mn-cs"/>
            </a:rPr>
            <a:t>R3</a:t>
          </a:r>
          <a:r>
            <a:rPr kumimoji="1" lang="ja-JP" altLang="en-US" sz="1100" b="0" i="0" baseline="0">
              <a:solidFill>
                <a:schemeClr val="dk1"/>
              </a:solidFill>
              <a:effectLst/>
              <a:latin typeface="+mn-lt"/>
              <a:ea typeface="+mn-ea"/>
              <a:cs typeface="+mn-cs"/>
            </a:rPr>
            <a:t>以降償還総額：</a:t>
          </a:r>
          <a:r>
            <a:rPr kumimoji="1" lang="en-US" altLang="ja-JP" sz="1100" b="0" i="0" baseline="0">
              <a:solidFill>
                <a:schemeClr val="dk1"/>
              </a:solidFill>
              <a:effectLst/>
              <a:latin typeface="+mn-lt"/>
              <a:ea typeface="+mn-ea"/>
              <a:cs typeface="+mn-cs"/>
            </a:rPr>
            <a:t>395,434</a:t>
          </a:r>
          <a:r>
            <a:rPr kumimoji="1" lang="ja-JP" altLang="en-US" sz="1100" b="0" i="0" baseline="0">
              <a:solidFill>
                <a:schemeClr val="dk1"/>
              </a:solidFill>
              <a:effectLst/>
              <a:latin typeface="+mn-lt"/>
              <a:ea typeface="+mn-ea"/>
              <a:cs typeface="+mn-cs"/>
            </a:rPr>
            <a:t>千円）が大きな負担となっている。</a:t>
          </a:r>
        </a:p>
        <a:p>
          <a:pPr eaLnBrk="1" fontAlgn="auto" latinLnBrk="0" hangingPunct="1"/>
          <a:r>
            <a:rPr kumimoji="1" lang="ja-JP" altLang="en-US" sz="1100" b="0" i="0" baseline="0">
              <a:solidFill>
                <a:schemeClr val="dk1"/>
              </a:solidFill>
              <a:effectLst/>
              <a:latin typeface="+mn-lt"/>
              <a:ea typeface="+mn-ea"/>
              <a:cs typeface="+mn-cs"/>
            </a:rPr>
            <a:t>　そのため、今後は独自採算の原則に立ち返った水道料金の値上げの検討や徴収強化による健全化を図ることにより、普通会計の負担額を減らしていくよう努める。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69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97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58</xdr:row>
      <xdr:rowOff>40132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973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152146</xdr:rowOff>
    </xdr:from>
    <xdr:to>
      <xdr:col>69</xdr:col>
      <xdr:colOff>92075</xdr:colOff>
      <xdr:row>58</xdr:row>
      <xdr:rowOff>40132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24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160782</xdr:rowOff>
    </xdr:from>
    <xdr:to>
      <xdr:col>69</xdr:col>
      <xdr:colOff>142875</xdr:colOff>
      <xdr:row>58</xdr:row>
      <xdr:rowOff>90932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75709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ポイント低下し、ほぼ横ばいに推移している。</a:t>
          </a:r>
          <a:endParaRPr kumimoji="1"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　今後も単独補助費等の見直しを行い、補助金交付が適当な事業であるか、また補助基準は適切であるかどうかの精査を行う等、補助費等の縮減に努める。</a:t>
          </a:r>
          <a:endParaRPr kumimoji="0"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44704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12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前年度比でも</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ポイント減少し、類似団体平均と比較しても</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ポイント下回っており、低い水準で推移している。引き続き将来の財政運営を見据えて事業を厳選するとともに、公債費の適正管理に努める。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32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43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4.5</a:t>
          </a:r>
          <a:r>
            <a:rPr kumimoji="1" lang="ja-JP" altLang="en-US" sz="1100" b="0" i="0" baseline="0">
              <a:solidFill>
                <a:schemeClr val="dk1"/>
              </a:solidFill>
              <a:effectLst/>
              <a:latin typeface="+mn-lt"/>
              <a:ea typeface="+mn-ea"/>
              <a:cs typeface="+mn-cs"/>
            </a:rPr>
            <a:t>ポイント低下しており、改善傾向にあるものの、類似団体平均を</a:t>
          </a:r>
          <a:r>
            <a:rPr kumimoji="1" lang="en-US" altLang="ja-JP" sz="1100" b="0" i="0" baseline="0">
              <a:solidFill>
                <a:schemeClr val="dk1"/>
              </a:solidFill>
              <a:effectLst/>
              <a:latin typeface="+mn-lt"/>
              <a:ea typeface="+mn-ea"/>
              <a:cs typeface="+mn-cs"/>
            </a:rPr>
            <a:t>5.6</a:t>
          </a:r>
          <a:r>
            <a:rPr kumimoji="1" lang="ja-JP" altLang="en-US" sz="1100" b="0" i="0" baseline="0">
              <a:solidFill>
                <a:schemeClr val="dk1"/>
              </a:solidFill>
              <a:effectLst/>
              <a:latin typeface="+mn-lt"/>
              <a:ea typeface="+mn-ea"/>
              <a:cs typeface="+mn-cs"/>
            </a:rPr>
            <a:t>ポイント上回っている。</a:t>
          </a:r>
        </a:p>
        <a:p>
          <a:pPr eaLnBrk="1" fontAlgn="auto" latinLnBrk="0" hangingPunct="1"/>
          <a:r>
            <a:rPr kumimoji="1" lang="ja-JP" altLang="en-US" sz="1100" b="0" i="0" baseline="0">
              <a:solidFill>
                <a:schemeClr val="dk1"/>
              </a:solidFill>
              <a:effectLst/>
              <a:latin typeface="+mn-lt"/>
              <a:ea typeface="+mn-ea"/>
              <a:cs typeface="+mn-cs"/>
            </a:rPr>
            <a:t>　今後は、施設の集約化・複合化事業に着手する等、公共施設等の適正管理に努め、経費の縮減を目指す。</a:t>
          </a:r>
        </a:p>
        <a:p>
          <a:pPr eaLnBrk="1" fontAlgn="auto" latinLnBrk="0" hangingPunct="1"/>
          <a:r>
            <a:rPr kumimoji="1" lang="ja-JP" altLang="en-US" sz="1100" b="0" i="0" baseline="0">
              <a:solidFill>
                <a:schemeClr val="dk1"/>
              </a:solidFill>
              <a:effectLst/>
              <a:latin typeface="+mn-lt"/>
              <a:ea typeface="+mn-ea"/>
              <a:cs typeface="+mn-cs"/>
            </a:rPr>
            <a:t>　また、地方税の徴収業務の強化、交付税措置の高い地方債の充当により特定財源を確保する等、歳入面を補強しつつ、歳出面でも、優先度の低い事務事業の縮小や廃止による経常経費の削減を図り、財政基盤の更なる強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80</xdr:row>
      <xdr:rowOff>27939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7248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80</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43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43180</xdr:rowOff>
    </xdr:from>
    <xdr:to>
      <xdr:col>73</xdr:col>
      <xdr:colOff>180975</xdr:colOff>
      <xdr:row>80</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59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80</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029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xdr:rowOff>
    </xdr:from>
    <xdr:to>
      <xdr:col>74</xdr:col>
      <xdr:colOff>31750</xdr:colOff>
      <xdr:row>80</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6229</xdr:rowOff>
    </xdr:from>
    <xdr:to>
      <xdr:col>29</xdr:col>
      <xdr:colOff>127000</xdr:colOff>
      <xdr:row>18</xdr:row>
      <xdr:rowOff>20151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9954"/>
          <a:ext cx="647700" cy="1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20151</xdr:rowOff>
    </xdr:from>
    <xdr:to>
      <xdr:col>26</xdr:col>
      <xdr:colOff>50800</xdr:colOff>
      <xdr:row>18</xdr:row>
      <xdr:rowOff>33958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3876"/>
          <a:ext cx="6985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33958</xdr:rowOff>
    </xdr:from>
    <xdr:to>
      <xdr:col>22</xdr:col>
      <xdr:colOff>114300</xdr:colOff>
      <xdr:row>18</xdr:row>
      <xdr:rowOff>58218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7683"/>
          <a:ext cx="6985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58218</xdr:rowOff>
    </xdr:from>
    <xdr:to>
      <xdr:col>18</xdr:col>
      <xdr:colOff>177800</xdr:colOff>
      <xdr:row>18</xdr:row>
      <xdr:rowOff>65684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1943"/>
          <a:ext cx="6985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126879</xdr:rowOff>
    </xdr:from>
    <xdr:to>
      <xdr:col>29</xdr:col>
      <xdr:colOff>177800</xdr:colOff>
      <xdr:row>18</xdr:row>
      <xdr:rowOff>57029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98956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140801</xdr:rowOff>
    </xdr:from>
    <xdr:to>
      <xdr:col>26</xdr:col>
      <xdr:colOff>101600</xdr:colOff>
      <xdr:row>18</xdr:row>
      <xdr:rowOff>70951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55727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154608</xdr:rowOff>
    </xdr:from>
    <xdr:to>
      <xdr:col>22</xdr:col>
      <xdr:colOff>165100</xdr:colOff>
      <xdr:row>18</xdr:row>
      <xdr:rowOff>84758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69535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7418</xdr:rowOff>
    </xdr:from>
    <xdr:to>
      <xdr:col>19</xdr:col>
      <xdr:colOff>38100</xdr:colOff>
      <xdr:row>18</xdr:row>
      <xdr:rowOff>109018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93795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14884</xdr:rowOff>
    </xdr:from>
    <xdr:to>
      <xdr:col>15</xdr:col>
      <xdr:colOff>101600</xdr:colOff>
      <xdr:row>18</xdr:row>
      <xdr:rowOff>116484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101261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293604</xdr:rowOff>
    </xdr:from>
    <xdr:to>
      <xdr:col>29</xdr:col>
      <xdr:colOff>127000</xdr:colOff>
      <xdr:row>35</xdr:row>
      <xdr:rowOff>333737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3954"/>
          <a:ext cx="647700" cy="4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333737</xdr:rowOff>
    </xdr:from>
    <xdr:to>
      <xdr:col>26</xdr:col>
      <xdr:colOff>50800</xdr:colOff>
      <xdr:row>36</xdr:row>
      <xdr:rowOff>7310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44087"/>
          <a:ext cx="698500" cy="16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7310</xdr:rowOff>
    </xdr:from>
    <xdr:to>
      <xdr:col>22</xdr:col>
      <xdr:colOff>114300</xdr:colOff>
      <xdr:row>36</xdr:row>
      <xdr:rowOff>21099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60560"/>
          <a:ext cx="698500" cy="1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21099</xdr:rowOff>
    </xdr:from>
    <xdr:to>
      <xdr:col>18</xdr:col>
      <xdr:colOff>177800</xdr:colOff>
      <xdr:row>36</xdr:row>
      <xdr:rowOff>33100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74349"/>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242804</xdr:rowOff>
    </xdr:from>
    <xdr:to>
      <xdr:col>29</xdr:col>
      <xdr:colOff>177800</xdr:colOff>
      <xdr:row>36</xdr:row>
      <xdr:rowOff>1504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214881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282937</xdr:rowOff>
    </xdr:from>
    <xdr:to>
      <xdr:col>26</xdr:col>
      <xdr:colOff>101600</xdr:colOff>
      <xdr:row>36</xdr:row>
      <xdr:rowOff>41637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26414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7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299410</xdr:rowOff>
    </xdr:from>
    <xdr:to>
      <xdr:col>22</xdr:col>
      <xdr:colOff>165100</xdr:colOff>
      <xdr:row>36</xdr:row>
      <xdr:rowOff>58110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42887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313199</xdr:rowOff>
    </xdr:from>
    <xdr:to>
      <xdr:col>19</xdr:col>
      <xdr:colOff>38100</xdr:colOff>
      <xdr:row>36</xdr:row>
      <xdr:rowOff>71899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2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56676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0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325200</xdr:rowOff>
    </xdr:from>
    <xdr:to>
      <xdr:col>15</xdr:col>
      <xdr:colOff>101600</xdr:colOff>
      <xdr:row>36</xdr:row>
      <xdr:rowOff>83900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3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68677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2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54021</xdr:rowOff>
    </xdr:from>
    <xdr:to>
      <xdr:col>24</xdr:col>
      <xdr:colOff>63500</xdr:colOff>
      <xdr:row>37</xdr:row>
      <xdr:rowOff>56381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7671"/>
          <a:ext cx="8382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56381</xdr:rowOff>
    </xdr:from>
    <xdr:to>
      <xdr:col>19</xdr:col>
      <xdr:colOff>177800</xdr:colOff>
      <xdr:row>37</xdr:row>
      <xdr:rowOff>86436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0031"/>
          <a:ext cx="8890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86436</xdr:rowOff>
    </xdr:from>
    <xdr:to>
      <xdr:col>15</xdr:col>
      <xdr:colOff>50800</xdr:colOff>
      <xdr:row>37</xdr:row>
      <xdr:rowOff>103307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0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103307</xdr:rowOff>
    </xdr:from>
    <xdr:to>
      <xdr:col>10</xdr:col>
      <xdr:colOff>114300</xdr:colOff>
      <xdr:row>37</xdr:row>
      <xdr:rowOff>108275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6957"/>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3221</xdr:rowOff>
    </xdr:from>
    <xdr:to>
      <xdr:col>24</xdr:col>
      <xdr:colOff>114300</xdr:colOff>
      <xdr:row>37</xdr:row>
      <xdr:rowOff>104821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89598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5581</xdr:rowOff>
    </xdr:from>
    <xdr:to>
      <xdr:col>20</xdr:col>
      <xdr:colOff>38100</xdr:colOff>
      <xdr:row>37</xdr:row>
      <xdr:rowOff>107181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98308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35636</xdr:rowOff>
    </xdr:from>
    <xdr:to>
      <xdr:col>15</xdr:col>
      <xdr:colOff>101600</xdr:colOff>
      <xdr:row>37</xdr:row>
      <xdr:rowOff>137236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128364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52507</xdr:rowOff>
    </xdr:from>
    <xdr:to>
      <xdr:col>10</xdr:col>
      <xdr:colOff>165100</xdr:colOff>
      <xdr:row>37</xdr:row>
      <xdr:rowOff>154107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145234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57475</xdr:rowOff>
    </xdr:from>
    <xdr:to>
      <xdr:col>6</xdr:col>
      <xdr:colOff>38100</xdr:colOff>
      <xdr:row>37</xdr:row>
      <xdr:rowOff>159076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1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150202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169985</xdr:rowOff>
    </xdr:from>
    <xdr:to>
      <xdr:col>24</xdr:col>
      <xdr:colOff>63500</xdr:colOff>
      <xdr:row>58</xdr:row>
      <xdr:rowOff>65667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42635"/>
          <a:ext cx="838200" cy="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169985</xdr:rowOff>
    </xdr:from>
    <xdr:to>
      <xdr:col>19</xdr:col>
      <xdr:colOff>177800</xdr:colOff>
      <xdr:row>58</xdr:row>
      <xdr:rowOff>70405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2635"/>
          <a:ext cx="889000" cy="7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70405</xdr:rowOff>
    </xdr:from>
    <xdr:to>
      <xdr:col>15</xdr:col>
      <xdr:colOff>50800</xdr:colOff>
      <xdr:row>58</xdr:row>
      <xdr:rowOff>98827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14505"/>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98827</xdr:rowOff>
    </xdr:from>
    <xdr:to>
      <xdr:col>10</xdr:col>
      <xdr:colOff>114300</xdr:colOff>
      <xdr:row>58</xdr:row>
      <xdr:rowOff>112219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2927"/>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14867</xdr:rowOff>
    </xdr:from>
    <xdr:to>
      <xdr:col>24</xdr:col>
      <xdr:colOff>114300</xdr:colOff>
      <xdr:row>58</xdr:row>
      <xdr:rowOff>116467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101244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119185</xdr:rowOff>
    </xdr:from>
    <xdr:to>
      <xdr:col>20</xdr:col>
      <xdr:colOff>38100</xdr:colOff>
      <xdr:row>58</xdr:row>
      <xdr:rowOff>49335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40462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19605</xdr:rowOff>
    </xdr:from>
    <xdr:to>
      <xdr:col>15</xdr:col>
      <xdr:colOff>101600</xdr:colOff>
      <xdr:row>58</xdr:row>
      <xdr:rowOff>121205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112332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48027</xdr:rowOff>
    </xdr:from>
    <xdr:to>
      <xdr:col>10</xdr:col>
      <xdr:colOff>165100</xdr:colOff>
      <xdr:row>58</xdr:row>
      <xdr:rowOff>149627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140754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61419</xdr:rowOff>
    </xdr:from>
    <xdr:to>
      <xdr:col>6</xdr:col>
      <xdr:colOff>38100</xdr:colOff>
      <xdr:row>58</xdr:row>
      <xdr:rowOff>163019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154146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54871</xdr:rowOff>
    </xdr:from>
    <xdr:to>
      <xdr:col>24</xdr:col>
      <xdr:colOff>63500</xdr:colOff>
      <xdr:row>78</xdr:row>
      <xdr:rowOff>67659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7971"/>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67659</xdr:rowOff>
    </xdr:from>
    <xdr:to>
      <xdr:col>19</xdr:col>
      <xdr:colOff>177800</xdr:colOff>
      <xdr:row>78</xdr:row>
      <xdr:rowOff>83066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0759"/>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72734</xdr:rowOff>
    </xdr:from>
    <xdr:to>
      <xdr:col>15</xdr:col>
      <xdr:colOff>50800</xdr:colOff>
      <xdr:row>78</xdr:row>
      <xdr:rowOff>83066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583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72734</xdr:rowOff>
    </xdr:from>
    <xdr:to>
      <xdr:col>10</xdr:col>
      <xdr:colOff>114300</xdr:colOff>
      <xdr:row>78</xdr:row>
      <xdr:rowOff>76053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5834"/>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4071</xdr:rowOff>
    </xdr:from>
    <xdr:to>
      <xdr:col>24</xdr:col>
      <xdr:colOff>114300</xdr:colOff>
      <xdr:row>78</xdr:row>
      <xdr:rowOff>105671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90448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16859</xdr:rowOff>
    </xdr:from>
    <xdr:to>
      <xdr:col>20</xdr:col>
      <xdr:colOff>38100</xdr:colOff>
      <xdr:row>78</xdr:row>
      <xdr:rowOff>118459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109586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32266</xdr:rowOff>
    </xdr:from>
    <xdr:to>
      <xdr:col>15</xdr:col>
      <xdr:colOff>101600</xdr:colOff>
      <xdr:row>78</xdr:row>
      <xdr:rowOff>133866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124993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21934</xdr:rowOff>
    </xdr:from>
    <xdr:to>
      <xdr:col>10</xdr:col>
      <xdr:colOff>165100</xdr:colOff>
      <xdr:row>78</xdr:row>
      <xdr:rowOff>123534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114661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25253</xdr:rowOff>
    </xdr:from>
    <xdr:to>
      <xdr:col>6</xdr:col>
      <xdr:colOff>38100</xdr:colOff>
      <xdr:row>78</xdr:row>
      <xdr:rowOff>126853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117980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122571</xdr:rowOff>
    </xdr:from>
    <xdr:to>
      <xdr:col>24</xdr:col>
      <xdr:colOff>63500</xdr:colOff>
      <xdr:row>95</xdr:row>
      <xdr:rowOff>141193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38871"/>
          <a:ext cx="838200" cy="19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134023</xdr:rowOff>
    </xdr:from>
    <xdr:to>
      <xdr:col>19</xdr:col>
      <xdr:colOff>177800</xdr:colOff>
      <xdr:row>95</xdr:row>
      <xdr:rowOff>141193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21773"/>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134023</xdr:rowOff>
    </xdr:from>
    <xdr:to>
      <xdr:col>15</xdr:col>
      <xdr:colOff>50800</xdr:colOff>
      <xdr:row>96</xdr:row>
      <xdr:rowOff>24371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21773"/>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5770</xdr:rowOff>
    </xdr:from>
    <xdr:to>
      <xdr:col>10</xdr:col>
      <xdr:colOff>114300</xdr:colOff>
      <xdr:row>96</xdr:row>
      <xdr:rowOff>24371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6497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71771</xdr:rowOff>
    </xdr:from>
    <xdr:to>
      <xdr:col>24</xdr:col>
      <xdr:colOff>114300</xdr:colOff>
      <xdr:row>95</xdr:row>
      <xdr:rowOff>1921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94648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3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90393</xdr:rowOff>
    </xdr:from>
    <xdr:to>
      <xdr:col>20</xdr:col>
      <xdr:colOff>38100</xdr:colOff>
      <xdr:row>96</xdr:row>
      <xdr:rowOff>20543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37070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83223</xdr:rowOff>
    </xdr:from>
    <xdr:to>
      <xdr:col>15</xdr:col>
      <xdr:colOff>101600</xdr:colOff>
      <xdr:row>96</xdr:row>
      <xdr:rowOff>13373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29900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145021</xdr:rowOff>
    </xdr:from>
    <xdr:to>
      <xdr:col>10</xdr:col>
      <xdr:colOff>165100</xdr:colOff>
      <xdr:row>96</xdr:row>
      <xdr:rowOff>75171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91698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126420</xdr:rowOff>
    </xdr:from>
    <xdr:to>
      <xdr:col>6</xdr:col>
      <xdr:colOff>38100</xdr:colOff>
      <xdr:row>96</xdr:row>
      <xdr:rowOff>56570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73097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124395</xdr:rowOff>
    </xdr:from>
    <xdr:to>
      <xdr:col>55</xdr:col>
      <xdr:colOff>0</xdr:colOff>
      <xdr:row>37</xdr:row>
      <xdr:rowOff>137827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96595"/>
          <a:ext cx="838200" cy="18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124395</xdr:rowOff>
    </xdr:from>
    <xdr:to>
      <xdr:col>50</xdr:col>
      <xdr:colOff>114300</xdr:colOff>
      <xdr:row>38</xdr:row>
      <xdr:rowOff>29728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6595"/>
          <a:ext cx="889000" cy="2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27461</xdr:rowOff>
    </xdr:from>
    <xdr:to>
      <xdr:col>45</xdr:col>
      <xdr:colOff>177800</xdr:colOff>
      <xdr:row>38</xdr:row>
      <xdr:rowOff>29728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5425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27461</xdr:rowOff>
    </xdr:from>
    <xdr:to>
      <xdr:col>41</xdr:col>
      <xdr:colOff>50800</xdr:colOff>
      <xdr:row>38</xdr:row>
      <xdr:rowOff>37323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42561"/>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87027</xdr:rowOff>
    </xdr:from>
    <xdr:to>
      <xdr:col>55</xdr:col>
      <xdr:colOff>50800</xdr:colOff>
      <xdr:row>38</xdr:row>
      <xdr:rowOff>17177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1954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4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73595</xdr:rowOff>
    </xdr:from>
    <xdr:to>
      <xdr:col>50</xdr:col>
      <xdr:colOff>165100</xdr:colOff>
      <xdr:row>37</xdr:row>
      <xdr:rowOff>3745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166322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3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150378</xdr:rowOff>
    </xdr:from>
    <xdr:to>
      <xdr:col>46</xdr:col>
      <xdr:colOff>38100</xdr:colOff>
      <xdr:row>38</xdr:row>
      <xdr:rowOff>80528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71655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148111</xdr:rowOff>
    </xdr:from>
    <xdr:to>
      <xdr:col>41</xdr:col>
      <xdr:colOff>101600</xdr:colOff>
      <xdr:row>38</xdr:row>
      <xdr:rowOff>78261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69388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157973</xdr:rowOff>
    </xdr:from>
    <xdr:to>
      <xdr:col>36</xdr:col>
      <xdr:colOff>165100</xdr:colOff>
      <xdr:row>38</xdr:row>
      <xdr:rowOff>88123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79250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111786</xdr:rowOff>
    </xdr:from>
    <xdr:to>
      <xdr:col>55</xdr:col>
      <xdr:colOff>0</xdr:colOff>
      <xdr:row>58</xdr:row>
      <xdr:rowOff>117423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5886"/>
          <a:ext cx="8382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117423</xdr:rowOff>
    </xdr:from>
    <xdr:to>
      <xdr:col>50</xdr:col>
      <xdr:colOff>114300</xdr:colOff>
      <xdr:row>58</xdr:row>
      <xdr:rowOff>120399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1523"/>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108362</xdr:rowOff>
    </xdr:from>
    <xdr:to>
      <xdr:col>45</xdr:col>
      <xdr:colOff>177800</xdr:colOff>
      <xdr:row>58</xdr:row>
      <xdr:rowOff>120399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2462"/>
          <a:ext cx="8890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103965</xdr:rowOff>
    </xdr:from>
    <xdr:to>
      <xdr:col>41</xdr:col>
      <xdr:colOff>50800</xdr:colOff>
      <xdr:row>58</xdr:row>
      <xdr:rowOff>108362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8065"/>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60986</xdr:rowOff>
    </xdr:from>
    <xdr:to>
      <xdr:col>55</xdr:col>
      <xdr:colOff>50800</xdr:colOff>
      <xdr:row>58</xdr:row>
      <xdr:rowOff>162586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66623</xdr:rowOff>
    </xdr:from>
    <xdr:to>
      <xdr:col>50</xdr:col>
      <xdr:colOff>165100</xdr:colOff>
      <xdr:row>58</xdr:row>
      <xdr:rowOff>168223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159350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69599</xdr:rowOff>
    </xdr:from>
    <xdr:to>
      <xdr:col>46</xdr:col>
      <xdr:colOff>38100</xdr:colOff>
      <xdr:row>58</xdr:row>
      <xdr:rowOff>171199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162326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57562</xdr:rowOff>
    </xdr:from>
    <xdr:to>
      <xdr:col>41</xdr:col>
      <xdr:colOff>101600</xdr:colOff>
      <xdr:row>58</xdr:row>
      <xdr:rowOff>159162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150289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53165</xdr:rowOff>
    </xdr:from>
    <xdr:to>
      <xdr:col>36</xdr:col>
      <xdr:colOff>165100</xdr:colOff>
      <xdr:row>58</xdr:row>
      <xdr:rowOff>154765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145892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127126</xdr:rowOff>
    </xdr:from>
    <xdr:to>
      <xdr:col>55</xdr:col>
      <xdr:colOff>0</xdr:colOff>
      <xdr:row>78</xdr:row>
      <xdr:rowOff>135959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0226"/>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135959</xdr:rowOff>
    </xdr:from>
    <xdr:to>
      <xdr:col>50</xdr:col>
      <xdr:colOff>114300</xdr:colOff>
      <xdr:row>78</xdr:row>
      <xdr:rowOff>138319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9059"/>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136999</xdr:rowOff>
    </xdr:from>
    <xdr:to>
      <xdr:col>45</xdr:col>
      <xdr:colOff>177800</xdr:colOff>
      <xdr:row>78</xdr:row>
      <xdr:rowOff>138319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0099"/>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132397</xdr:rowOff>
    </xdr:from>
    <xdr:to>
      <xdr:col>41</xdr:col>
      <xdr:colOff>50800</xdr:colOff>
      <xdr:row>78</xdr:row>
      <xdr:rowOff>136999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5497"/>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76326</xdr:rowOff>
    </xdr:from>
    <xdr:to>
      <xdr:col>55</xdr:col>
      <xdr:colOff>50800</xdr:colOff>
      <xdr:row>79</xdr:row>
      <xdr:rowOff>6476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85159</xdr:rowOff>
    </xdr:from>
    <xdr:to>
      <xdr:col>50</xdr:col>
      <xdr:colOff>165100</xdr:colOff>
      <xdr:row>79</xdr:row>
      <xdr:rowOff>15309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6436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87519</xdr:rowOff>
    </xdr:from>
    <xdr:to>
      <xdr:col>46</xdr:col>
      <xdr:colOff>38100</xdr:colOff>
      <xdr:row>79</xdr:row>
      <xdr:rowOff>17669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8796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86199</xdr:rowOff>
    </xdr:from>
    <xdr:to>
      <xdr:col>41</xdr:col>
      <xdr:colOff>101600</xdr:colOff>
      <xdr:row>79</xdr:row>
      <xdr:rowOff>16349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81597</xdr:rowOff>
    </xdr:from>
    <xdr:to>
      <xdr:col>36</xdr:col>
      <xdr:colOff>165100</xdr:colOff>
      <xdr:row>79</xdr:row>
      <xdr:rowOff>11747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2874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89911</xdr:rowOff>
    </xdr:from>
    <xdr:to>
      <xdr:col>55</xdr:col>
      <xdr:colOff>0</xdr:colOff>
      <xdr:row>98</xdr:row>
      <xdr:rowOff>110925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92011"/>
          <a:ext cx="8382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87331</xdr:rowOff>
    </xdr:from>
    <xdr:to>
      <xdr:col>50</xdr:col>
      <xdr:colOff>114300</xdr:colOff>
      <xdr:row>98</xdr:row>
      <xdr:rowOff>89911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943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157491</xdr:rowOff>
    </xdr:from>
    <xdr:to>
      <xdr:col>45</xdr:col>
      <xdr:colOff>177800</xdr:colOff>
      <xdr:row>98</xdr:row>
      <xdr:rowOff>87331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88141"/>
          <a:ext cx="889000" cy="10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157491</xdr:rowOff>
    </xdr:from>
    <xdr:to>
      <xdr:col>41</xdr:col>
      <xdr:colOff>50800</xdr:colOff>
      <xdr:row>97</xdr:row>
      <xdr:rowOff>166224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88141"/>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60125</xdr:rowOff>
    </xdr:from>
    <xdr:to>
      <xdr:col>55</xdr:col>
      <xdr:colOff>50800</xdr:colOff>
      <xdr:row>98</xdr:row>
      <xdr:rowOff>161725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146502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39111</xdr:rowOff>
    </xdr:from>
    <xdr:to>
      <xdr:col>50</xdr:col>
      <xdr:colOff>165100</xdr:colOff>
      <xdr:row>98</xdr:row>
      <xdr:rowOff>140711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131838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36531</xdr:rowOff>
    </xdr:from>
    <xdr:to>
      <xdr:col>46</xdr:col>
      <xdr:colOff>38100</xdr:colOff>
      <xdr:row>98</xdr:row>
      <xdr:rowOff>138131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129258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106691</xdr:rowOff>
    </xdr:from>
    <xdr:to>
      <xdr:col>41</xdr:col>
      <xdr:colOff>101600</xdr:colOff>
      <xdr:row>98</xdr:row>
      <xdr:rowOff>36841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27968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83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115424</xdr:rowOff>
    </xdr:from>
    <xdr:to>
      <xdr:col>36</xdr:col>
      <xdr:colOff>165100</xdr:colOff>
      <xdr:row>98</xdr:row>
      <xdr:rowOff>45574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36701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3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139382</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48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88582</xdr:rowOff>
    </xdr:from>
    <xdr:to>
      <xdr:col>67</xdr:col>
      <xdr:colOff>101600</xdr:colOff>
      <xdr:row>39</xdr:row>
      <xdr:rowOff>18732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9859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78597</xdr:rowOff>
    </xdr:from>
    <xdr:to>
      <xdr:col>85</xdr:col>
      <xdr:colOff>127000</xdr:colOff>
      <xdr:row>78</xdr:row>
      <xdr:rowOff>91058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51697"/>
          <a:ext cx="8382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91058</xdr:rowOff>
    </xdr:from>
    <xdr:to>
      <xdr:col>81</xdr:col>
      <xdr:colOff>50800</xdr:colOff>
      <xdr:row>78</xdr:row>
      <xdr:rowOff>95700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64158"/>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95700</xdr:rowOff>
    </xdr:from>
    <xdr:to>
      <xdr:col>76</xdr:col>
      <xdr:colOff>114300</xdr:colOff>
      <xdr:row>78</xdr:row>
      <xdr:rowOff>97329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6880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97329</xdr:rowOff>
    </xdr:from>
    <xdr:to>
      <xdr:col>71</xdr:col>
      <xdr:colOff>177800</xdr:colOff>
      <xdr:row>78</xdr:row>
      <xdr:rowOff>109176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70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27797</xdr:rowOff>
    </xdr:from>
    <xdr:to>
      <xdr:col>85</xdr:col>
      <xdr:colOff>177800</xdr:colOff>
      <xdr:row>78</xdr:row>
      <xdr:rowOff>129397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114174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40258</xdr:rowOff>
    </xdr:from>
    <xdr:to>
      <xdr:col>81</xdr:col>
      <xdr:colOff>101600</xdr:colOff>
      <xdr:row>78</xdr:row>
      <xdr:rowOff>141858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132985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44900</xdr:rowOff>
    </xdr:from>
    <xdr:to>
      <xdr:col>76</xdr:col>
      <xdr:colOff>165100</xdr:colOff>
      <xdr:row>78</xdr:row>
      <xdr:rowOff>146500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137627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46529</xdr:rowOff>
    </xdr:from>
    <xdr:to>
      <xdr:col>72</xdr:col>
      <xdr:colOff>38100</xdr:colOff>
      <xdr:row>78</xdr:row>
      <xdr:rowOff>148129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139256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58376</xdr:rowOff>
    </xdr:from>
    <xdr:to>
      <xdr:col>67</xdr:col>
      <xdr:colOff>101600</xdr:colOff>
      <xdr:row>78</xdr:row>
      <xdr:rowOff>159976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151103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88388</xdr:rowOff>
    </xdr:from>
    <xdr:to>
      <xdr:col>85</xdr:col>
      <xdr:colOff>127000</xdr:colOff>
      <xdr:row>98</xdr:row>
      <xdr:rowOff>102974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0488"/>
          <a:ext cx="8382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102974</xdr:rowOff>
    </xdr:from>
    <xdr:to>
      <xdr:col>81</xdr:col>
      <xdr:colOff>50800</xdr:colOff>
      <xdr:row>98</xdr:row>
      <xdr:rowOff>118152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507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116656</xdr:rowOff>
    </xdr:from>
    <xdr:to>
      <xdr:col>76</xdr:col>
      <xdr:colOff>114300</xdr:colOff>
      <xdr:row>98</xdr:row>
      <xdr:rowOff>118152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8756"/>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100507</xdr:rowOff>
    </xdr:from>
    <xdr:to>
      <xdr:col>71</xdr:col>
      <xdr:colOff>177800</xdr:colOff>
      <xdr:row>98</xdr:row>
      <xdr:rowOff>116656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2607"/>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37588</xdr:rowOff>
    </xdr:from>
    <xdr:to>
      <xdr:col>85</xdr:col>
      <xdr:colOff>177800</xdr:colOff>
      <xdr:row>98</xdr:row>
      <xdr:rowOff>139188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52174</xdr:rowOff>
    </xdr:from>
    <xdr:to>
      <xdr:col>81</xdr:col>
      <xdr:colOff>101600</xdr:colOff>
      <xdr:row>98</xdr:row>
      <xdr:rowOff>153774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144901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67352</xdr:rowOff>
    </xdr:from>
    <xdr:to>
      <xdr:col>76</xdr:col>
      <xdr:colOff>165100</xdr:colOff>
      <xdr:row>98</xdr:row>
      <xdr:rowOff>168952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160079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65856</xdr:rowOff>
    </xdr:from>
    <xdr:to>
      <xdr:col>72</xdr:col>
      <xdr:colOff>38100</xdr:colOff>
      <xdr:row>98</xdr:row>
      <xdr:rowOff>167456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158583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49707</xdr:rowOff>
    </xdr:from>
    <xdr:to>
      <xdr:col>67</xdr:col>
      <xdr:colOff>101600</xdr:colOff>
      <xdr:row>98</xdr:row>
      <xdr:rowOff>151307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167834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95319</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186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95319</xdr:rowOff>
    </xdr:from>
    <xdr:to>
      <xdr:col>107</xdr:col>
      <xdr:colOff>50800</xdr:colOff>
      <xdr:row>39</xdr:row>
      <xdr:rowOff>95384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8186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95384</xdr:rowOff>
    </xdr:from>
    <xdr:to>
      <xdr:col>102</xdr:col>
      <xdr:colOff>114300</xdr:colOff>
      <xdr:row>39</xdr:row>
      <xdr:rowOff>95449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193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44519</xdr:rowOff>
    </xdr:from>
    <xdr:to>
      <xdr:col>107</xdr:col>
      <xdr:colOff>101600</xdr:colOff>
      <xdr:row>39</xdr:row>
      <xdr:rowOff>146119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137246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44584</xdr:rowOff>
    </xdr:from>
    <xdr:to>
      <xdr:col>102</xdr:col>
      <xdr:colOff>165100</xdr:colOff>
      <xdr:row>39</xdr:row>
      <xdr:rowOff>146184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137311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44649</xdr:rowOff>
    </xdr:from>
    <xdr:to>
      <xdr:col>98</xdr:col>
      <xdr:colOff>38100</xdr:colOff>
      <xdr:row>39</xdr:row>
      <xdr:rowOff>146249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137376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93131</xdr:rowOff>
    </xdr:from>
    <xdr:to>
      <xdr:col>116</xdr:col>
      <xdr:colOff>63500</xdr:colOff>
      <xdr:row>59</xdr:row>
      <xdr:rowOff>93474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868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93131</xdr:rowOff>
    </xdr:from>
    <xdr:to>
      <xdr:col>111</xdr:col>
      <xdr:colOff>177800</xdr:colOff>
      <xdr:row>59</xdr:row>
      <xdr:rowOff>93833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8681"/>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171427</xdr:rowOff>
    </xdr:from>
    <xdr:to>
      <xdr:col>107</xdr:col>
      <xdr:colOff>50800</xdr:colOff>
      <xdr:row>59</xdr:row>
      <xdr:rowOff>93833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15527"/>
          <a:ext cx="889000" cy="9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171427</xdr:rowOff>
    </xdr:from>
    <xdr:to>
      <xdr:col>102</xdr:col>
      <xdr:colOff>114300</xdr:colOff>
      <xdr:row>59</xdr:row>
      <xdr:rowOff>20191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5527"/>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42674</xdr:rowOff>
    </xdr:from>
    <xdr:to>
      <xdr:col>116</xdr:col>
      <xdr:colOff>114300</xdr:colOff>
      <xdr:row>59</xdr:row>
      <xdr:rowOff>144274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129051</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3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42331</xdr:rowOff>
    </xdr:from>
    <xdr:to>
      <xdr:col>112</xdr:col>
      <xdr:colOff>38100</xdr:colOff>
      <xdr:row>59</xdr:row>
      <xdr:rowOff>143931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135058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5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43033</xdr:rowOff>
    </xdr:from>
    <xdr:to>
      <xdr:col>107</xdr:col>
      <xdr:colOff>101600</xdr:colOff>
      <xdr:row>59</xdr:row>
      <xdr:rowOff>144633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135760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5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120627</xdr:rowOff>
    </xdr:from>
    <xdr:to>
      <xdr:col>102</xdr:col>
      <xdr:colOff>165100</xdr:colOff>
      <xdr:row>59</xdr:row>
      <xdr:rowOff>50777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41904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140841</xdr:rowOff>
    </xdr:from>
    <xdr:to>
      <xdr:col>98</xdr:col>
      <xdr:colOff>38100</xdr:colOff>
      <xdr:row>59</xdr:row>
      <xdr:rowOff>70991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62118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21748</xdr:rowOff>
    </xdr:from>
    <xdr:to>
      <xdr:col>116</xdr:col>
      <xdr:colOff>63500</xdr:colOff>
      <xdr:row>76</xdr:row>
      <xdr:rowOff>49321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51948"/>
          <a:ext cx="8382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33603</xdr:rowOff>
    </xdr:from>
    <xdr:to>
      <xdr:col>111</xdr:col>
      <xdr:colOff>177800</xdr:colOff>
      <xdr:row>76</xdr:row>
      <xdr:rowOff>49321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63803"/>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33603</xdr:rowOff>
    </xdr:from>
    <xdr:to>
      <xdr:col>107</xdr:col>
      <xdr:colOff>50800</xdr:colOff>
      <xdr:row>76</xdr:row>
      <xdr:rowOff>45380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63803"/>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45380</xdr:rowOff>
    </xdr:from>
    <xdr:to>
      <xdr:col>102</xdr:col>
      <xdr:colOff>114300</xdr:colOff>
      <xdr:row>76</xdr:row>
      <xdr:rowOff>63705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75580"/>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142397</xdr:rowOff>
    </xdr:from>
    <xdr:to>
      <xdr:col>116</xdr:col>
      <xdr:colOff>114300</xdr:colOff>
      <xdr:row>76</xdr:row>
      <xdr:rowOff>72548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011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120825</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7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169971</xdr:rowOff>
    </xdr:from>
    <xdr:to>
      <xdr:col>112</xdr:col>
      <xdr:colOff>38100</xdr:colOff>
      <xdr:row>76</xdr:row>
      <xdr:rowOff>100121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91248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154253</xdr:rowOff>
    </xdr:from>
    <xdr:to>
      <xdr:col>107</xdr:col>
      <xdr:colOff>101600</xdr:colOff>
      <xdr:row>76</xdr:row>
      <xdr:rowOff>84403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75530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166030</xdr:rowOff>
    </xdr:from>
    <xdr:to>
      <xdr:col>102</xdr:col>
      <xdr:colOff>165100</xdr:colOff>
      <xdr:row>76</xdr:row>
      <xdr:rowOff>96180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87307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12905</xdr:rowOff>
    </xdr:from>
    <xdr:to>
      <xdr:col>98</xdr:col>
      <xdr:colOff>38100</xdr:colOff>
      <xdr:row>76</xdr:row>
      <xdr:rowOff>114505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959,646</a:t>
          </a:r>
          <a:r>
            <a:rPr kumimoji="1" lang="ja-JP" altLang="en-US" sz="1100" b="0" i="0" baseline="0">
              <a:solidFill>
                <a:schemeClr val="dk1"/>
              </a:solidFill>
              <a:effectLst/>
              <a:latin typeface="+mn-lt"/>
              <a:ea typeface="+mn-ea"/>
              <a:cs typeface="+mn-cs"/>
            </a:rPr>
            <a:t>円で、前年度同様、扶助費以外は類似団体と比較して一人当たりのコストが低い状況となってる。</a:t>
          </a:r>
        </a:p>
        <a:p>
          <a:pPr eaLnBrk="1" fontAlgn="auto" latinLnBrk="0" hangingPunct="1"/>
          <a:r>
            <a:rPr kumimoji="1" lang="ja-JP" altLang="en-US" sz="1100" b="0" i="0" baseline="0">
              <a:solidFill>
                <a:schemeClr val="dk1"/>
              </a:solidFill>
              <a:effectLst/>
              <a:latin typeface="+mn-lt"/>
              <a:ea typeface="+mn-ea"/>
              <a:cs typeface="+mn-cs"/>
            </a:rPr>
            <a:t>主な構成項目である補助費は、特別定額給付金の皆減により前年比</a:t>
          </a:r>
          <a:r>
            <a:rPr kumimoji="1" lang="en-US" altLang="ja-JP" sz="1100" b="0" i="0" baseline="0">
              <a:solidFill>
                <a:schemeClr val="dk1"/>
              </a:solidFill>
              <a:effectLst/>
              <a:latin typeface="+mn-lt"/>
              <a:ea typeface="+mn-ea"/>
              <a:cs typeface="+mn-cs"/>
            </a:rPr>
            <a:t>97,051</a:t>
          </a:r>
          <a:r>
            <a:rPr kumimoji="1" lang="ja-JP" altLang="en-US" sz="1100" b="0" i="0" baseline="0">
              <a:solidFill>
                <a:schemeClr val="dk1"/>
              </a:solidFill>
              <a:effectLst/>
              <a:latin typeface="+mn-lt"/>
              <a:ea typeface="+mn-ea"/>
              <a:cs typeface="+mn-cs"/>
            </a:rPr>
            <a:t>円の減となり、物件費についても戸別受信機設置委託料や学校教育</a:t>
          </a:r>
          <a:r>
            <a:rPr kumimoji="1" lang="en-US" altLang="ja-JP" sz="1100" b="0" i="0" baseline="0">
              <a:solidFill>
                <a:schemeClr val="dk1"/>
              </a:solidFill>
              <a:effectLst/>
              <a:latin typeface="+mn-lt"/>
              <a:ea typeface="+mn-ea"/>
              <a:cs typeface="+mn-cs"/>
            </a:rPr>
            <a:t>ICT</a:t>
          </a:r>
          <a:r>
            <a:rPr kumimoji="1" lang="ja-JP" altLang="en-US" sz="1100" b="0" i="0" baseline="0">
              <a:solidFill>
                <a:schemeClr val="dk1"/>
              </a:solidFill>
              <a:effectLst/>
              <a:latin typeface="+mn-lt"/>
              <a:ea typeface="+mn-ea"/>
              <a:cs typeface="+mn-cs"/>
            </a:rPr>
            <a:t>整備事業等の終了に伴い、前年度より住民一人当たり</a:t>
          </a:r>
          <a:r>
            <a:rPr kumimoji="1" lang="en-US" altLang="ja-JP" sz="1100" b="0" i="0" baseline="0">
              <a:solidFill>
                <a:schemeClr val="dk1"/>
              </a:solidFill>
              <a:effectLst/>
              <a:latin typeface="+mn-lt"/>
              <a:ea typeface="+mn-ea"/>
              <a:cs typeface="+mn-cs"/>
            </a:rPr>
            <a:t>41,113</a:t>
          </a:r>
          <a:r>
            <a:rPr kumimoji="1" lang="ja-JP" altLang="en-US" sz="1100" b="0" i="0" baseline="0">
              <a:solidFill>
                <a:schemeClr val="dk1"/>
              </a:solidFill>
              <a:effectLst/>
              <a:latin typeface="+mn-lt"/>
              <a:ea typeface="+mn-ea"/>
              <a:cs typeface="+mn-cs"/>
            </a:rPr>
            <a:t>円の減となった。</a:t>
          </a:r>
        </a:p>
        <a:p>
          <a:pPr eaLnBrk="1" fontAlgn="auto" latinLnBrk="0" hangingPunct="1"/>
          <a:r>
            <a:rPr kumimoji="1" lang="ja-JP" altLang="en-US" sz="1100" b="0" i="0" baseline="0">
              <a:solidFill>
                <a:schemeClr val="dk1"/>
              </a:solidFill>
              <a:effectLst/>
              <a:latin typeface="+mn-lt"/>
              <a:ea typeface="+mn-ea"/>
              <a:cs typeface="+mn-cs"/>
            </a:rPr>
            <a:t>扶助費は、唯一類似団体を上回っている項目であるが、子育て世帯及び住民非課税世帯への臨時特別給付金の影響により前年度より住民一人当たり</a:t>
          </a:r>
          <a:r>
            <a:rPr kumimoji="1" lang="en-US" altLang="ja-JP" sz="1100" b="0" i="0" baseline="0">
              <a:solidFill>
                <a:schemeClr val="dk1"/>
              </a:solidFill>
              <a:effectLst/>
              <a:latin typeface="+mn-lt"/>
              <a:ea typeface="+mn-ea"/>
              <a:cs typeface="+mn-cs"/>
            </a:rPr>
            <a:t>24,944</a:t>
          </a:r>
          <a:r>
            <a:rPr kumimoji="1" lang="ja-JP" altLang="en-US" sz="1100" b="0" i="0" baseline="0">
              <a:solidFill>
                <a:schemeClr val="dk1"/>
              </a:solidFill>
              <a:effectLst/>
              <a:latin typeface="+mn-lt"/>
              <a:ea typeface="+mn-ea"/>
              <a:cs typeface="+mn-cs"/>
            </a:rPr>
            <a:t>円増加した。</a:t>
          </a:r>
        </a:p>
        <a:p>
          <a:pPr eaLnBrk="1" fontAlgn="auto" latinLnBrk="0" hangingPunct="1"/>
          <a:r>
            <a:rPr kumimoji="1" lang="ja-JP" altLang="en-US" sz="1100" b="0" i="0" baseline="0">
              <a:solidFill>
                <a:schemeClr val="dk1"/>
              </a:solidFill>
              <a:effectLst/>
              <a:latin typeface="+mn-lt"/>
              <a:ea typeface="+mn-ea"/>
              <a:cs typeface="+mn-cs"/>
            </a:rPr>
            <a:t>今後も歳出の効率化を徹底し、健全な行財政運営に努める。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21304</xdr:rowOff>
    </xdr:from>
    <xdr:to>
      <xdr:col>24</xdr:col>
      <xdr:colOff>63500</xdr:colOff>
      <xdr:row>37</xdr:row>
      <xdr:rowOff>21914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4954"/>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21514</xdr:rowOff>
    </xdr:from>
    <xdr:to>
      <xdr:col>19</xdr:col>
      <xdr:colOff>177800</xdr:colOff>
      <xdr:row>37</xdr:row>
      <xdr:rowOff>21914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6516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21514</xdr:rowOff>
    </xdr:from>
    <xdr:to>
      <xdr:col>15</xdr:col>
      <xdr:colOff>50800</xdr:colOff>
      <xdr:row>37</xdr:row>
      <xdr:rowOff>54013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516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54013</xdr:rowOff>
    </xdr:from>
    <xdr:to>
      <xdr:col>10</xdr:col>
      <xdr:colOff>114300</xdr:colOff>
      <xdr:row>37</xdr:row>
      <xdr:rowOff>63957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9766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141954</xdr:rowOff>
    </xdr:from>
    <xdr:to>
      <xdr:col>24</xdr:col>
      <xdr:colOff>114300</xdr:colOff>
      <xdr:row>37</xdr:row>
      <xdr:rowOff>72104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164831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142564</xdr:rowOff>
    </xdr:from>
    <xdr:to>
      <xdr:col>20</xdr:col>
      <xdr:colOff>38100</xdr:colOff>
      <xdr:row>37</xdr:row>
      <xdr:rowOff>72714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89241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142164</xdr:rowOff>
    </xdr:from>
    <xdr:to>
      <xdr:col>15</xdr:col>
      <xdr:colOff>101600</xdr:colOff>
      <xdr:row>37</xdr:row>
      <xdr:rowOff>72314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3213</xdr:rowOff>
    </xdr:from>
    <xdr:to>
      <xdr:col>10</xdr:col>
      <xdr:colOff>165100</xdr:colOff>
      <xdr:row>37</xdr:row>
      <xdr:rowOff>104813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13157</xdr:rowOff>
    </xdr:from>
    <xdr:to>
      <xdr:col>6</xdr:col>
      <xdr:colOff>38100</xdr:colOff>
      <xdr:row>37</xdr:row>
      <xdr:rowOff>114757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105884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61140</xdr:rowOff>
    </xdr:from>
    <xdr:to>
      <xdr:col>24</xdr:col>
      <xdr:colOff>63500</xdr:colOff>
      <xdr:row>58</xdr:row>
      <xdr:rowOff>78462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5240"/>
          <a:ext cx="8382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61140</xdr:rowOff>
    </xdr:from>
    <xdr:to>
      <xdr:col>19</xdr:col>
      <xdr:colOff>177800</xdr:colOff>
      <xdr:row>58</xdr:row>
      <xdr:rowOff>100208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524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100208</xdr:rowOff>
    </xdr:from>
    <xdr:to>
      <xdr:col>15</xdr:col>
      <xdr:colOff>50800</xdr:colOff>
      <xdr:row>58</xdr:row>
      <xdr:rowOff>100533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4308"/>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94648</xdr:rowOff>
    </xdr:from>
    <xdr:to>
      <xdr:col>10</xdr:col>
      <xdr:colOff>114300</xdr:colOff>
      <xdr:row>58</xdr:row>
      <xdr:rowOff>100533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38748"/>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27662</xdr:rowOff>
    </xdr:from>
    <xdr:to>
      <xdr:col>24</xdr:col>
      <xdr:colOff>114300</xdr:colOff>
      <xdr:row>58</xdr:row>
      <xdr:rowOff>129262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10340</xdr:rowOff>
    </xdr:from>
    <xdr:to>
      <xdr:col>20</xdr:col>
      <xdr:colOff>38100</xdr:colOff>
      <xdr:row>58</xdr:row>
      <xdr:rowOff>111940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103067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49408</xdr:rowOff>
    </xdr:from>
    <xdr:to>
      <xdr:col>15</xdr:col>
      <xdr:colOff>101600</xdr:colOff>
      <xdr:row>58</xdr:row>
      <xdr:rowOff>151008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142135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49733</xdr:rowOff>
    </xdr:from>
    <xdr:to>
      <xdr:col>10</xdr:col>
      <xdr:colOff>165100</xdr:colOff>
      <xdr:row>58</xdr:row>
      <xdr:rowOff>151333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142460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43848</xdr:rowOff>
    </xdr:from>
    <xdr:to>
      <xdr:col>6</xdr:col>
      <xdr:colOff>38100</xdr:colOff>
      <xdr:row>58</xdr:row>
      <xdr:rowOff>145448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21845</xdr:rowOff>
    </xdr:from>
    <xdr:to>
      <xdr:col>24</xdr:col>
      <xdr:colOff>63500</xdr:colOff>
      <xdr:row>79</xdr:row>
      <xdr:rowOff>75926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66395"/>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59427</xdr:rowOff>
    </xdr:from>
    <xdr:to>
      <xdr:col>19</xdr:col>
      <xdr:colOff>177800</xdr:colOff>
      <xdr:row>79</xdr:row>
      <xdr:rowOff>75926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603977"/>
          <a:ext cx="8890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59427</xdr:rowOff>
    </xdr:from>
    <xdr:to>
      <xdr:col>15</xdr:col>
      <xdr:colOff>50800</xdr:colOff>
      <xdr:row>79</xdr:row>
      <xdr:rowOff>95123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03977"/>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95123</xdr:rowOff>
    </xdr:from>
    <xdr:to>
      <xdr:col>10</xdr:col>
      <xdr:colOff>114300</xdr:colOff>
      <xdr:row>79</xdr:row>
      <xdr:rowOff>106366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39673"/>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142495</xdr:rowOff>
    </xdr:from>
    <xdr:to>
      <xdr:col>24</xdr:col>
      <xdr:colOff>114300</xdr:colOff>
      <xdr:row>79</xdr:row>
      <xdr:rowOff>72645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3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25126</xdr:rowOff>
    </xdr:from>
    <xdr:to>
      <xdr:col>20</xdr:col>
      <xdr:colOff>38100</xdr:colOff>
      <xdr:row>79</xdr:row>
      <xdr:rowOff>126726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117853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6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8627</xdr:rowOff>
    </xdr:from>
    <xdr:to>
      <xdr:col>15</xdr:col>
      <xdr:colOff>101600</xdr:colOff>
      <xdr:row>79</xdr:row>
      <xdr:rowOff>110227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101354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4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44323</xdr:rowOff>
    </xdr:from>
    <xdr:to>
      <xdr:col>10</xdr:col>
      <xdr:colOff>165100</xdr:colOff>
      <xdr:row>79</xdr:row>
      <xdr:rowOff>145923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137050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8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55566</xdr:rowOff>
    </xdr:from>
    <xdr:to>
      <xdr:col>6</xdr:col>
      <xdr:colOff>38100</xdr:colOff>
      <xdr:row>79</xdr:row>
      <xdr:rowOff>157166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6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148293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81473</xdr:rowOff>
    </xdr:from>
    <xdr:to>
      <xdr:col>24</xdr:col>
      <xdr:colOff>63500</xdr:colOff>
      <xdr:row>98</xdr:row>
      <xdr:rowOff>679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12123"/>
          <a:ext cx="8382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81473</xdr:rowOff>
    </xdr:from>
    <xdr:to>
      <xdr:col>19</xdr:col>
      <xdr:colOff>177800</xdr:colOff>
      <xdr:row>98</xdr:row>
      <xdr:rowOff>8702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2123"/>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1606</xdr:rowOff>
    </xdr:from>
    <xdr:to>
      <xdr:col>15</xdr:col>
      <xdr:colOff>50800</xdr:colOff>
      <xdr:row>98</xdr:row>
      <xdr:rowOff>8702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3706"/>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152848</xdr:rowOff>
    </xdr:from>
    <xdr:to>
      <xdr:col>10</xdr:col>
      <xdr:colOff>114300</xdr:colOff>
      <xdr:row>98</xdr:row>
      <xdr:rowOff>1606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12048"/>
          <a:ext cx="889000" cy="19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121329</xdr:rowOff>
    </xdr:from>
    <xdr:to>
      <xdr:col>24</xdr:col>
      <xdr:colOff>114300</xdr:colOff>
      <xdr:row>98</xdr:row>
      <xdr:rowOff>51479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99756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30673</xdr:rowOff>
    </xdr:from>
    <xdr:to>
      <xdr:col>20</xdr:col>
      <xdr:colOff>38100</xdr:colOff>
      <xdr:row>97</xdr:row>
      <xdr:rowOff>132273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123400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129352</xdr:rowOff>
    </xdr:from>
    <xdr:to>
      <xdr:col>15</xdr:col>
      <xdr:colOff>101600</xdr:colOff>
      <xdr:row>98</xdr:row>
      <xdr:rowOff>59502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50629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122256</xdr:rowOff>
    </xdr:from>
    <xdr:to>
      <xdr:col>10</xdr:col>
      <xdr:colOff>165100</xdr:colOff>
      <xdr:row>98</xdr:row>
      <xdr:rowOff>52406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43533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102048</xdr:rowOff>
    </xdr:from>
    <xdr:to>
      <xdr:col>6</xdr:col>
      <xdr:colOff>38100</xdr:colOff>
      <xdr:row>97</xdr:row>
      <xdr:rowOff>32198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48725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109058</xdr:rowOff>
    </xdr:from>
    <xdr:to>
      <xdr:col>55</xdr:col>
      <xdr:colOff>0</xdr:colOff>
      <xdr:row>58</xdr:row>
      <xdr:rowOff>123957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53158"/>
          <a:ext cx="8382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123957</xdr:rowOff>
    </xdr:from>
    <xdr:to>
      <xdr:col>50</xdr:col>
      <xdr:colOff>114300</xdr:colOff>
      <xdr:row>58</xdr:row>
      <xdr:rowOff>131108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8057"/>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131108</xdr:rowOff>
    </xdr:from>
    <xdr:to>
      <xdr:col>45</xdr:col>
      <xdr:colOff>177800</xdr:colOff>
      <xdr:row>58</xdr:row>
      <xdr:rowOff>136077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75208"/>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136077</xdr:rowOff>
    </xdr:from>
    <xdr:to>
      <xdr:col>41</xdr:col>
      <xdr:colOff>50800</xdr:colOff>
      <xdr:row>58</xdr:row>
      <xdr:rowOff>142002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8017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58258</xdr:rowOff>
    </xdr:from>
    <xdr:to>
      <xdr:col>55</xdr:col>
      <xdr:colOff>50800</xdr:colOff>
      <xdr:row>58</xdr:row>
      <xdr:rowOff>159858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144635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73157</xdr:rowOff>
    </xdr:from>
    <xdr:to>
      <xdr:col>50</xdr:col>
      <xdr:colOff>165100</xdr:colOff>
      <xdr:row>59</xdr:row>
      <xdr:rowOff>3307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165884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0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80308</xdr:rowOff>
    </xdr:from>
    <xdr:to>
      <xdr:col>46</xdr:col>
      <xdr:colOff>38100</xdr:colOff>
      <xdr:row>59</xdr:row>
      <xdr:rowOff>10458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85277</xdr:rowOff>
    </xdr:from>
    <xdr:to>
      <xdr:col>41</xdr:col>
      <xdr:colOff>101600</xdr:colOff>
      <xdr:row>59</xdr:row>
      <xdr:rowOff>15427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6554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91202</xdr:rowOff>
    </xdr:from>
    <xdr:to>
      <xdr:col>36</xdr:col>
      <xdr:colOff>165100</xdr:colOff>
      <xdr:row>59</xdr:row>
      <xdr:rowOff>21352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12479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122400</xdr:rowOff>
    </xdr:from>
    <xdr:to>
      <xdr:col>55</xdr:col>
      <xdr:colOff>0</xdr:colOff>
      <xdr:row>78</xdr:row>
      <xdr:rowOff>123365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95500"/>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123365</xdr:rowOff>
    </xdr:from>
    <xdr:to>
      <xdr:col>50</xdr:col>
      <xdr:colOff>114300</xdr:colOff>
      <xdr:row>78</xdr:row>
      <xdr:rowOff>125947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96465"/>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123479</xdr:rowOff>
    </xdr:from>
    <xdr:to>
      <xdr:col>45</xdr:col>
      <xdr:colOff>177800</xdr:colOff>
      <xdr:row>78</xdr:row>
      <xdr:rowOff>125947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9657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113105</xdr:rowOff>
    </xdr:from>
    <xdr:to>
      <xdr:col>41</xdr:col>
      <xdr:colOff>50800</xdr:colOff>
      <xdr:row>78</xdr:row>
      <xdr:rowOff>123479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86205"/>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71600</xdr:rowOff>
    </xdr:from>
    <xdr:to>
      <xdr:col>55</xdr:col>
      <xdr:colOff>50800</xdr:colOff>
      <xdr:row>79</xdr:row>
      <xdr:rowOff>1750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157977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72565</xdr:rowOff>
    </xdr:from>
    <xdr:to>
      <xdr:col>50</xdr:col>
      <xdr:colOff>165100</xdr:colOff>
      <xdr:row>79</xdr:row>
      <xdr:rowOff>2715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165292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75147</xdr:rowOff>
    </xdr:from>
    <xdr:to>
      <xdr:col>46</xdr:col>
      <xdr:colOff>38100</xdr:colOff>
      <xdr:row>79</xdr:row>
      <xdr:rowOff>5297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167874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72679</xdr:rowOff>
    </xdr:from>
    <xdr:to>
      <xdr:col>41</xdr:col>
      <xdr:colOff>101600</xdr:colOff>
      <xdr:row>79</xdr:row>
      <xdr:rowOff>2829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165406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62305</xdr:rowOff>
    </xdr:from>
    <xdr:to>
      <xdr:col>36</xdr:col>
      <xdr:colOff>165100</xdr:colOff>
      <xdr:row>78</xdr:row>
      <xdr:rowOff>163905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155032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2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168101</xdr:rowOff>
    </xdr:from>
    <xdr:to>
      <xdr:col>55</xdr:col>
      <xdr:colOff>0</xdr:colOff>
      <xdr:row>98</xdr:row>
      <xdr:rowOff>23261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98751"/>
          <a:ext cx="8382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23261</xdr:rowOff>
    </xdr:from>
    <xdr:to>
      <xdr:col>50</xdr:col>
      <xdr:colOff>114300</xdr:colOff>
      <xdr:row>98</xdr:row>
      <xdr:rowOff>37350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25361"/>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24541</xdr:rowOff>
    </xdr:from>
    <xdr:to>
      <xdr:col>45</xdr:col>
      <xdr:colOff>177800</xdr:colOff>
      <xdr:row>98</xdr:row>
      <xdr:rowOff>37350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26641"/>
          <a:ext cx="8890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161906</xdr:rowOff>
    </xdr:from>
    <xdr:to>
      <xdr:col>41</xdr:col>
      <xdr:colOff>50800</xdr:colOff>
      <xdr:row>98</xdr:row>
      <xdr:rowOff>24541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92556"/>
          <a:ext cx="889000" cy="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117301</xdr:rowOff>
    </xdr:from>
    <xdr:to>
      <xdr:col>55</xdr:col>
      <xdr:colOff>50800</xdr:colOff>
      <xdr:row>98</xdr:row>
      <xdr:rowOff>47451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32228</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143911</xdr:rowOff>
    </xdr:from>
    <xdr:to>
      <xdr:col>50</xdr:col>
      <xdr:colOff>165100</xdr:colOff>
      <xdr:row>98</xdr:row>
      <xdr:rowOff>74061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65188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158000</xdr:rowOff>
    </xdr:from>
    <xdr:to>
      <xdr:col>46</xdr:col>
      <xdr:colOff>38100</xdr:colOff>
      <xdr:row>98</xdr:row>
      <xdr:rowOff>88150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79277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8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145191</xdr:rowOff>
    </xdr:from>
    <xdr:to>
      <xdr:col>41</xdr:col>
      <xdr:colOff>101600</xdr:colOff>
      <xdr:row>98</xdr:row>
      <xdr:rowOff>75341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66468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111106</xdr:rowOff>
    </xdr:from>
    <xdr:to>
      <xdr:col>36</xdr:col>
      <xdr:colOff>165100</xdr:colOff>
      <xdr:row>98</xdr:row>
      <xdr:rowOff>41256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32383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79517</xdr:rowOff>
    </xdr:from>
    <xdr:to>
      <xdr:col>85</xdr:col>
      <xdr:colOff>127000</xdr:colOff>
      <xdr:row>36</xdr:row>
      <xdr:rowOff>86459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51717"/>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79517</xdr:rowOff>
    </xdr:from>
    <xdr:to>
      <xdr:col>81</xdr:col>
      <xdr:colOff>50800</xdr:colOff>
      <xdr:row>37</xdr:row>
      <xdr:rowOff>139822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51717"/>
          <a:ext cx="889000" cy="2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128483</xdr:rowOff>
    </xdr:from>
    <xdr:to>
      <xdr:col>76</xdr:col>
      <xdr:colOff>114300</xdr:colOff>
      <xdr:row>37</xdr:row>
      <xdr:rowOff>139822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957783"/>
          <a:ext cx="889000" cy="5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128483</xdr:rowOff>
    </xdr:from>
    <xdr:to>
      <xdr:col>71</xdr:col>
      <xdr:colOff>177800</xdr:colOff>
      <xdr:row>37</xdr:row>
      <xdr:rowOff>131295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957783"/>
          <a:ext cx="889000" cy="5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35659</xdr:rowOff>
    </xdr:from>
    <xdr:to>
      <xdr:col>85</xdr:col>
      <xdr:colOff>177800</xdr:colOff>
      <xdr:row>36</xdr:row>
      <xdr:rowOff>137259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58536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28717</xdr:rowOff>
    </xdr:from>
    <xdr:to>
      <xdr:col>81</xdr:col>
      <xdr:colOff>101600</xdr:colOff>
      <xdr:row>36</xdr:row>
      <xdr:rowOff>130317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121444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89022</xdr:rowOff>
    </xdr:from>
    <xdr:to>
      <xdr:col>76</xdr:col>
      <xdr:colOff>165100</xdr:colOff>
      <xdr:row>38</xdr:row>
      <xdr:rowOff>19172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10299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77683</xdr:rowOff>
    </xdr:from>
    <xdr:to>
      <xdr:col>72</xdr:col>
      <xdr:colOff>38100</xdr:colOff>
      <xdr:row>35</xdr:row>
      <xdr:rowOff>7833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9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24360</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68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80495</xdr:rowOff>
    </xdr:from>
    <xdr:to>
      <xdr:col>67</xdr:col>
      <xdr:colOff>101600</xdr:colOff>
      <xdr:row>38</xdr:row>
      <xdr:rowOff>10645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44873</xdr:rowOff>
    </xdr:from>
    <xdr:to>
      <xdr:col>85</xdr:col>
      <xdr:colOff>127000</xdr:colOff>
      <xdr:row>58</xdr:row>
      <xdr:rowOff>55571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88973"/>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54562</xdr:rowOff>
    </xdr:from>
    <xdr:to>
      <xdr:col>81</xdr:col>
      <xdr:colOff>50800</xdr:colOff>
      <xdr:row>58</xdr:row>
      <xdr:rowOff>55571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9866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54562</xdr:rowOff>
    </xdr:from>
    <xdr:to>
      <xdr:col>76</xdr:col>
      <xdr:colOff>114300</xdr:colOff>
      <xdr:row>58</xdr:row>
      <xdr:rowOff>100074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98662"/>
          <a:ext cx="889000" cy="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80799</xdr:rowOff>
    </xdr:from>
    <xdr:to>
      <xdr:col>71</xdr:col>
      <xdr:colOff>177800</xdr:colOff>
      <xdr:row>58</xdr:row>
      <xdr:rowOff>100074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24899"/>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165523</xdr:rowOff>
    </xdr:from>
    <xdr:to>
      <xdr:col>85</xdr:col>
      <xdr:colOff>177800</xdr:colOff>
      <xdr:row>58</xdr:row>
      <xdr:rowOff>95673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80450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4771</xdr:rowOff>
    </xdr:from>
    <xdr:to>
      <xdr:col>81</xdr:col>
      <xdr:colOff>101600</xdr:colOff>
      <xdr:row>58</xdr:row>
      <xdr:rowOff>106371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97498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3762</xdr:rowOff>
    </xdr:from>
    <xdr:to>
      <xdr:col>76</xdr:col>
      <xdr:colOff>165100</xdr:colOff>
      <xdr:row>58</xdr:row>
      <xdr:rowOff>105362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96489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49274</xdr:rowOff>
    </xdr:from>
    <xdr:to>
      <xdr:col>72</xdr:col>
      <xdr:colOff>38100</xdr:colOff>
      <xdr:row>58</xdr:row>
      <xdr:rowOff>150874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142001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29999</xdr:rowOff>
    </xdr:from>
    <xdr:to>
      <xdr:col>67</xdr:col>
      <xdr:colOff>101600</xdr:colOff>
      <xdr:row>58</xdr:row>
      <xdr:rowOff>131599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122726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139382</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48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88582</xdr:rowOff>
    </xdr:from>
    <xdr:to>
      <xdr:col>67</xdr:col>
      <xdr:colOff>101600</xdr:colOff>
      <xdr:row>79</xdr:row>
      <xdr:rowOff>18732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9859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78597</xdr:rowOff>
    </xdr:from>
    <xdr:to>
      <xdr:col>85</xdr:col>
      <xdr:colOff>127000</xdr:colOff>
      <xdr:row>98</xdr:row>
      <xdr:rowOff>91058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80697"/>
          <a:ext cx="8382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91058</xdr:rowOff>
    </xdr:from>
    <xdr:to>
      <xdr:col>81</xdr:col>
      <xdr:colOff>50800</xdr:colOff>
      <xdr:row>98</xdr:row>
      <xdr:rowOff>95700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93158"/>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95700</xdr:rowOff>
    </xdr:from>
    <xdr:to>
      <xdr:col>76</xdr:col>
      <xdr:colOff>114300</xdr:colOff>
      <xdr:row>98</xdr:row>
      <xdr:rowOff>97329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9780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97329</xdr:rowOff>
    </xdr:from>
    <xdr:to>
      <xdr:col>71</xdr:col>
      <xdr:colOff>177800</xdr:colOff>
      <xdr:row>98</xdr:row>
      <xdr:rowOff>109176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99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27797</xdr:rowOff>
    </xdr:from>
    <xdr:to>
      <xdr:col>85</xdr:col>
      <xdr:colOff>177800</xdr:colOff>
      <xdr:row>98</xdr:row>
      <xdr:rowOff>129397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114174</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4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40258</xdr:rowOff>
    </xdr:from>
    <xdr:to>
      <xdr:col>81</xdr:col>
      <xdr:colOff>101600</xdr:colOff>
      <xdr:row>98</xdr:row>
      <xdr:rowOff>141858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132985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44900</xdr:rowOff>
    </xdr:from>
    <xdr:to>
      <xdr:col>76</xdr:col>
      <xdr:colOff>165100</xdr:colOff>
      <xdr:row>98</xdr:row>
      <xdr:rowOff>146500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137627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46529</xdr:rowOff>
    </xdr:from>
    <xdr:to>
      <xdr:col>72</xdr:col>
      <xdr:colOff>38100</xdr:colOff>
      <xdr:row>98</xdr:row>
      <xdr:rowOff>148129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139256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58376</xdr:rowOff>
    </xdr:from>
    <xdr:to>
      <xdr:col>67</xdr:col>
      <xdr:colOff>101600</xdr:colOff>
      <xdr:row>98</xdr:row>
      <xdr:rowOff>159976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151103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議会費及び消防費以外の費目については、類似団体と比較して一人当たりのコストが低い状況となってる。</a:t>
          </a:r>
        </a:p>
        <a:p>
          <a:pPr eaLnBrk="1" fontAlgn="auto" latinLnBrk="0" hangingPunct="1"/>
          <a:r>
            <a:rPr kumimoji="1" lang="ja-JP" altLang="en-US" sz="1100" b="0" i="0" baseline="0">
              <a:solidFill>
                <a:schemeClr val="dk1"/>
              </a:solidFill>
              <a:effectLst/>
              <a:latin typeface="+mn-lt"/>
              <a:ea typeface="+mn-ea"/>
              <a:cs typeface="+mn-cs"/>
            </a:rPr>
            <a:t>議会費については、住民一人当たり</a:t>
          </a:r>
          <a:r>
            <a:rPr kumimoji="1" lang="en-US" altLang="ja-JP" sz="1100" b="0" i="0" baseline="0">
              <a:solidFill>
                <a:schemeClr val="dk1"/>
              </a:solidFill>
              <a:effectLst/>
              <a:latin typeface="+mn-lt"/>
              <a:ea typeface="+mn-ea"/>
              <a:cs typeface="+mn-cs"/>
            </a:rPr>
            <a:t>19,215</a:t>
          </a:r>
          <a:r>
            <a:rPr kumimoji="1" lang="ja-JP" altLang="en-US" sz="1100" b="0" i="0" baseline="0">
              <a:solidFill>
                <a:schemeClr val="dk1"/>
              </a:solidFill>
              <a:effectLst/>
              <a:latin typeface="+mn-lt"/>
              <a:ea typeface="+mn-ea"/>
              <a:cs typeface="+mn-cs"/>
            </a:rPr>
            <a:t>円と横ばいではあるが、類似団体平均より</a:t>
          </a:r>
          <a:r>
            <a:rPr kumimoji="1" lang="en-US" altLang="ja-JP" sz="1100" b="0" i="0" baseline="0">
              <a:solidFill>
                <a:schemeClr val="dk1"/>
              </a:solidFill>
              <a:effectLst/>
              <a:latin typeface="+mn-lt"/>
              <a:ea typeface="+mn-ea"/>
              <a:cs typeface="+mn-cs"/>
            </a:rPr>
            <a:t>1,931</a:t>
          </a:r>
          <a:r>
            <a:rPr kumimoji="1" lang="ja-JP" altLang="en-US" sz="1100" b="0" i="0" baseline="0">
              <a:solidFill>
                <a:schemeClr val="dk1"/>
              </a:solidFill>
              <a:effectLst/>
              <a:latin typeface="+mn-lt"/>
              <a:ea typeface="+mn-ea"/>
              <a:cs typeface="+mn-cs"/>
            </a:rPr>
            <a:t>円高くなってる。</a:t>
          </a:r>
        </a:p>
        <a:p>
          <a:pPr eaLnBrk="1" fontAlgn="auto" latinLnBrk="0" hangingPunct="1"/>
          <a:r>
            <a:rPr kumimoji="1" lang="ja-JP" altLang="en-US" sz="1100" b="0" i="0" baseline="0">
              <a:solidFill>
                <a:schemeClr val="dk1"/>
              </a:solidFill>
              <a:effectLst/>
              <a:latin typeface="+mn-lt"/>
              <a:ea typeface="+mn-ea"/>
              <a:cs typeface="+mn-cs"/>
            </a:rPr>
            <a:t>消防費については、昨年度と比べると住民一人当たり</a:t>
          </a:r>
          <a:r>
            <a:rPr kumimoji="1" lang="en-US" altLang="ja-JP" sz="1100" b="0" i="0" baseline="0">
              <a:solidFill>
                <a:schemeClr val="dk1"/>
              </a:solidFill>
              <a:effectLst/>
              <a:latin typeface="+mn-lt"/>
              <a:ea typeface="+mn-ea"/>
              <a:cs typeface="+mn-cs"/>
            </a:rPr>
            <a:t>911</a:t>
          </a:r>
          <a:r>
            <a:rPr kumimoji="1" lang="ja-JP" altLang="en-US" sz="1100" b="0" i="0" baseline="0">
              <a:solidFill>
                <a:schemeClr val="dk1"/>
              </a:solidFill>
              <a:effectLst/>
              <a:latin typeface="+mn-lt"/>
              <a:ea typeface="+mn-ea"/>
              <a:cs typeface="+mn-cs"/>
            </a:rPr>
            <a:t>円減となったものの、類似団体平均より</a:t>
          </a:r>
          <a:r>
            <a:rPr kumimoji="1" lang="en-US" altLang="ja-JP" sz="1100" b="0" i="0" baseline="0">
              <a:solidFill>
                <a:schemeClr val="dk1"/>
              </a:solidFill>
              <a:effectLst/>
              <a:latin typeface="+mn-lt"/>
              <a:ea typeface="+mn-ea"/>
              <a:cs typeface="+mn-cs"/>
            </a:rPr>
            <a:t>5,047</a:t>
          </a:r>
          <a:r>
            <a:rPr kumimoji="1" lang="ja-JP" altLang="en-US" sz="1100" b="0" i="0" baseline="0">
              <a:solidFill>
                <a:schemeClr val="dk1"/>
              </a:solidFill>
              <a:effectLst/>
              <a:latin typeface="+mn-lt"/>
              <a:ea typeface="+mn-ea"/>
              <a:cs typeface="+mn-cs"/>
            </a:rPr>
            <a:t>円高くなっている。消防団屯所や消防車両の更新が今後数年間続くため、横ばいで推移することが見込まれる。</a:t>
          </a:r>
        </a:p>
        <a:p>
          <a:pPr eaLnBrk="1" fontAlgn="auto" latinLnBrk="0" hangingPunct="1"/>
          <a:r>
            <a:rPr kumimoji="1" lang="ja-JP" altLang="en-US" sz="1100" b="0" i="0" baseline="0">
              <a:solidFill>
                <a:schemeClr val="dk1"/>
              </a:solidFill>
              <a:effectLst/>
              <a:latin typeface="+mn-lt"/>
              <a:ea typeface="+mn-ea"/>
              <a:cs typeface="+mn-cs"/>
            </a:rPr>
            <a:t>今後も事務事業の見直し・廃止等歳出の合理化を徹底し、健全な行財政運営に努める。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b="0" i="0" baseline="0">
              <a:solidFill>
                <a:schemeClr val="dk1"/>
              </a:solidFill>
              <a:effectLst/>
              <a:latin typeface="+mn-lt"/>
              <a:ea typeface="+mn-ea"/>
              <a:cs typeface="+mn-cs"/>
            </a:rPr>
            <a:t>　財政調整基金残高（</a:t>
          </a:r>
          <a:r>
            <a:rPr kumimoji="1" lang="en-US" altLang="ja-JP" sz="1000" b="0" i="0" baseline="0">
              <a:solidFill>
                <a:schemeClr val="dk1"/>
              </a:solidFill>
              <a:effectLst/>
              <a:latin typeface="+mn-lt"/>
              <a:ea typeface="+mn-ea"/>
              <a:cs typeface="+mn-cs"/>
            </a:rPr>
            <a:t>1,440,686</a:t>
          </a:r>
          <a:r>
            <a:rPr kumimoji="1" lang="ja-JP" altLang="en-US" sz="1000" b="0" i="0" baseline="0">
              <a:solidFill>
                <a:schemeClr val="dk1"/>
              </a:solidFill>
              <a:effectLst/>
              <a:latin typeface="+mn-lt"/>
              <a:ea typeface="+mn-ea"/>
              <a:cs typeface="+mn-cs"/>
            </a:rPr>
            <a:t>千円）は前年度比で</a:t>
          </a:r>
          <a:r>
            <a:rPr kumimoji="1" lang="en-US" altLang="ja-JP" sz="1000" b="0" i="0" baseline="0">
              <a:solidFill>
                <a:schemeClr val="dk1"/>
              </a:solidFill>
              <a:effectLst/>
              <a:latin typeface="+mn-lt"/>
              <a:ea typeface="+mn-ea"/>
              <a:cs typeface="+mn-cs"/>
            </a:rPr>
            <a:t>65,518</a:t>
          </a:r>
          <a:r>
            <a:rPr kumimoji="1" lang="ja-JP" altLang="en-US" sz="1000" b="0" i="0" baseline="0">
              <a:solidFill>
                <a:schemeClr val="dk1"/>
              </a:solidFill>
              <a:effectLst/>
              <a:latin typeface="+mn-lt"/>
              <a:ea typeface="+mn-ea"/>
              <a:cs typeface="+mn-cs"/>
            </a:rPr>
            <a:t>千円増と着実に積み立てられているが、標準財政規模比では</a:t>
          </a:r>
          <a:r>
            <a:rPr kumimoji="1" lang="en-US" altLang="ja-JP" sz="1000" b="0" i="0" baseline="0">
              <a:solidFill>
                <a:schemeClr val="dk1"/>
              </a:solidFill>
              <a:effectLst/>
              <a:latin typeface="+mn-lt"/>
              <a:ea typeface="+mn-ea"/>
              <a:cs typeface="+mn-cs"/>
            </a:rPr>
            <a:t>83.30</a:t>
          </a:r>
          <a:r>
            <a:rPr kumimoji="1" lang="ja-JP" altLang="en-US" sz="1000" b="0" i="0" baseline="0">
              <a:solidFill>
                <a:schemeClr val="dk1"/>
              </a:solidFill>
              <a:effectLst/>
              <a:latin typeface="+mn-lt"/>
              <a:ea typeface="+mn-ea"/>
              <a:cs typeface="+mn-cs"/>
            </a:rPr>
            <a:t>％で前年度より</a:t>
          </a:r>
          <a:r>
            <a:rPr kumimoji="1" lang="en-US" altLang="ja-JP" sz="1000" b="0" i="0" baseline="0">
              <a:solidFill>
                <a:schemeClr val="dk1"/>
              </a:solidFill>
              <a:effectLst/>
              <a:latin typeface="+mn-lt"/>
              <a:ea typeface="+mn-ea"/>
              <a:cs typeface="+mn-cs"/>
            </a:rPr>
            <a:t>3.74</a:t>
          </a:r>
          <a:r>
            <a:rPr kumimoji="1" lang="ja-JP" altLang="en-US" sz="1000" b="0" i="0" baseline="0">
              <a:solidFill>
                <a:schemeClr val="dk1"/>
              </a:solidFill>
              <a:effectLst/>
              <a:latin typeface="+mn-lt"/>
              <a:ea typeface="+mn-ea"/>
              <a:cs typeface="+mn-cs"/>
            </a:rPr>
            <a:t>ポイントの減となっている。</a:t>
          </a:r>
        </a:p>
        <a:p>
          <a:pPr eaLnBrk="1" fontAlgn="auto" latinLnBrk="0" hangingPunct="1"/>
          <a:r>
            <a:rPr kumimoji="1" lang="ja-JP" altLang="en-US" sz="1000" b="0" i="0" baseline="0">
              <a:solidFill>
                <a:schemeClr val="dk1"/>
              </a:solidFill>
              <a:effectLst/>
              <a:latin typeface="+mn-lt"/>
              <a:ea typeface="+mn-ea"/>
              <a:cs typeface="+mn-cs"/>
            </a:rPr>
            <a:t>　特別定額給付金事業の終了や新型コロナウイルス感染症対応地方創生臨時交付金の減額により、実質収支額は前々年度とほぼ同値の</a:t>
          </a:r>
          <a:r>
            <a:rPr kumimoji="1" lang="en-US" altLang="ja-JP" sz="1000" b="0" i="0" baseline="0">
              <a:solidFill>
                <a:schemeClr val="dk1"/>
              </a:solidFill>
              <a:effectLst/>
              <a:latin typeface="+mn-lt"/>
              <a:ea typeface="+mn-ea"/>
              <a:cs typeface="+mn-cs"/>
            </a:rPr>
            <a:t>2.62%</a:t>
          </a:r>
          <a:r>
            <a:rPr kumimoji="1" lang="ja-JP" altLang="en-US" sz="1000" b="0" i="0" baseline="0">
              <a:solidFill>
                <a:schemeClr val="dk1"/>
              </a:solidFill>
              <a:effectLst/>
              <a:latin typeface="+mn-lt"/>
              <a:ea typeface="+mn-ea"/>
              <a:cs typeface="+mn-cs"/>
            </a:rPr>
            <a:t>、実質単年度収支は蓬田村行政改革実施計画に基づき、平成</a:t>
          </a:r>
          <a:r>
            <a:rPr kumimoji="1" lang="en-US" altLang="ja-JP" sz="1000" b="0" i="0" baseline="0">
              <a:solidFill>
                <a:schemeClr val="dk1"/>
              </a:solidFill>
              <a:effectLst/>
              <a:latin typeface="+mn-lt"/>
              <a:ea typeface="+mn-ea"/>
              <a:cs typeface="+mn-cs"/>
            </a:rPr>
            <a:t>24</a:t>
          </a:r>
          <a:r>
            <a:rPr kumimoji="1" lang="ja-JP" altLang="en-US" sz="1000" b="0" i="0" baseline="0">
              <a:solidFill>
                <a:schemeClr val="dk1"/>
              </a:solidFill>
              <a:effectLst/>
              <a:latin typeface="+mn-lt"/>
              <a:ea typeface="+mn-ea"/>
              <a:cs typeface="+mn-cs"/>
            </a:rPr>
            <a:t>年度以降継続的に黒字収支を確保していたが、前年度比</a:t>
          </a:r>
          <a:r>
            <a:rPr kumimoji="1" lang="en-US" altLang="ja-JP" sz="1000" b="0" i="0" baseline="0">
              <a:solidFill>
                <a:schemeClr val="dk1"/>
              </a:solidFill>
              <a:effectLst/>
              <a:latin typeface="+mn-lt"/>
              <a:ea typeface="+mn-ea"/>
              <a:cs typeface="+mn-cs"/>
            </a:rPr>
            <a:t>4.48</a:t>
          </a:r>
          <a:r>
            <a:rPr kumimoji="1" lang="ja-JP" altLang="en-US" sz="1000" b="0" i="0" baseline="0">
              <a:solidFill>
                <a:schemeClr val="dk1"/>
              </a:solidFill>
              <a:effectLst/>
              <a:latin typeface="+mn-lt"/>
              <a:ea typeface="+mn-ea"/>
              <a:cs typeface="+mn-cs"/>
            </a:rPr>
            <a:t>ポイント減少し、赤字となった。</a:t>
          </a:r>
        </a:p>
        <a:p>
          <a:pPr eaLnBrk="1" fontAlgn="auto" latinLnBrk="0" hangingPunct="1"/>
          <a:r>
            <a:rPr kumimoji="1" lang="ja-JP" altLang="en-US" sz="1000" b="0" i="0" baseline="0">
              <a:solidFill>
                <a:schemeClr val="dk1"/>
              </a:solidFill>
              <a:effectLst/>
              <a:latin typeface="+mn-lt"/>
              <a:ea typeface="+mn-ea"/>
              <a:cs typeface="+mn-cs"/>
            </a:rPr>
            <a:t>実質単年度収支が赤字となったものの、引き続き効率的な行財政運営による歳出の抑制と、担税力の強化による歳入確保により、財政基盤の強化に努める。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連結実質赤字比率については赤字が発生しておらず、一般会計、特別会計において概ね良好な状態である。</a:t>
          </a:r>
        </a:p>
        <a:p>
          <a:r>
            <a:rPr kumimoji="1" lang="ja-JP" altLang="en-US" sz="1100">
              <a:solidFill>
                <a:schemeClr val="dk1"/>
              </a:solidFill>
              <a:effectLst/>
              <a:latin typeface="+mn-lt"/>
              <a:ea typeface="+mn-ea"/>
              <a:cs typeface="+mn-cs"/>
            </a:rPr>
            <a:t>　一番増減のあった一般会計については、特別定額給付金事業の終了や新型コロナウイルス地方創生臨時交付金の減額等の影響により、実質収支額（</a:t>
          </a:r>
          <a:r>
            <a:rPr kumimoji="1" lang="en-US" altLang="ja-JP" sz="1100">
              <a:solidFill>
                <a:schemeClr val="dk1"/>
              </a:solidFill>
              <a:effectLst/>
              <a:latin typeface="+mn-lt"/>
              <a:ea typeface="+mn-ea"/>
              <a:cs typeface="+mn-cs"/>
            </a:rPr>
            <a:t>45,323</a:t>
          </a:r>
          <a:r>
            <a:rPr kumimoji="1" lang="ja-JP" altLang="en-US" sz="1100">
              <a:solidFill>
                <a:schemeClr val="dk1"/>
              </a:solidFill>
              <a:effectLst/>
              <a:latin typeface="+mn-lt"/>
              <a:ea typeface="+mn-ea"/>
              <a:cs typeface="+mn-cs"/>
            </a:rPr>
            <a:t>千円）が前年度（</a:t>
          </a:r>
          <a:r>
            <a:rPr kumimoji="1" lang="en-US" altLang="ja-JP" sz="1100">
              <a:solidFill>
                <a:schemeClr val="dk1"/>
              </a:solidFill>
              <a:effectLst/>
              <a:latin typeface="+mn-lt"/>
              <a:ea typeface="+mn-ea"/>
              <a:cs typeface="+mn-cs"/>
            </a:rPr>
            <a:t>75,468</a:t>
          </a:r>
          <a:r>
            <a:rPr kumimoji="1" lang="ja-JP" altLang="en-US" sz="1100">
              <a:solidFill>
                <a:schemeClr val="dk1"/>
              </a:solidFill>
              <a:effectLst/>
              <a:latin typeface="+mn-lt"/>
              <a:ea typeface="+mn-ea"/>
              <a:cs typeface="+mn-cs"/>
            </a:rPr>
            <a:t>千円）に比べて</a:t>
          </a:r>
          <a:r>
            <a:rPr kumimoji="1" lang="en-US" altLang="ja-JP" sz="1100">
              <a:solidFill>
                <a:schemeClr val="dk1"/>
              </a:solidFill>
              <a:effectLst/>
              <a:latin typeface="+mn-lt"/>
              <a:ea typeface="+mn-ea"/>
              <a:cs typeface="+mn-cs"/>
            </a:rPr>
            <a:t>30,145</a:t>
          </a:r>
          <a:r>
            <a:rPr kumimoji="1" lang="ja-JP" altLang="en-US" sz="1100">
              <a:solidFill>
                <a:schemeClr val="dk1"/>
              </a:solidFill>
              <a:effectLst/>
              <a:latin typeface="+mn-lt"/>
              <a:ea typeface="+mn-ea"/>
              <a:cs typeface="+mn-cs"/>
            </a:rPr>
            <a:t>千円の減となり、黒字幅が縮小したことから標準財政規模比では前年度比で</a:t>
          </a:r>
          <a:r>
            <a:rPr kumimoji="1" lang="en-US" altLang="ja-JP" sz="1100">
              <a:solidFill>
                <a:schemeClr val="dk1"/>
              </a:solidFill>
              <a:effectLst/>
              <a:latin typeface="+mn-lt"/>
              <a:ea typeface="+mn-ea"/>
              <a:cs typeface="+mn-cs"/>
            </a:rPr>
            <a:t>2.15</a:t>
          </a:r>
          <a:r>
            <a:rPr kumimoji="1" lang="ja-JP" altLang="en-US" sz="1100">
              <a:solidFill>
                <a:schemeClr val="dk1"/>
              </a:solidFill>
              <a:effectLst/>
              <a:latin typeface="+mn-lt"/>
              <a:ea typeface="+mn-ea"/>
              <a:cs typeface="+mn-cs"/>
            </a:rPr>
            <a:t>ポイントの減となった。</a:t>
          </a:r>
        </a:p>
        <a:p>
          <a:r>
            <a:rPr kumimoji="1" lang="ja-JP" altLang="en-US" sz="1100">
              <a:solidFill>
                <a:schemeClr val="dk1"/>
              </a:solidFill>
              <a:effectLst/>
              <a:latin typeface="+mn-lt"/>
              <a:ea typeface="+mn-ea"/>
              <a:cs typeface="+mn-cs"/>
            </a:rPr>
            <a:t>　今後も各種事業内容を精査・圧縮し、健全な黒字収支を維持しつつ、更なる行政サービスの充実を図っていく。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A2" sqref="A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2594305</v>
      </c>
      <c r="BO4" s="404"/>
      <c r="BP4" s="404"/>
      <c r="BQ4" s="404"/>
      <c r="BR4" s="404"/>
      <c r="BS4" s="404"/>
      <c r="BT4" s="404"/>
      <c r="BU4" s="405"/>
      <c r="BV4" s="403">
        <v>2768582</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2.6</v>
      </c>
      <c r="CU4" s="410"/>
      <c r="CV4" s="410"/>
      <c r="CW4" s="410"/>
      <c r="CX4" s="410"/>
      <c r="CY4" s="410"/>
      <c r="CZ4" s="410"/>
      <c r="DA4" s="411"/>
      <c r="DB4" s="409">
        <v>4.8</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2541142</v>
      </c>
      <c r="BO5" s="441"/>
      <c r="BP5" s="441"/>
      <c r="BQ5" s="441"/>
      <c r="BR5" s="441"/>
      <c r="BS5" s="441"/>
      <c r="BT5" s="441"/>
      <c r="BU5" s="442"/>
      <c r="BV5" s="440">
        <v>2686242</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79</v>
      </c>
      <c r="CU5" s="438"/>
      <c r="CV5" s="438"/>
      <c r="CW5" s="438"/>
      <c r="CX5" s="438"/>
      <c r="CY5" s="438"/>
      <c r="CZ5" s="438"/>
      <c r="DA5" s="439"/>
      <c r="DB5" s="437">
        <v>83.6</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101</v>
      </c>
      <c r="AV6" s="473"/>
      <c r="AW6" s="473"/>
      <c r="AX6" s="473"/>
      <c r="AY6" s="474" t="s">
        <v>102</v>
      </c>
      <c r="AZ6" s="475"/>
      <c r="BA6" s="475"/>
      <c r="BB6" s="475"/>
      <c r="BC6" s="475"/>
      <c r="BD6" s="475"/>
      <c r="BE6" s="475"/>
      <c r="BF6" s="475"/>
      <c r="BG6" s="475"/>
      <c r="BH6" s="475"/>
      <c r="BI6" s="475"/>
      <c r="BJ6" s="475"/>
      <c r="BK6" s="475"/>
      <c r="BL6" s="475"/>
      <c r="BM6" s="476"/>
      <c r="BN6" s="440">
        <v>53163</v>
      </c>
      <c r="BO6" s="441"/>
      <c r="BP6" s="441"/>
      <c r="BQ6" s="441"/>
      <c r="BR6" s="441"/>
      <c r="BS6" s="441"/>
      <c r="BT6" s="441"/>
      <c r="BU6" s="442"/>
      <c r="BV6" s="440">
        <v>82340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80.900000000000006</v>
      </c>
      <c r="CU6" s="478"/>
      <c r="CV6" s="478"/>
      <c r="CW6" s="478"/>
      <c r="CX6" s="478"/>
      <c r="CY6" s="478"/>
      <c r="CZ6" s="478"/>
      <c r="DA6" s="479"/>
      <c r="DB6" s="477">
        <v>85.9</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7840</v>
      </c>
      <c r="BO7" s="441"/>
      <c r="BP7" s="441"/>
      <c r="BQ7" s="441"/>
      <c r="BR7" s="441"/>
      <c r="BS7" s="441"/>
      <c r="BT7" s="441"/>
      <c r="BU7" s="442"/>
      <c r="BV7" s="440">
        <v>6872</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1729577</v>
      </c>
      <c r="CU7" s="441"/>
      <c r="CV7" s="441"/>
      <c r="CW7" s="441"/>
      <c r="CX7" s="441"/>
      <c r="CY7" s="441"/>
      <c r="CZ7" s="441"/>
      <c r="DA7" s="442"/>
      <c r="DB7" s="440">
        <v>1579959</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101</v>
      </c>
      <c r="AV8" s="473"/>
      <c r="AW8" s="473"/>
      <c r="AX8" s="473"/>
      <c r="AY8" s="474" t="s">
        <v>109</v>
      </c>
      <c r="AZ8" s="475"/>
      <c r="BA8" s="475"/>
      <c r="BB8" s="475"/>
      <c r="BC8" s="475"/>
      <c r="BD8" s="475"/>
      <c r="BE8" s="475"/>
      <c r="BF8" s="475"/>
      <c r="BG8" s="475"/>
      <c r="BH8" s="475"/>
      <c r="BI8" s="475"/>
      <c r="BJ8" s="475"/>
      <c r="BK8" s="475"/>
      <c r="BL8" s="475"/>
      <c r="BM8" s="476"/>
      <c r="BN8" s="440">
        <v>45323</v>
      </c>
      <c r="BO8" s="441"/>
      <c r="BP8" s="441"/>
      <c r="BQ8" s="441"/>
      <c r="BR8" s="441"/>
      <c r="BS8" s="441"/>
      <c r="BT8" s="441"/>
      <c r="BU8" s="442"/>
      <c r="BV8" s="440">
        <v>75468</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0.19</v>
      </c>
      <c r="CU8" s="481"/>
      <c r="CV8" s="481"/>
      <c r="CW8" s="481"/>
      <c r="CX8" s="481"/>
      <c r="CY8" s="481"/>
      <c r="CZ8" s="481"/>
      <c r="DA8" s="482"/>
      <c r="DB8" s="480">
        <v>0.2</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2540</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101</v>
      </c>
      <c r="AV9" s="473"/>
      <c r="AW9" s="473"/>
      <c r="AX9" s="473"/>
      <c r="AY9" s="474" t="s">
        <v>115</v>
      </c>
      <c r="AZ9" s="475"/>
      <c r="BA9" s="475"/>
      <c r="BB9" s="475"/>
      <c r="BC9" s="475"/>
      <c r="BD9" s="475"/>
      <c r="BE9" s="475"/>
      <c r="BF9" s="475"/>
      <c r="BG9" s="475"/>
      <c r="BH9" s="475"/>
      <c r="BI9" s="475"/>
      <c r="BJ9" s="475"/>
      <c r="BK9" s="475"/>
      <c r="BL9" s="475"/>
      <c r="BM9" s="476"/>
      <c r="BN9" s="440">
        <v>-30145</v>
      </c>
      <c r="BO9" s="441"/>
      <c r="BP9" s="441"/>
      <c r="BQ9" s="441"/>
      <c r="BR9" s="441"/>
      <c r="BS9" s="441"/>
      <c r="BT9" s="441"/>
      <c r="BU9" s="442"/>
      <c r="BV9" s="440">
        <v>35553</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9.4</v>
      </c>
      <c r="CU9" s="438"/>
      <c r="CV9" s="438"/>
      <c r="CW9" s="438"/>
      <c r="CX9" s="438"/>
      <c r="CY9" s="438"/>
      <c r="CZ9" s="438"/>
      <c r="DA9" s="439"/>
      <c r="DB9" s="437">
        <v>9</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117</v>
      </c>
      <c r="M10" s="470"/>
      <c r="N10" s="470"/>
      <c r="O10" s="470"/>
      <c r="P10" s="470"/>
      <c r="Q10" s="471"/>
      <c r="R10" s="491">
        <v>2896</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119</v>
      </c>
      <c r="AV10" s="473"/>
      <c r="AW10" s="473"/>
      <c r="AX10" s="473"/>
      <c r="AY10" s="474" t="s">
        <v>120</v>
      </c>
      <c r="AZ10" s="475"/>
      <c r="BA10" s="475"/>
      <c r="BB10" s="475"/>
      <c r="BC10" s="475"/>
      <c r="BD10" s="475"/>
      <c r="BE10" s="475"/>
      <c r="BF10" s="475"/>
      <c r="BG10" s="475"/>
      <c r="BH10" s="475"/>
      <c r="BI10" s="475"/>
      <c r="BJ10" s="475"/>
      <c r="BK10" s="475"/>
      <c r="BL10" s="475"/>
      <c r="BM10" s="476"/>
      <c r="BN10" s="440">
        <v>6518</v>
      </c>
      <c r="BO10" s="441"/>
      <c r="BP10" s="441"/>
      <c r="BQ10" s="441"/>
      <c r="BR10" s="441"/>
      <c r="BS10" s="441"/>
      <c r="BT10" s="441"/>
      <c r="BU10" s="442"/>
      <c r="BV10" s="440">
        <v>13522</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125</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2648</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135</v>
      </c>
      <c r="AV12" s="473"/>
      <c r="AW12" s="473"/>
      <c r="AX12" s="473"/>
      <c r="AY12" s="474" t="s">
        <v>136</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138</v>
      </c>
      <c r="CU12" s="481"/>
      <c r="CV12" s="481"/>
      <c r="CW12" s="481"/>
      <c r="CX12" s="481"/>
      <c r="CY12" s="481"/>
      <c r="CZ12" s="481"/>
      <c r="DA12" s="482"/>
      <c r="DB12" s="480" t="s">
        <v>129</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2646</v>
      </c>
      <c r="S13" s="525"/>
      <c r="T13" s="525"/>
      <c r="U13" s="525"/>
      <c r="V13" s="526"/>
      <c r="W13" s="456" t="s">
        <v>140</v>
      </c>
      <c r="X13" s="457"/>
      <c r="Y13" s="457"/>
      <c r="Z13" s="457"/>
      <c r="AA13" s="457"/>
      <c r="AB13" s="447"/>
      <c r="AC13" s="491">
        <v>367</v>
      </c>
      <c r="AD13" s="492"/>
      <c r="AE13" s="492"/>
      <c r="AF13" s="492"/>
      <c r="AG13" s="534"/>
      <c r="AH13" s="491">
        <v>409</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-23627</v>
      </c>
      <c r="BO13" s="441"/>
      <c r="BP13" s="441"/>
      <c r="BQ13" s="441"/>
      <c r="BR13" s="441"/>
      <c r="BS13" s="441"/>
      <c r="BT13" s="441"/>
      <c r="BU13" s="442"/>
      <c r="BV13" s="440">
        <v>49075</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3.5</v>
      </c>
      <c r="CU13" s="438"/>
      <c r="CV13" s="438"/>
      <c r="CW13" s="438"/>
      <c r="CX13" s="438"/>
      <c r="CY13" s="438"/>
      <c r="CZ13" s="438"/>
      <c r="DA13" s="439"/>
      <c r="DB13" s="437">
        <v>2.7</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2687</v>
      </c>
      <c r="S14" s="525"/>
      <c r="T14" s="525"/>
      <c r="U14" s="525"/>
      <c r="V14" s="526"/>
      <c r="W14" s="430"/>
      <c r="X14" s="431"/>
      <c r="Y14" s="431"/>
      <c r="Z14" s="431"/>
      <c r="AA14" s="431"/>
      <c r="AB14" s="420"/>
      <c r="AC14" s="527">
        <v>29.6</v>
      </c>
      <c r="AD14" s="528"/>
      <c r="AE14" s="528"/>
      <c r="AF14" s="528"/>
      <c r="AG14" s="529"/>
      <c r="AH14" s="527">
        <v>29</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t="s">
        <v>128</v>
      </c>
      <c r="CU14" s="539"/>
      <c r="CV14" s="539"/>
      <c r="CW14" s="539"/>
      <c r="CX14" s="539"/>
      <c r="CY14" s="539"/>
      <c r="CZ14" s="539"/>
      <c r="DA14" s="540"/>
      <c r="DB14" s="538" t="s">
        <v>129</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139</v>
      </c>
      <c r="N15" s="532"/>
      <c r="O15" s="532"/>
      <c r="P15" s="532"/>
      <c r="Q15" s="533"/>
      <c r="R15" s="524">
        <v>2685</v>
      </c>
      <c r="S15" s="525"/>
      <c r="T15" s="525"/>
      <c r="U15" s="525"/>
      <c r="V15" s="526"/>
      <c r="W15" s="456" t="s">
        <v>147</v>
      </c>
      <c r="X15" s="457"/>
      <c r="Y15" s="457"/>
      <c r="Z15" s="457"/>
      <c r="AA15" s="457"/>
      <c r="AB15" s="447"/>
      <c r="AC15" s="491">
        <v>253</v>
      </c>
      <c r="AD15" s="492"/>
      <c r="AE15" s="492"/>
      <c r="AF15" s="492"/>
      <c r="AG15" s="534"/>
      <c r="AH15" s="491">
        <v>314</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293054</v>
      </c>
      <c r="BO15" s="404"/>
      <c r="BP15" s="404"/>
      <c r="BQ15" s="404"/>
      <c r="BR15" s="404"/>
      <c r="BS15" s="404"/>
      <c r="BT15" s="404"/>
      <c r="BU15" s="405"/>
      <c r="BV15" s="403">
        <v>297483</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20.399999999999999</v>
      </c>
      <c r="AD16" s="528"/>
      <c r="AE16" s="528"/>
      <c r="AF16" s="528"/>
      <c r="AG16" s="529"/>
      <c r="AH16" s="527">
        <v>22.3</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1606045</v>
      </c>
      <c r="BO16" s="441"/>
      <c r="BP16" s="441"/>
      <c r="BQ16" s="441"/>
      <c r="BR16" s="441"/>
      <c r="BS16" s="441"/>
      <c r="BT16" s="441"/>
      <c r="BU16" s="442"/>
      <c r="BV16" s="440">
        <v>1466404</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153</v>
      </c>
      <c r="N17" s="552"/>
      <c r="O17" s="552"/>
      <c r="P17" s="552"/>
      <c r="Q17" s="553"/>
      <c r="R17" s="546" t="s">
        <v>154</v>
      </c>
      <c r="S17" s="547"/>
      <c r="T17" s="547"/>
      <c r="U17" s="547"/>
      <c r="V17" s="548"/>
      <c r="W17" s="456" t="s">
        <v>155</v>
      </c>
      <c r="X17" s="457"/>
      <c r="Y17" s="457"/>
      <c r="Z17" s="457"/>
      <c r="AA17" s="457"/>
      <c r="AB17" s="447"/>
      <c r="AC17" s="491">
        <v>618</v>
      </c>
      <c r="AD17" s="492"/>
      <c r="AE17" s="492"/>
      <c r="AF17" s="492"/>
      <c r="AG17" s="534"/>
      <c r="AH17" s="491">
        <v>686</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361035</v>
      </c>
      <c r="BO17" s="441"/>
      <c r="BP17" s="441"/>
      <c r="BQ17" s="441"/>
      <c r="BR17" s="441"/>
      <c r="BS17" s="441"/>
      <c r="BT17" s="441"/>
      <c r="BU17" s="442"/>
      <c r="BV17" s="440">
        <v>369846</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157</v>
      </c>
      <c r="C18" s="483"/>
      <c r="D18" s="483"/>
      <c r="E18" s="563"/>
      <c r="F18" s="563"/>
      <c r="G18" s="563"/>
      <c r="H18" s="563"/>
      <c r="I18" s="563"/>
      <c r="J18" s="563"/>
      <c r="K18" s="563"/>
      <c r="L18" s="564">
        <v>80.84</v>
      </c>
      <c r="M18" s="564"/>
      <c r="N18" s="564"/>
      <c r="O18" s="564"/>
      <c r="P18" s="564"/>
      <c r="Q18" s="564"/>
      <c r="R18" s="565"/>
      <c r="S18" s="565"/>
      <c r="T18" s="565"/>
      <c r="U18" s="565"/>
      <c r="V18" s="566"/>
      <c r="W18" s="458"/>
      <c r="X18" s="459"/>
      <c r="Y18" s="459"/>
      <c r="Z18" s="459"/>
      <c r="AA18" s="459"/>
      <c r="AB18" s="450"/>
      <c r="AC18" s="567">
        <v>49.9</v>
      </c>
      <c r="AD18" s="568"/>
      <c r="AE18" s="568"/>
      <c r="AF18" s="568"/>
      <c r="AG18" s="569"/>
      <c r="AH18" s="567">
        <v>48.7</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1362607</v>
      </c>
      <c r="BO18" s="441"/>
      <c r="BP18" s="441"/>
      <c r="BQ18" s="441"/>
      <c r="BR18" s="441"/>
      <c r="BS18" s="441"/>
      <c r="BT18" s="441"/>
      <c r="BU18" s="442"/>
      <c r="BV18" s="440">
        <v>1318826</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159</v>
      </c>
      <c r="C19" s="483"/>
      <c r="D19" s="483"/>
      <c r="E19" s="563"/>
      <c r="F19" s="563"/>
      <c r="G19" s="563"/>
      <c r="H19" s="563"/>
      <c r="I19" s="563"/>
      <c r="J19" s="563"/>
      <c r="K19" s="563"/>
      <c r="L19" s="571">
        <v>31</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2030843</v>
      </c>
      <c r="BO19" s="441"/>
      <c r="BP19" s="441"/>
      <c r="BQ19" s="441"/>
      <c r="BR19" s="441"/>
      <c r="BS19" s="441"/>
      <c r="BT19" s="441"/>
      <c r="BU19" s="442"/>
      <c r="BV19" s="440">
        <v>1960395</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161</v>
      </c>
      <c r="C20" s="483"/>
      <c r="D20" s="483"/>
      <c r="E20" s="563"/>
      <c r="F20" s="563"/>
      <c r="G20" s="563"/>
      <c r="H20" s="563"/>
      <c r="I20" s="563"/>
      <c r="J20" s="563"/>
      <c r="K20" s="563"/>
      <c r="L20" s="571">
        <v>899</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1748847</v>
      </c>
      <c r="BO22" s="404"/>
      <c r="BP22" s="404"/>
      <c r="BQ22" s="404"/>
      <c r="BR22" s="404"/>
      <c r="BS22" s="404"/>
      <c r="BT22" s="404"/>
      <c r="BU22" s="405"/>
      <c r="BV22" s="403">
        <v>1832642</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1497305</v>
      </c>
      <c r="BO23" s="441"/>
      <c r="BP23" s="441"/>
      <c r="BQ23" s="441"/>
      <c r="BR23" s="441"/>
      <c r="BS23" s="441"/>
      <c r="BT23" s="441"/>
      <c r="BU23" s="442"/>
      <c r="BV23" s="440">
        <v>1543036</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171</v>
      </c>
      <c r="F24" s="470"/>
      <c r="G24" s="470"/>
      <c r="H24" s="470"/>
      <c r="I24" s="470"/>
      <c r="J24" s="470"/>
      <c r="K24" s="471"/>
      <c r="L24" s="491">
        <v>1</v>
      </c>
      <c r="M24" s="492"/>
      <c r="N24" s="492"/>
      <c r="O24" s="492"/>
      <c r="P24" s="534"/>
      <c r="Q24" s="491">
        <v>6300</v>
      </c>
      <c r="R24" s="492"/>
      <c r="S24" s="492"/>
      <c r="T24" s="492"/>
      <c r="U24" s="492"/>
      <c r="V24" s="534"/>
      <c r="W24" s="586"/>
      <c r="X24" s="587"/>
      <c r="Y24" s="588"/>
      <c r="Z24" s="490" t="s">
        <v>172</v>
      </c>
      <c r="AA24" s="470"/>
      <c r="AB24" s="470"/>
      <c r="AC24" s="470"/>
      <c r="AD24" s="470"/>
      <c r="AE24" s="470"/>
      <c r="AF24" s="470"/>
      <c r="AG24" s="471"/>
      <c r="AH24" s="491">
        <v>55</v>
      </c>
      <c r="AI24" s="492"/>
      <c r="AJ24" s="492"/>
      <c r="AK24" s="492"/>
      <c r="AL24" s="534"/>
      <c r="AM24" s="491">
        <v>156145</v>
      </c>
      <c r="AN24" s="492"/>
      <c r="AO24" s="492"/>
      <c r="AP24" s="492"/>
      <c r="AQ24" s="492"/>
      <c r="AR24" s="534"/>
      <c r="AS24" s="491">
        <v>2839</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815187</v>
      </c>
      <c r="BO24" s="441"/>
      <c r="BP24" s="441"/>
      <c r="BQ24" s="441"/>
      <c r="BR24" s="441"/>
      <c r="BS24" s="441"/>
      <c r="BT24" s="441"/>
      <c r="BU24" s="442"/>
      <c r="BV24" s="440">
        <v>835499</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174</v>
      </c>
      <c r="F25" s="470"/>
      <c r="G25" s="470"/>
      <c r="H25" s="470"/>
      <c r="I25" s="470"/>
      <c r="J25" s="470"/>
      <c r="K25" s="471"/>
      <c r="L25" s="491">
        <v>1</v>
      </c>
      <c r="M25" s="492"/>
      <c r="N25" s="492"/>
      <c r="O25" s="492"/>
      <c r="P25" s="534"/>
      <c r="Q25" s="491">
        <v>4950</v>
      </c>
      <c r="R25" s="492"/>
      <c r="S25" s="492"/>
      <c r="T25" s="492"/>
      <c r="U25" s="492"/>
      <c r="V25" s="534"/>
      <c r="W25" s="586"/>
      <c r="X25" s="587"/>
      <c r="Y25" s="588"/>
      <c r="Z25" s="490" t="s">
        <v>175</v>
      </c>
      <c r="AA25" s="470"/>
      <c r="AB25" s="470"/>
      <c r="AC25" s="470"/>
      <c r="AD25" s="470"/>
      <c r="AE25" s="470"/>
      <c r="AF25" s="470"/>
      <c r="AG25" s="471"/>
      <c r="AH25" s="491" t="s">
        <v>128</v>
      </c>
      <c r="AI25" s="492"/>
      <c r="AJ25" s="492"/>
      <c r="AK25" s="492"/>
      <c r="AL25" s="534"/>
      <c r="AM25" s="491" t="s">
        <v>128</v>
      </c>
      <c r="AN25" s="492"/>
      <c r="AO25" s="492"/>
      <c r="AP25" s="492"/>
      <c r="AQ25" s="492"/>
      <c r="AR25" s="534"/>
      <c r="AS25" s="491" t="s">
        <v>138</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v>162585</v>
      </c>
      <c r="BO25" s="404"/>
      <c r="BP25" s="404"/>
      <c r="BQ25" s="404"/>
      <c r="BR25" s="404"/>
      <c r="BS25" s="404"/>
      <c r="BT25" s="404"/>
      <c r="BU25" s="405"/>
      <c r="BV25" s="403">
        <v>39636</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177</v>
      </c>
      <c r="F26" s="470"/>
      <c r="G26" s="470"/>
      <c r="H26" s="470"/>
      <c r="I26" s="470"/>
      <c r="J26" s="470"/>
      <c r="K26" s="471"/>
      <c r="L26" s="491">
        <v>1</v>
      </c>
      <c r="M26" s="492"/>
      <c r="N26" s="492"/>
      <c r="O26" s="492"/>
      <c r="P26" s="534"/>
      <c r="Q26" s="491">
        <v>4320</v>
      </c>
      <c r="R26" s="492"/>
      <c r="S26" s="492"/>
      <c r="T26" s="492"/>
      <c r="U26" s="492"/>
      <c r="V26" s="534"/>
      <c r="W26" s="586"/>
      <c r="X26" s="587"/>
      <c r="Y26" s="588"/>
      <c r="Z26" s="490" t="s">
        <v>178</v>
      </c>
      <c r="AA26" s="592"/>
      <c r="AB26" s="592"/>
      <c r="AC26" s="592"/>
      <c r="AD26" s="592"/>
      <c r="AE26" s="592"/>
      <c r="AF26" s="592"/>
      <c r="AG26" s="593"/>
      <c r="AH26" s="491">
        <v>4</v>
      </c>
      <c r="AI26" s="492"/>
      <c r="AJ26" s="492"/>
      <c r="AK26" s="492"/>
      <c r="AL26" s="534"/>
      <c r="AM26" s="491">
        <v>8772</v>
      </c>
      <c r="AN26" s="492"/>
      <c r="AO26" s="492"/>
      <c r="AP26" s="492"/>
      <c r="AQ26" s="492"/>
      <c r="AR26" s="534"/>
      <c r="AS26" s="491">
        <v>2193</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129</v>
      </c>
      <c r="BO26" s="441"/>
      <c r="BP26" s="441"/>
      <c r="BQ26" s="441"/>
      <c r="BR26" s="441"/>
      <c r="BS26" s="441"/>
      <c r="BT26" s="441"/>
      <c r="BU26" s="442"/>
      <c r="BV26" s="440" t="s">
        <v>128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2538</v>
      </c>
      <c r="R27" s="492"/>
      <c r="S27" s="492"/>
      <c r="T27" s="492"/>
      <c r="U27" s="492"/>
      <c r="V27" s="534"/>
      <c r="W27" s="586"/>
      <c r="X27" s="587"/>
      <c r="Y27" s="588"/>
      <c r="Z27" s="490" t="s">
        <v>181</v>
      </c>
      <c r="AA27" s="470"/>
      <c r="AB27" s="470"/>
      <c r="AC27" s="470"/>
      <c r="AD27" s="470"/>
      <c r="AE27" s="470"/>
      <c r="AF27" s="470"/>
      <c r="AG27" s="471"/>
      <c r="AH27" s="491" t="s">
        <v>128</v>
      </c>
      <c r="AI27" s="492"/>
      <c r="AJ27" s="492"/>
      <c r="AK27" s="492"/>
      <c r="AL27" s="534"/>
      <c r="AM27" s="491" t="s">
        <v>128</v>
      </c>
      <c r="AN27" s="492"/>
      <c r="AO27" s="492"/>
      <c r="AP27" s="492"/>
      <c r="AQ27" s="492"/>
      <c r="AR27" s="534"/>
      <c r="AS27" s="491" t="s">
        <v>128</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1000</v>
      </c>
      <c r="BO27" s="560"/>
      <c r="BP27" s="560"/>
      <c r="BQ27" s="560"/>
      <c r="BR27" s="560"/>
      <c r="BS27" s="560"/>
      <c r="BT27" s="560"/>
      <c r="BU27" s="561"/>
      <c r="BV27" s="559">
        <v>1000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2124</v>
      </c>
      <c r="R28" s="492"/>
      <c r="S28" s="492"/>
      <c r="T28" s="492"/>
      <c r="U28" s="492"/>
      <c r="V28" s="534"/>
      <c r="W28" s="586"/>
      <c r="X28" s="587"/>
      <c r="Y28" s="588"/>
      <c r="Z28" s="490" t="s">
        <v>184</v>
      </c>
      <c r="AA28" s="470"/>
      <c r="AB28" s="470"/>
      <c r="AC28" s="470"/>
      <c r="AD28" s="470"/>
      <c r="AE28" s="470"/>
      <c r="AF28" s="470"/>
      <c r="AG28" s="471"/>
      <c r="AH28" s="491" t="s">
        <v>185</v>
      </c>
      <c r="AI28" s="492"/>
      <c r="AJ28" s="492"/>
      <c r="AK28" s="492"/>
      <c r="AL28" s="534"/>
      <c r="AM28" s="491" t="s">
        <v>128</v>
      </c>
      <c r="AN28" s="492"/>
      <c r="AO28" s="492"/>
      <c r="AP28" s="492"/>
      <c r="AQ28" s="492"/>
      <c r="AR28" s="534"/>
      <c r="AS28" s="491" t="s">
        <v>138</v>
      </c>
      <c r="AT28" s="492"/>
      <c r="AU28" s="492"/>
      <c r="AV28" s="492"/>
      <c r="AW28" s="492"/>
      <c r="AX28" s="493"/>
      <c r="AY28" s="594" t="s">
        <v>186</v>
      </c>
      <c r="AZ28" s="595"/>
      <c r="BA28" s="595"/>
      <c r="BB28" s="596"/>
      <c r="BC28" s="400" t="s">
        <v>47</v>
      </c>
      <c r="BD28" s="401"/>
      <c r="BE28" s="401"/>
      <c r="BF28" s="401"/>
      <c r="BG28" s="401"/>
      <c r="BH28" s="401"/>
      <c r="BI28" s="401"/>
      <c r="BJ28" s="401"/>
      <c r="BK28" s="401"/>
      <c r="BL28" s="401"/>
      <c r="BM28" s="402"/>
      <c r="BN28" s="403">
        <v>1440686</v>
      </c>
      <c r="BO28" s="404"/>
      <c r="BP28" s="404"/>
      <c r="BQ28" s="404"/>
      <c r="BR28" s="404"/>
      <c r="BS28" s="404"/>
      <c r="BT28" s="404"/>
      <c r="BU28" s="405"/>
      <c r="BV28" s="403">
        <v>1375168</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187</v>
      </c>
      <c r="F29" s="470"/>
      <c r="G29" s="470"/>
      <c r="H29" s="470"/>
      <c r="I29" s="470"/>
      <c r="J29" s="470"/>
      <c r="K29" s="471"/>
      <c r="L29" s="491">
        <v>6</v>
      </c>
      <c r="M29" s="492"/>
      <c r="N29" s="492"/>
      <c r="O29" s="492"/>
      <c r="P29" s="534"/>
      <c r="Q29" s="491">
        <v>2025</v>
      </c>
      <c r="R29" s="492"/>
      <c r="S29" s="492"/>
      <c r="T29" s="492"/>
      <c r="U29" s="492"/>
      <c r="V29" s="534"/>
      <c r="W29" s="589"/>
      <c r="X29" s="590"/>
      <c r="Y29" s="591"/>
      <c r="Z29" s="490" t="s">
        <v>188</v>
      </c>
      <c r="AA29" s="470"/>
      <c r="AB29" s="470"/>
      <c r="AC29" s="470"/>
      <c r="AD29" s="470"/>
      <c r="AE29" s="470"/>
      <c r="AF29" s="470"/>
      <c r="AG29" s="471"/>
      <c r="AH29" s="491">
        <v>55</v>
      </c>
      <c r="AI29" s="492"/>
      <c r="AJ29" s="492"/>
      <c r="AK29" s="492"/>
      <c r="AL29" s="534"/>
      <c r="AM29" s="491">
        <v>156145</v>
      </c>
      <c r="AN29" s="492"/>
      <c r="AO29" s="492"/>
      <c r="AP29" s="492"/>
      <c r="AQ29" s="492"/>
      <c r="AR29" s="534"/>
      <c r="AS29" s="491">
        <v>2839</v>
      </c>
      <c r="AT29" s="492"/>
      <c r="AU29" s="492"/>
      <c r="AV29" s="492"/>
      <c r="AW29" s="492"/>
      <c r="AX29" s="493"/>
      <c r="AY29" s="597"/>
      <c r="AZ29" s="598"/>
      <c r="BA29" s="598"/>
      <c r="BB29" s="599"/>
      <c r="BC29" s="474" t="s">
        <v>189</v>
      </c>
      <c r="BD29" s="475"/>
      <c r="BE29" s="475"/>
      <c r="BF29" s="475"/>
      <c r="BG29" s="475"/>
      <c r="BH29" s="475"/>
      <c r="BI29" s="475"/>
      <c r="BJ29" s="475"/>
      <c r="BK29" s="475"/>
      <c r="BL29" s="475"/>
      <c r="BM29" s="476"/>
      <c r="BN29" s="440">
        <v>125000</v>
      </c>
      <c r="BO29" s="441"/>
      <c r="BP29" s="441"/>
      <c r="BQ29" s="441"/>
      <c r="BR29" s="441"/>
      <c r="BS29" s="441"/>
      <c r="BT29" s="441"/>
      <c r="BU29" s="442"/>
      <c r="BV29" s="440">
        <v>120000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67">
        <v>99.1</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1352675</v>
      </c>
      <c r="BO30" s="560"/>
      <c r="BP30" s="560"/>
      <c r="BQ30" s="560"/>
      <c r="BR30" s="560"/>
      <c r="BS30" s="560"/>
      <c r="BT30" s="560"/>
      <c r="BU30" s="561"/>
      <c r="BV30" s="559">
        <v>1069004</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191</v>
      </c>
      <c r="D32" s="603"/>
      <c r="E32" s="603"/>
      <c r="F32" s="603"/>
      <c r="G32" s="603"/>
      <c r="H32" s="603"/>
      <c r="I32" s="603"/>
      <c r="J32" s="603"/>
      <c r="K32" s="603"/>
      <c r="L32" s="603"/>
      <c r="M32" s="603"/>
      <c r="N32" s="603"/>
      <c r="O32" s="603"/>
      <c r="P32" s="603"/>
      <c r="Q32" s="603"/>
      <c r="R32" s="603"/>
      <c r="S32" s="603"/>
      <c r="U32" s="444" t="s">
        <v>192</v>
      </c>
      <c r="V32" s="444"/>
      <c r="W32" s="444"/>
      <c r="X32" s="444"/>
      <c r="Y32" s="444"/>
      <c r="Z32" s="444"/>
      <c r="AA32" s="444"/>
      <c r="AB32" s="444"/>
      <c r="AC32" s="444"/>
      <c r="AD32" s="444"/>
      <c r="AE32" s="444"/>
      <c r="AF32" s="444"/>
      <c r="AG32" s="444"/>
      <c r="AH32" s="444"/>
      <c r="AI32" s="444"/>
      <c r="AJ32" s="444"/>
      <c r="AK32" s="444"/>
      <c r="AM32" s="444" t="s">
        <v>193</v>
      </c>
      <c r="AN32" s="444"/>
      <c r="AO32" s="444"/>
      <c r="AP32" s="444"/>
      <c r="AQ32" s="444"/>
      <c r="AR32" s="444"/>
      <c r="AS32" s="444"/>
      <c r="AT32" s="444"/>
      <c r="AU32" s="444"/>
      <c r="AV32" s="444"/>
      <c r="AW32" s="444"/>
      <c r="AX32" s="444"/>
      <c r="AY32" s="444"/>
      <c r="AZ32" s="444"/>
      <c r="BA32" s="444"/>
      <c r="BB32" s="444"/>
      <c r="BC32" s="444"/>
      <c r="BE32" s="444" t="s">
        <v>194</v>
      </c>
      <c r="BF32" s="444"/>
      <c r="BG32" s="444"/>
      <c r="BH32" s="444"/>
      <c r="BI32" s="444"/>
      <c r="BJ32" s="444"/>
      <c r="BK32" s="444"/>
      <c r="BL32" s="444"/>
      <c r="BM32" s="444"/>
      <c r="BN32" s="444"/>
      <c r="BO32" s="444"/>
      <c r="BP32" s="444"/>
      <c r="BQ32" s="444"/>
      <c r="BR32" s="444"/>
      <c r="BS32" s="444"/>
      <c r="BT32" s="444"/>
      <c r="BU32" s="444"/>
      <c r="BW32" s="444" t="s">
        <v>195</v>
      </c>
      <c r="BX32" s="444"/>
      <c r="BY32" s="444"/>
      <c r="BZ32" s="444"/>
      <c r="CA32" s="444"/>
      <c r="CB32" s="444"/>
      <c r="CC32" s="444"/>
      <c r="CD32" s="444"/>
      <c r="CE32" s="444"/>
      <c r="CF32" s="444"/>
      <c r="CG32" s="444"/>
      <c r="CH32" s="444"/>
      <c r="CI32" s="444"/>
      <c r="CJ32" s="444"/>
      <c r="CK32" s="444"/>
      <c r="CL32" s="444"/>
      <c r="CM32" s="444"/>
      <c r="CO32" s="444" t="s">
        <v>196</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197</v>
      </c>
      <c r="D33" s="464"/>
      <c r="E33" s="429" t="s">
        <v>198</v>
      </c>
      <c r="F33" s="429"/>
      <c r="G33" s="429"/>
      <c r="H33" s="429"/>
      <c r="I33" s="429"/>
      <c r="J33" s="429"/>
      <c r="K33" s="429"/>
      <c r="L33" s="429"/>
      <c r="M33" s="429"/>
      <c r="N33" s="429"/>
      <c r="O33" s="429"/>
      <c r="P33" s="429"/>
      <c r="Q33" s="429"/>
      <c r="R33" s="429"/>
      <c r="S33" s="429"/>
      <c r="T33" s="203"/>
      <c r="U33" s="464" t="s">
        <v>197</v>
      </c>
      <c r="V33" s="464"/>
      <c r="W33" s="429" t="s">
        <v>198</v>
      </c>
      <c r="X33" s="429"/>
      <c r="Y33" s="429"/>
      <c r="Z33" s="429"/>
      <c r="AA33" s="429"/>
      <c r="AB33" s="429"/>
      <c r="AC33" s="429"/>
      <c r="AD33" s="429"/>
      <c r="AE33" s="429"/>
      <c r="AF33" s="429"/>
      <c r="AG33" s="429"/>
      <c r="AH33" s="429"/>
      <c r="AI33" s="429"/>
      <c r="AJ33" s="429"/>
      <c r="AK33" s="429"/>
      <c r="AL33" s="203"/>
      <c r="AM33" s="464" t="s">
        <v>197</v>
      </c>
      <c r="AN33" s="464"/>
      <c r="AO33" s="429" t="s">
        <v>199</v>
      </c>
      <c r="AP33" s="429"/>
      <c r="AQ33" s="429"/>
      <c r="AR33" s="429"/>
      <c r="AS33" s="429"/>
      <c r="AT33" s="429"/>
      <c r="AU33" s="429"/>
      <c r="AV33" s="429"/>
      <c r="AW33" s="429"/>
      <c r="AX33" s="429"/>
      <c r="AY33" s="429"/>
      <c r="AZ33" s="429"/>
      <c r="BA33" s="429"/>
      <c r="BB33" s="429"/>
      <c r="BC33" s="429"/>
      <c r="BD33" s="204"/>
      <c r="BE33" s="429" t="s">
        <v>200</v>
      </c>
      <c r="BF33" s="429"/>
      <c r="BG33" s="429" t="s">
        <v>201</v>
      </c>
      <c r="BH33" s="429"/>
      <c r="BI33" s="429"/>
      <c r="BJ33" s="429"/>
      <c r="BK33" s="429"/>
      <c r="BL33" s="429"/>
      <c r="BM33" s="429"/>
      <c r="BN33" s="429"/>
      <c r="BO33" s="429"/>
      <c r="BP33" s="429"/>
      <c r="BQ33" s="429"/>
      <c r="BR33" s="429"/>
      <c r="BS33" s="429"/>
      <c r="BT33" s="429"/>
      <c r="BU33" s="429"/>
      <c r="BV33" s="204"/>
      <c r="BW33" s="464" t="s">
        <v>200</v>
      </c>
      <c r="BX33" s="464"/>
      <c r="BY33" s="429" t="s">
        <v>202</v>
      </c>
      <c r="BZ33" s="429"/>
      <c r="CA33" s="429"/>
      <c r="CB33" s="429"/>
      <c r="CC33" s="429"/>
      <c r="CD33" s="429"/>
      <c r="CE33" s="429"/>
      <c r="CF33" s="429"/>
      <c r="CG33" s="429"/>
      <c r="CH33" s="429"/>
      <c r="CI33" s="429"/>
      <c r="CJ33" s="429"/>
      <c r="CK33" s="429"/>
      <c r="CL33" s="429"/>
      <c r="CM33" s="429"/>
      <c r="CN33" s="203"/>
      <c r="CO33" s="464" t="s">
        <v>203</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蓬田村国民健康保険特別会計</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IF('各会計、関係団体の財政状況及び健全化判断比率'!B31="","",'各会計、関係団体の財政状況及び健全化判断比率'!B31)</f>
        <v>蓬田村簡易水道事業特別会計</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青森地域広域事務組合</v>
      </c>
      <c r="BZ34" s="631"/>
      <c r="CA34" s="631"/>
      <c r="CB34" s="631"/>
      <c r="CC34" s="631"/>
      <c r="CD34" s="631"/>
      <c r="CE34" s="631"/>
      <c r="CF34" s="631"/>
      <c r="CG34" s="631"/>
      <c r="CH34" s="631"/>
      <c r="CI34" s="631"/>
      <c r="CJ34" s="631"/>
      <c r="CK34" s="631"/>
      <c r="CL34" s="631"/>
      <c r="CM34" s="631"/>
      <c r="CN34" s="178"/>
      <c r="CO34" s="630">
        <f>IF(CQ34="","",MAX(C34:D43,U34:V43,AM34:AN43,BE34:BF43,BW34:BX43)+1)</f>
        <v>13</v>
      </c>
      <c r="CP34" s="630"/>
      <c r="CQ34" s="631" t="str">
        <f>IF('各会計、関係団体の財政状況及び健全化判断比率'!BS7="","",'各会計、関係団体の財政状況及び健全化判断比率'!BS7)</f>
        <v>よもぎたアシスト株式会社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蓬田村学校給食センター特別会計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蓬田村介護保険特別会計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青森県市町村総合事務組合</v>
      </c>
      <c r="BZ35" s="631"/>
      <c r="CA35" s="631"/>
      <c r="CB35" s="631"/>
      <c r="CC35" s="631"/>
      <c r="CD35" s="631"/>
      <c r="CE35" s="631"/>
      <c r="CF35" s="631"/>
      <c r="CG35" s="631"/>
      <c r="CH35" s="631"/>
      <c r="CI35" s="631"/>
      <c r="CJ35" s="631"/>
      <c r="CK35" s="631"/>
      <c r="CL35" s="631"/>
      <c r="CM35" s="631"/>
      <c r="CN35" s="178"/>
      <c r="CO35" s="630">
        <f t="shared" ref="CO35:CO43" si="3">IF(CQ35="","",CO34+1)</f>
        <v>14</v>
      </c>
      <c r="CP35" s="630"/>
      <c r="CQ35" s="631" t="str">
        <f>IF('各会計、関係団体の財政状況及び健全化判断比率'!BS8="","",'各会計、関係団体の財政状況及び健全化判断比率'!BS8)</f>
        <v>株式会社蓬田紳装</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蓬田村後期高齢者医療特別会計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青森県後期高齢者医療広域連合（一般会計）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青森県後期高齢者医療広域連合（特別会計）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青森県交通災害共済組合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青森県市町村職員退職手当組合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633" t="s">
        <v>585</v>
      </c>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3"/>
      <c r="BA53" s="633"/>
      <c r="BB53" s="633"/>
      <c r="BC53" s="633"/>
      <c r="BD53" s="633"/>
      <c r="BE53" s="633"/>
      <c r="BF53" s="633"/>
      <c r="BG53" s="633"/>
      <c r="BH53" s="633"/>
      <c r="BI53" s="633"/>
      <c r="BJ53" s="633"/>
      <c r="BK53" s="633"/>
      <c r="BL53" s="633"/>
      <c r="BM53" s="633"/>
      <c r="BN53" s="633"/>
      <c r="BO53" s="633"/>
      <c r="BP53" s="633"/>
      <c r="BQ53" s="633"/>
      <c r="BR53" s="633"/>
      <c r="BS53" s="633"/>
      <c r="BT53" s="633"/>
      <c r="BU53" s="633"/>
      <c r="BV53" s="633"/>
      <c r="BW53" s="633"/>
      <c r="BX53" s="633"/>
      <c r="BY53" s="633"/>
      <c r="BZ53" s="633"/>
      <c r="CA53" s="633"/>
      <c r="CB53" s="633"/>
      <c r="CC53" s="633"/>
      <c r="CD53" s="633"/>
      <c r="CE53" s="633"/>
      <c r="CF53" s="633"/>
      <c r="CG53" s="633"/>
      <c r="CH53" s="633"/>
      <c r="CI53" s="633"/>
      <c r="CJ53" s="633"/>
      <c r="CK53" s="633"/>
      <c r="CL53" s="633"/>
      <c r="CM53" s="633"/>
      <c r="CN53" s="633"/>
      <c r="CO53" s="633"/>
      <c r="CP53" s="633"/>
      <c r="CQ53" s="633"/>
      <c r="CR53" s="633"/>
      <c r="CS53" s="633"/>
      <c r="CT53" s="633"/>
      <c r="CU53" s="633"/>
      <c r="CV53" s="633"/>
      <c r="CW53" s="633"/>
      <c r="CX53" s="633"/>
      <c r="CY53" s="633"/>
      <c r="CZ53" s="633"/>
      <c r="DA53" s="633"/>
      <c r="DB53" s="633"/>
      <c r="DC53" s="633"/>
      <c r="DD53" s="633"/>
      <c r="DE53" s="633"/>
      <c r="DF53" s="633"/>
      <c r="DG53" s="633"/>
      <c r="DH53" s="633"/>
      <c r="DI53" s="633"/>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3" t="s">
        <v>555</v>
      </c>
      <c r="D34" s="1183"/>
      <c r="E34" s="1184"/>
      <c r="F34" s="32">
        <v>1.81</v>
      </c>
      <c r="G34" s="33">
        <v>2.2599999999999998</v>
      </c>
      <c r="H34" s="33">
        <v>2.64</v>
      </c>
      <c r="I34" s="33">
        <v>4.7300000000000004</v>
      </c>
      <c r="J34" s="34">
        <v>2.58</v>
      </c>
      <c r="K34" s="22"/>
      <c r="L34" s="22"/>
      <c r="M34" s="22"/>
      <c r="N34" s="22"/>
      <c r="O34" s="22"/>
      <c r="P34" s="22"/>
    </row>
    <row r="35" spans="1:16" ht="39" customHeight="1" x14ac:dyDescent="0.15">
      <c r="A35" s="22"/>
      <c r="B35" s="35"/>
      <c r="C35" s="1177" t="s">
        <v>556</v>
      </c>
      <c r="D35" s="1178"/>
      <c r="E35" s="1179"/>
      <c r="F35" s="36">
        <v>0.01</v>
      </c>
      <c r="G35" s="37">
        <v>0.1</v>
      </c>
      <c r="H35" s="37">
        <v>0.06</v>
      </c>
      <c r="I35" s="37">
        <v>0.09</v>
      </c>
      <c r="J35" s="38">
        <v>0.3</v>
      </c>
      <c r="K35" s="22"/>
      <c r="L35" s="22"/>
      <c r="M35" s="22"/>
      <c r="N35" s="22"/>
      <c r="O35" s="22"/>
      <c r="P35" s="22"/>
    </row>
    <row r="36" spans="1:16" ht="39" customHeight="1" x14ac:dyDescent="0.15">
      <c r="A36" s="22"/>
      <c r="B36" s="35"/>
      <c r="C36" s="1177" t="s">
        <v>557</v>
      </c>
      <c r="D36" s="1178"/>
      <c r="E36" s="1179"/>
      <c r="F36" s="36">
        <v>0.03</v>
      </c>
      <c r="G36" s="37">
        <v>0.02</v>
      </c>
      <c r="H36" s="37">
        <v>0.02</v>
      </c>
      <c r="I36" s="37">
        <v>0.17</v>
      </c>
      <c r="J36" s="38">
        <v>0.2</v>
      </c>
      <c r="K36" s="22"/>
      <c r="L36" s="22"/>
      <c r="M36" s="22"/>
      <c r="N36" s="22"/>
      <c r="O36" s="22"/>
      <c r="P36" s="22"/>
    </row>
    <row r="37" spans="1:16" ht="39" customHeight="1" x14ac:dyDescent="0.15">
      <c r="A37" s="22"/>
      <c r="B37" s="35"/>
      <c r="C37" s="1177" t="s">
        <v>558</v>
      </c>
      <c r="D37" s="1178"/>
      <c r="E37" s="1179"/>
      <c r="F37" s="36">
        <v>0</v>
      </c>
      <c r="G37" s="37">
        <v>0</v>
      </c>
      <c r="H37" s="37">
        <v>0</v>
      </c>
      <c r="I37" s="37">
        <v>0.04</v>
      </c>
      <c r="J37" s="38">
        <v>0.03</v>
      </c>
      <c r="K37" s="22"/>
      <c r="L37" s="22"/>
      <c r="M37" s="22"/>
      <c r="N37" s="22"/>
      <c r="O37" s="22"/>
      <c r="P37" s="22"/>
    </row>
    <row r="38" spans="1:16" ht="39" customHeight="1" x14ac:dyDescent="0.15">
      <c r="A38" s="22"/>
      <c r="B38" s="35"/>
      <c r="C38" s="1177" t="s">
        <v>559</v>
      </c>
      <c r="D38" s="1178"/>
      <c r="E38" s="1179"/>
      <c r="F38" s="36">
        <v>0.12</v>
      </c>
      <c r="G38" s="37">
        <v>0.24</v>
      </c>
      <c r="H38" s="37">
        <v>0.1</v>
      </c>
      <c r="I38" s="37">
        <v>7.0000000000000007E-2</v>
      </c>
      <c r="J38" s="38">
        <v>0.03</v>
      </c>
      <c r="K38" s="22"/>
      <c r="L38" s="22"/>
      <c r="M38" s="22"/>
      <c r="N38" s="22"/>
      <c r="O38" s="22"/>
      <c r="P38" s="22"/>
    </row>
    <row r="39" spans="1:16" ht="39" customHeight="1" x14ac:dyDescent="0.15">
      <c r="A39" s="22"/>
      <c r="B39" s="35"/>
      <c r="C39" s="1177" t="s">
        <v>560</v>
      </c>
      <c r="D39" s="1178"/>
      <c r="E39" s="1179"/>
      <c r="F39" s="36">
        <v>0</v>
      </c>
      <c r="G39" s="37">
        <v>0</v>
      </c>
      <c r="H39" s="37">
        <v>0</v>
      </c>
      <c r="I39" s="37">
        <v>0</v>
      </c>
      <c r="J39" s="38">
        <v>0.01</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561</v>
      </c>
      <c r="D42" s="1178"/>
      <c r="E42" s="1179"/>
      <c r="F42" s="36" t="s">
        <v>507</v>
      </c>
      <c r="G42" s="37" t="s">
        <v>507</v>
      </c>
      <c r="H42" s="37" t="s">
        <v>507</v>
      </c>
      <c r="I42" s="37" t="s">
        <v>507</v>
      </c>
      <c r="J42" s="38" t="s">
        <v>507</v>
      </c>
      <c r="K42" s="22"/>
      <c r="L42" s="22"/>
      <c r="M42" s="22"/>
      <c r="N42" s="22"/>
      <c r="O42" s="22"/>
      <c r="P42" s="22"/>
    </row>
    <row r="43" spans="1:16" ht="39" customHeight="1" thickBot="1" x14ac:dyDescent="0.2">
      <c r="A43" s="22"/>
      <c r="B43" s="40"/>
      <c r="C43" s="1180" t="s">
        <v>562</v>
      </c>
      <c r="D43" s="1181"/>
      <c r="E43" s="1182"/>
      <c r="F43" s="41">
        <v>0.38</v>
      </c>
      <c r="G43" s="42">
        <v>0.39</v>
      </c>
      <c r="H43" s="42">
        <v>0.4</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n6nKsL1ZS4bZNff9oCsJ+HDEzLP3IAtr8gHaaDQjCLuaF5qBrGYLRPDPsWEUFtrQc7IwzcbzsI2zBu0iFNDPw==" saltValue="4OiuDMEVn9EQ0b3oNhS9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85" t="s">
        <v>10</v>
      </c>
      <c r="C45" s="1186"/>
      <c r="D45" s="58"/>
      <c r="E45" s="1191" t="s">
        <v>11</v>
      </c>
      <c r="F45" s="1191"/>
      <c r="G45" s="1191"/>
      <c r="H45" s="1191"/>
      <c r="I45" s="1191"/>
      <c r="J45" s="1192"/>
      <c r="K45" s="59">
        <v>160</v>
      </c>
      <c r="L45" s="60">
        <v>175</v>
      </c>
      <c r="M45" s="60">
        <v>174</v>
      </c>
      <c r="N45" s="60">
        <v>176</v>
      </c>
      <c r="O45" s="61">
        <v>191</v>
      </c>
      <c r="P45" s="48"/>
      <c r="Q45" s="48"/>
      <c r="R45" s="48"/>
      <c r="S45" s="48"/>
      <c r="T45" s="48"/>
      <c r="U45" s="48"/>
    </row>
    <row r="46" spans="1:21" ht="30.75" customHeight="1" x14ac:dyDescent="0.15">
      <c r="A46" s="48"/>
      <c r="B46" s="1187"/>
      <c r="C46" s="1188"/>
      <c r="D46" s="62"/>
      <c r="E46" s="1193" t="s">
        <v>12</v>
      </c>
      <c r="F46" s="1193"/>
      <c r="G46" s="1193"/>
      <c r="H46" s="1193"/>
      <c r="I46" s="1193"/>
      <c r="J46" s="1194"/>
      <c r="K46" s="63" t="s">
        <v>507</v>
      </c>
      <c r="L46" s="64" t="s">
        <v>507</v>
      </c>
      <c r="M46" s="64" t="s">
        <v>507</v>
      </c>
      <c r="N46" s="64" t="s">
        <v>507</v>
      </c>
      <c r="O46" s="65" t="s">
        <v>507</v>
      </c>
      <c r="P46" s="48"/>
      <c r="Q46" s="48"/>
      <c r="R46" s="48"/>
      <c r="S46" s="48"/>
      <c r="T46" s="48"/>
      <c r="U46" s="48"/>
    </row>
    <row r="47" spans="1:21" ht="30.75" customHeight="1" x14ac:dyDescent="0.15">
      <c r="A47" s="48"/>
      <c r="B47" s="1187"/>
      <c r="C47" s="1188"/>
      <c r="D47" s="62"/>
      <c r="E47" s="1193" t="s">
        <v>13</v>
      </c>
      <c r="F47" s="1193"/>
      <c r="G47" s="1193"/>
      <c r="H47" s="1193"/>
      <c r="I47" s="1193"/>
      <c r="J47" s="1194"/>
      <c r="K47" s="63" t="s">
        <v>507</v>
      </c>
      <c r="L47" s="64" t="s">
        <v>507</v>
      </c>
      <c r="M47" s="64" t="s">
        <v>507</v>
      </c>
      <c r="N47" s="64" t="s">
        <v>507</v>
      </c>
      <c r="O47" s="65" t="s">
        <v>507</v>
      </c>
      <c r="P47" s="48"/>
      <c r="Q47" s="48"/>
      <c r="R47" s="48"/>
      <c r="S47" s="48"/>
      <c r="T47" s="48"/>
      <c r="U47" s="48"/>
    </row>
    <row r="48" spans="1:21" ht="30.75" customHeight="1" x14ac:dyDescent="0.15">
      <c r="A48" s="48"/>
      <c r="B48" s="1187"/>
      <c r="C48" s="1188"/>
      <c r="D48" s="62"/>
      <c r="E48" s="1193" t="s">
        <v>14</v>
      </c>
      <c r="F48" s="1193"/>
      <c r="G48" s="1193"/>
      <c r="H48" s="1193"/>
      <c r="I48" s="1193"/>
      <c r="J48" s="1194"/>
      <c r="K48" s="63">
        <v>45</v>
      </c>
      <c r="L48" s="64">
        <v>45</v>
      </c>
      <c r="M48" s="64">
        <v>39</v>
      </c>
      <c r="N48" s="64">
        <v>37</v>
      </c>
      <c r="O48" s="65">
        <v>46</v>
      </c>
      <c r="P48" s="48"/>
      <c r="Q48" s="48"/>
      <c r="R48" s="48"/>
      <c r="S48" s="48"/>
      <c r="T48" s="48"/>
      <c r="U48" s="48"/>
    </row>
    <row r="49" spans="1:21" ht="30.75" customHeight="1" x14ac:dyDescent="0.15">
      <c r="A49" s="48"/>
      <c r="B49" s="1187"/>
      <c r="C49" s="1188"/>
      <c r="D49" s="62"/>
      <c r="E49" s="1193" t="s">
        <v>15</v>
      </c>
      <c r="F49" s="1193"/>
      <c r="G49" s="1193"/>
      <c r="H49" s="1193"/>
      <c r="I49" s="1193"/>
      <c r="J49" s="1194"/>
      <c r="K49" s="63">
        <v>6</v>
      </c>
      <c r="L49" s="64">
        <v>5</v>
      </c>
      <c r="M49" s="64">
        <v>5</v>
      </c>
      <c r="N49" s="64">
        <v>5</v>
      </c>
      <c r="O49" s="65">
        <v>5</v>
      </c>
      <c r="P49" s="48"/>
      <c r="Q49" s="48"/>
      <c r="R49" s="48"/>
      <c r="S49" s="48"/>
      <c r="T49" s="48"/>
      <c r="U49" s="48"/>
    </row>
    <row r="50" spans="1:21" ht="30.75" customHeight="1" x14ac:dyDescent="0.15">
      <c r="A50" s="48"/>
      <c r="B50" s="1187"/>
      <c r="C50" s="1188"/>
      <c r="D50" s="62"/>
      <c r="E50" s="1193" t="s">
        <v>16</v>
      </c>
      <c r="F50" s="1193"/>
      <c r="G50" s="1193"/>
      <c r="H50" s="1193"/>
      <c r="I50" s="1193"/>
      <c r="J50" s="1194"/>
      <c r="K50" s="63" t="s">
        <v>507</v>
      </c>
      <c r="L50" s="64" t="s">
        <v>507</v>
      </c>
      <c r="M50" s="64" t="s">
        <v>507</v>
      </c>
      <c r="N50" s="64" t="s">
        <v>507</v>
      </c>
      <c r="O50" s="65" t="s">
        <v>507</v>
      </c>
      <c r="P50" s="48"/>
      <c r="Q50" s="48"/>
      <c r="R50" s="48"/>
      <c r="S50" s="48"/>
      <c r="T50" s="48"/>
      <c r="U50" s="48"/>
    </row>
    <row r="51" spans="1:21" ht="30.75" customHeight="1" x14ac:dyDescent="0.15">
      <c r="A51" s="48"/>
      <c r="B51" s="1189"/>
      <c r="C51" s="1190"/>
      <c r="D51" s="66"/>
      <c r="E51" s="1193" t="s">
        <v>17</v>
      </c>
      <c r="F51" s="1193"/>
      <c r="G51" s="1193"/>
      <c r="H51" s="1193"/>
      <c r="I51" s="1193"/>
      <c r="J51" s="1194"/>
      <c r="K51" s="63" t="s">
        <v>507</v>
      </c>
      <c r="L51" s="64" t="s">
        <v>507</v>
      </c>
      <c r="M51" s="64" t="s">
        <v>507</v>
      </c>
      <c r="N51" s="64" t="s">
        <v>507</v>
      </c>
      <c r="O51" s="65" t="s">
        <v>507</v>
      </c>
      <c r="P51" s="48"/>
      <c r="Q51" s="48"/>
      <c r="R51" s="48"/>
      <c r="S51" s="48"/>
      <c r="T51" s="48"/>
      <c r="U51" s="48"/>
    </row>
    <row r="52" spans="1:21" ht="30.75" customHeight="1" x14ac:dyDescent="0.15">
      <c r="A52" s="48"/>
      <c r="B52" s="1195" t="s">
        <v>18</v>
      </c>
      <c r="C52" s="1196"/>
      <c r="D52" s="66"/>
      <c r="E52" s="1193" t="s">
        <v>19</v>
      </c>
      <c r="F52" s="1193"/>
      <c r="G52" s="1193"/>
      <c r="H52" s="1193"/>
      <c r="I52" s="1193"/>
      <c r="J52" s="1194"/>
      <c r="K52" s="63">
        <v>188</v>
      </c>
      <c r="L52" s="64">
        <v>195</v>
      </c>
      <c r="M52" s="64">
        <v>181</v>
      </c>
      <c r="N52" s="64">
        <v>171</v>
      </c>
      <c r="O52" s="65">
        <v>173</v>
      </c>
      <c r="P52" s="48"/>
      <c r="Q52" s="48"/>
      <c r="R52" s="48"/>
      <c r="S52" s="48"/>
      <c r="T52" s="48"/>
      <c r="U52" s="48"/>
    </row>
    <row r="53" spans="1:21" ht="30.75" customHeight="1" thickBot="1" x14ac:dyDescent="0.2">
      <c r="A53" s="48"/>
      <c r="B53" s="1197" t="s">
        <v>20</v>
      </c>
      <c r="C53" s="1198"/>
      <c r="D53" s="67"/>
      <c r="E53" s="1199" t="s">
        <v>21</v>
      </c>
      <c r="F53" s="1199"/>
      <c r="G53" s="1199"/>
      <c r="H53" s="1199"/>
      <c r="I53" s="1199"/>
      <c r="J53" s="1200"/>
      <c r="K53" s="68">
        <v>23</v>
      </c>
      <c r="L53" s="69">
        <v>30</v>
      </c>
      <c r="M53" s="69">
        <v>37</v>
      </c>
      <c r="N53" s="69">
        <v>47</v>
      </c>
      <c r="O53" s="70">
        <v>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01" t="s">
        <v>24</v>
      </c>
      <c r="C57" s="1202"/>
      <c r="D57" s="1205" t="s">
        <v>25</v>
      </c>
      <c r="E57" s="1206"/>
      <c r="F57" s="1206"/>
      <c r="G57" s="1206"/>
      <c r="H57" s="1206"/>
      <c r="I57" s="1206"/>
      <c r="J57" s="1207"/>
      <c r="K57" s="83" t="s">
        <v>584</v>
      </c>
      <c r="L57" s="84" t="s">
        <v>584</v>
      </c>
      <c r="M57" s="84" t="s">
        <v>584</v>
      </c>
      <c r="N57" s="84" t="s">
        <v>584</v>
      </c>
      <c r="O57" s="85" t="s">
        <v>584</v>
      </c>
    </row>
    <row r="58" spans="1:21" ht="31.5" customHeight="1" thickBot="1" x14ac:dyDescent="0.2">
      <c r="B58" s="1203"/>
      <c r="C58" s="1204"/>
      <c r="D58" s="1208" t="s">
        <v>26</v>
      </c>
      <c r="E58" s="1209"/>
      <c r="F58" s="1209"/>
      <c r="G58" s="1209"/>
      <c r="H58" s="1209"/>
      <c r="I58" s="1209"/>
      <c r="J58" s="1210"/>
      <c r="K58" s="86" t="s">
        <v>584</v>
      </c>
      <c r="L58" s="87" t="s">
        <v>584</v>
      </c>
      <c r="M58" s="87" t="s">
        <v>584</v>
      </c>
      <c r="N58" s="87" t="s">
        <v>584</v>
      </c>
      <c r="O58" s="88" t="s">
        <v>584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L5kffAMCQOk5a5qqnsSpMyC1Kr7fHduv4JzCdPLwaxdv/Q++9LfXFBM4EwoQKLmvSnT9sW3LJhbJerWEJhkEA==" saltValue="2l6ztGArUK6i5xLPkod1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11" t="s">
        <v>29</v>
      </c>
      <c r="C41" s="1212"/>
      <c r="D41" s="102"/>
      <c r="E41" s="1217" t="s">
        <v>30</v>
      </c>
      <c r="F41" s="1217"/>
      <c r="G41" s="1217"/>
      <c r="H41" s="1218"/>
      <c r="I41" s="346">
        <v>1837</v>
      </c>
      <c r="J41" s="347">
        <v>1924</v>
      </c>
      <c r="K41" s="347">
        <v>1810</v>
      </c>
      <c r="L41" s="347">
        <v>1833</v>
      </c>
      <c r="M41" s="348">
        <v>1749</v>
      </c>
    </row>
    <row r="42" spans="2:13" ht="27.75" customHeight="1" x14ac:dyDescent="0.15">
      <c r="B42" s="1213"/>
      <c r="C42" s="1214"/>
      <c r="D42" s="103"/>
      <c r="E42" s="1219" t="s">
        <v>31</v>
      </c>
      <c r="F42" s="1219"/>
      <c r="G42" s="1219"/>
      <c r="H42" s="1220"/>
      <c r="I42" s="349" t="s">
        <v>507</v>
      </c>
      <c r="J42" s="350" t="s">
        <v>507</v>
      </c>
      <c r="K42" s="350" t="s">
        <v>507</v>
      </c>
      <c r="L42" s="350" t="s">
        <v>507</v>
      </c>
      <c r="M42" s="351" t="s">
        <v>507</v>
      </c>
    </row>
    <row r="43" spans="2:13" ht="27.75" customHeight="1" x14ac:dyDescent="0.15">
      <c r="B43" s="1213"/>
      <c r="C43" s="1214"/>
      <c r="D43" s="103"/>
      <c r="E43" s="1219" t="s">
        <v>32</v>
      </c>
      <c r="F43" s="1219"/>
      <c r="G43" s="1219"/>
      <c r="H43" s="1220"/>
      <c r="I43" s="349">
        <v>476</v>
      </c>
      <c r="J43" s="350">
        <v>428</v>
      </c>
      <c r="K43" s="350">
        <v>377</v>
      </c>
      <c r="L43" s="350">
        <v>321</v>
      </c>
      <c r="M43" s="351">
        <v>289</v>
      </c>
    </row>
    <row r="44" spans="2:13" ht="27.75" customHeight="1" x14ac:dyDescent="0.15">
      <c r="B44" s="1213"/>
      <c r="C44" s="1214"/>
      <c r="D44" s="103"/>
      <c r="E44" s="1219" t="s">
        <v>33</v>
      </c>
      <c r="F44" s="1219"/>
      <c r="G44" s="1219"/>
      <c r="H44" s="1220"/>
      <c r="I44" s="349">
        <v>41</v>
      </c>
      <c r="J44" s="350">
        <v>37</v>
      </c>
      <c r="K44" s="350">
        <v>34</v>
      </c>
      <c r="L44" s="350">
        <v>31</v>
      </c>
      <c r="M44" s="351">
        <v>28</v>
      </c>
    </row>
    <row r="45" spans="2:13" ht="27.75" customHeight="1" x14ac:dyDescent="0.15">
      <c r="B45" s="1213"/>
      <c r="C45" s="1214"/>
      <c r="D45" s="103"/>
      <c r="E45" s="1219" t="s">
        <v>34</v>
      </c>
      <c r="F45" s="1219"/>
      <c r="G45" s="1219"/>
      <c r="H45" s="1220"/>
      <c r="I45" s="349">
        <v>371</v>
      </c>
      <c r="J45" s="350">
        <v>344</v>
      </c>
      <c r="K45" s="350">
        <v>324</v>
      </c>
      <c r="L45" s="350">
        <v>299</v>
      </c>
      <c r="M45" s="351">
        <v>296</v>
      </c>
    </row>
    <row r="46" spans="2:13" ht="27.75" customHeight="1" x14ac:dyDescent="0.15">
      <c r="B46" s="1213"/>
      <c r="C46" s="1214"/>
      <c r="D46" s="104"/>
      <c r="E46" s="1219" t="s">
        <v>35</v>
      </c>
      <c r="F46" s="1219"/>
      <c r="G46" s="1219"/>
      <c r="H46" s="1220"/>
      <c r="I46" s="349" t="s">
        <v>507</v>
      </c>
      <c r="J46" s="350" t="s">
        <v>507</v>
      </c>
      <c r="K46" s="350" t="s">
        <v>507</v>
      </c>
      <c r="L46" s="350" t="s">
        <v>507</v>
      </c>
      <c r="M46" s="351" t="s">
        <v>507</v>
      </c>
    </row>
    <row r="47" spans="2:13" ht="27.75" customHeight="1" x14ac:dyDescent="0.15">
      <c r="B47" s="1213"/>
      <c r="C47" s="1214"/>
      <c r="D47" s="105"/>
      <c r="E47" s="1221" t="s">
        <v>36</v>
      </c>
      <c r="F47" s="1222"/>
      <c r="G47" s="1222"/>
      <c r="H47" s="1223"/>
      <c r="I47" s="349" t="s">
        <v>507</v>
      </c>
      <c r="J47" s="350" t="s">
        <v>507</v>
      </c>
      <c r="K47" s="350" t="s">
        <v>507</v>
      </c>
      <c r="L47" s="350" t="s">
        <v>507</v>
      </c>
      <c r="M47" s="351" t="s">
        <v>507</v>
      </c>
    </row>
    <row r="48" spans="2:13" ht="27.75" customHeight="1" x14ac:dyDescent="0.15">
      <c r="B48" s="1213"/>
      <c r="C48" s="1214"/>
      <c r="D48" s="103"/>
      <c r="E48" s="1219" t="s">
        <v>37</v>
      </c>
      <c r="F48" s="1219"/>
      <c r="G48" s="1219"/>
      <c r="H48" s="1220"/>
      <c r="I48" s="349" t="s">
        <v>507</v>
      </c>
      <c r="J48" s="350" t="s">
        <v>507</v>
      </c>
      <c r="K48" s="350" t="s">
        <v>507</v>
      </c>
      <c r="L48" s="350" t="s">
        <v>507</v>
      </c>
      <c r="M48" s="351" t="s">
        <v>507</v>
      </c>
    </row>
    <row r="49" spans="2:13" ht="27.75" customHeight="1" x14ac:dyDescent="0.15">
      <c r="B49" s="1215"/>
      <c r="C49" s="1216"/>
      <c r="D49" s="103"/>
      <c r="E49" s="1219" t="s">
        <v>38</v>
      </c>
      <c r="F49" s="1219"/>
      <c r="G49" s="1219"/>
      <c r="H49" s="1220"/>
      <c r="I49" s="349" t="s">
        <v>507</v>
      </c>
      <c r="J49" s="350" t="s">
        <v>507</v>
      </c>
      <c r="K49" s="350" t="s">
        <v>507</v>
      </c>
      <c r="L49" s="350" t="s">
        <v>507</v>
      </c>
      <c r="M49" s="351" t="s">
        <v>507</v>
      </c>
    </row>
    <row r="50" spans="2:13" ht="27.75" customHeight="1" x14ac:dyDescent="0.15">
      <c r="B50" s="1224" t="s">
        <v>39</v>
      </c>
      <c r="C50" s="1225"/>
      <c r="D50" s="106"/>
      <c r="E50" s="1219" t="s">
        <v>40</v>
      </c>
      <c r="F50" s="1219"/>
      <c r="G50" s="1219"/>
      <c r="H50" s="1220"/>
      <c r="I50" s="349">
        <v>2188</v>
      </c>
      <c r="J50" s="350">
        <v>2292</v>
      </c>
      <c r="K50" s="350">
        <v>2439</v>
      </c>
      <c r="L50" s="350">
        <v>2681</v>
      </c>
      <c r="M50" s="351">
        <v>3046</v>
      </c>
    </row>
    <row r="51" spans="2:13" ht="27.75" customHeight="1" x14ac:dyDescent="0.15">
      <c r="B51" s="1213"/>
      <c r="C51" s="1214"/>
      <c r="D51" s="103"/>
      <c r="E51" s="1219" t="s">
        <v>41</v>
      </c>
      <c r="F51" s="1219"/>
      <c r="G51" s="1219"/>
      <c r="H51" s="1220"/>
      <c r="I51" s="349" t="s">
        <v>507</v>
      </c>
      <c r="J51" s="350" t="s">
        <v>507</v>
      </c>
      <c r="K51" s="350" t="s">
        <v>507</v>
      </c>
      <c r="L51" s="350" t="s">
        <v>507</v>
      </c>
      <c r="M51" s="351" t="s">
        <v>507</v>
      </c>
    </row>
    <row r="52" spans="2:13" ht="27.75" customHeight="1" x14ac:dyDescent="0.15">
      <c r="B52" s="1215"/>
      <c r="C52" s="1216"/>
      <c r="D52" s="103"/>
      <c r="E52" s="1219" t="s">
        <v>42</v>
      </c>
      <c r="F52" s="1219"/>
      <c r="G52" s="1219"/>
      <c r="H52" s="1220"/>
      <c r="I52" s="349">
        <v>1797</v>
      </c>
      <c r="J52" s="350">
        <v>1811</v>
      </c>
      <c r="K52" s="350">
        <v>1704</v>
      </c>
      <c r="L52" s="350">
        <v>1690</v>
      </c>
      <c r="M52" s="351">
        <v>1607</v>
      </c>
    </row>
    <row r="53" spans="2:13" ht="27.75" customHeight="1" thickBot="1" x14ac:dyDescent="0.2">
      <c r="B53" s="1226" t="s">
        <v>43</v>
      </c>
      <c r="C53" s="1227"/>
      <c r="D53" s="107"/>
      <c r="E53" s="1228" t="s">
        <v>44</v>
      </c>
      <c r="F53" s="1228"/>
      <c r="G53" s="1228"/>
      <c r="H53" s="1229"/>
      <c r="I53" s="352">
        <v>-1261</v>
      </c>
      <c r="J53" s="353">
        <v>-1370</v>
      </c>
      <c r="K53" s="353">
        <v>-1598</v>
      </c>
      <c r="L53" s="353">
        <v>-1887</v>
      </c>
      <c r="M53" s="354">
        <v>-2291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V+GcUAwWPOK3mCXP2WneFsQO1Nj4ycUjkkYcEpvfw3EG+baG6HbU8iEJN6Qt0H7xfCIL0tKwsn3WQGUfOA03eQ==" saltValue="ph4Jiw1zlVhbTBC3roRc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8" t="s">
        <v>47</v>
      </c>
      <c r="D55" s="1238"/>
      <c r="E55" s="1239"/>
      <c r="F55" s="119">
        <v>1338</v>
      </c>
      <c r="G55" s="119">
        <v>1375</v>
      </c>
      <c r="H55" s="120">
        <v>1441</v>
      </c>
    </row>
    <row r="56" spans="2:8" ht="52.5" customHeight="1" x14ac:dyDescent="0.15">
      <c r="B56" s="121"/>
      <c r="C56" s="1240" t="s">
        <v>48</v>
      </c>
      <c r="D56" s="1240"/>
      <c r="E56" s="1241"/>
      <c r="F56" s="122">
        <v>115</v>
      </c>
      <c r="G56" s="122">
        <v>120</v>
      </c>
      <c r="H56" s="123">
        <v>125</v>
      </c>
    </row>
    <row r="57" spans="2:8" ht="53.25" customHeight="1" x14ac:dyDescent="0.15">
      <c r="B57" s="121"/>
      <c r="C57" s="1242" t="s">
        <v>49</v>
      </c>
      <c r="D57" s="1242"/>
      <c r="E57" s="1243"/>
      <c r="F57" s="124">
        <v>872</v>
      </c>
      <c r="G57" s="124">
        <v>1069</v>
      </c>
      <c r="H57" s="125">
        <v>1353</v>
      </c>
    </row>
    <row r="58" spans="2:8" ht="45.75" customHeight="1" x14ac:dyDescent="0.15">
      <c r="B58" s="126"/>
      <c r="C58" s="1230" t="s">
        <v>579</v>
      </c>
      <c r="D58" s="1231"/>
      <c r="E58" s="1232"/>
      <c r="F58" s="127">
        <v>862</v>
      </c>
      <c r="G58" s="127">
        <v>1057</v>
      </c>
      <c r="H58" s="128">
        <v>1340</v>
      </c>
    </row>
    <row r="59" spans="2:8" ht="45.75" customHeight="1" x14ac:dyDescent="0.15">
      <c r="B59" s="126"/>
      <c r="C59" s="1230" t="s">
        <v>580</v>
      </c>
      <c r="D59" s="1231"/>
      <c r="E59" s="1232"/>
      <c r="F59" s="127">
        <v>5</v>
      </c>
      <c r="G59" s="127">
        <v>5</v>
      </c>
      <c r="H59" s="128">
        <v>5</v>
      </c>
    </row>
    <row r="60" spans="2:8" ht="45.75" customHeight="1" x14ac:dyDescent="0.15">
      <c r="B60" s="126"/>
      <c r="C60" s="1230" t="s">
        <v>581</v>
      </c>
      <c r="D60" s="1231"/>
      <c r="E60" s="1232"/>
      <c r="F60" s="127">
        <v>3</v>
      </c>
      <c r="G60" s="127">
        <v>3</v>
      </c>
      <c r="H60" s="128">
        <v>3</v>
      </c>
    </row>
    <row r="61" spans="2:8" ht="45.75" customHeight="1" x14ac:dyDescent="0.15">
      <c r="B61" s="126"/>
      <c r="C61" s="1230" t="s">
        <v>582</v>
      </c>
      <c r="D61" s="1231"/>
      <c r="E61" s="1232"/>
      <c r="F61" s="127" t="s">
        <v>583</v>
      </c>
      <c r="G61" s="127">
        <v>2</v>
      </c>
      <c r="H61" s="128">
        <v>3</v>
      </c>
    </row>
    <row r="62" spans="2:8" ht="45.75" customHeight="1" thickBot="1" x14ac:dyDescent="0.2">
      <c r="B62" s="129"/>
      <c r="C62" s="1233" t="s">
        <v>586</v>
      </c>
      <c r="D62" s="1234"/>
      <c r="E62" s="1235"/>
      <c r="F62" s="130">
        <v>2</v>
      </c>
      <c r="G62" s="130">
        <v>2</v>
      </c>
      <c r="H62" s="131">
        <v>2</v>
      </c>
    </row>
    <row r="63" spans="2:8" ht="52.5" customHeight="1" thickBot="1" x14ac:dyDescent="0.2">
      <c r="B63" s="132"/>
      <c r="C63" s="1236" t="s">
        <v>50</v>
      </c>
      <c r="D63" s="1236"/>
      <c r="E63" s="1237"/>
      <c r="F63" s="133">
        <v>2324</v>
      </c>
      <c r="G63" s="133">
        <v>2564</v>
      </c>
      <c r="H63" s="134">
        <v>2918</v>
      </c>
    </row>
    <row r="64" spans="2:8" x14ac:dyDescent="0.15"/>
  </sheetData>
  <sheetProtection algorithmName="SHA-512" hashValue="1FYhvg2ZMN+hw+6I42kF8qw8V5IVtLG8wPfAiyyZ2pRqLLSUO9PmiQ3ioepTol1HPP6PlV2LIeQXwr3I2XXdXw==" saltValue="yqltDYqIQOv66NfmqnJ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B633-0112-49E2-98C9-03A9D2ED955B}">
  <sheetPr>
    <pageSetUpPr fitToPage="1"/>
  </sheetPr>
  <dimension ref="A1:DE85"/>
  <sheetViews>
    <sheetView showGridLines="0" topLeftCell="A19" zoomScale="85" zoomScaleNormal="85"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593</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6" t="s">
        <v>596</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ht="13.5" x14ac:dyDescent="0.15">
      <c r="B44" s="362"/>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ht="13.5" x14ac:dyDescent="0.15">
      <c r="B45" s="362"/>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ht="13.5" x14ac:dyDescent="0.15">
      <c r="B46" s="362"/>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ht="13.5" x14ac:dyDescent="0.15">
      <c r="B47" s="362"/>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591</v>
      </c>
    </row>
    <row r="50" spans="1:109" ht="13.5" x14ac:dyDescent="0.15">
      <c r="B50" s="362"/>
      <c r="G50" s="1244"/>
      <c r="H50" s="1244"/>
      <c r="I50" s="1244"/>
      <c r="J50" s="1244"/>
      <c r="K50" s="370"/>
      <c r="L50" s="370"/>
      <c r="M50" s="369"/>
      <c r="N50" s="369"/>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7" t="s">
        <v>549</v>
      </c>
      <c r="BQ50" s="1247"/>
      <c r="BR50" s="1247"/>
      <c r="BS50" s="1247"/>
      <c r="BT50" s="1247"/>
      <c r="BU50" s="1247"/>
      <c r="BV50" s="1247"/>
      <c r="BW50" s="1247"/>
      <c r="BX50" s="1247" t="s">
        <v>550</v>
      </c>
      <c r="BY50" s="1247"/>
      <c r="BZ50" s="1247"/>
      <c r="CA50" s="1247"/>
      <c r="CB50" s="1247"/>
      <c r="CC50" s="1247"/>
      <c r="CD50" s="1247"/>
      <c r="CE50" s="1247"/>
      <c r="CF50" s="1247" t="s">
        <v>551</v>
      </c>
      <c r="CG50" s="1247"/>
      <c r="CH50" s="1247"/>
      <c r="CI50" s="1247"/>
      <c r="CJ50" s="1247"/>
      <c r="CK50" s="1247"/>
      <c r="CL50" s="1247"/>
      <c r="CM50" s="1247"/>
      <c r="CN50" s="1247" t="s">
        <v>552</v>
      </c>
      <c r="CO50" s="1247"/>
      <c r="CP50" s="1247"/>
      <c r="CQ50" s="1247"/>
      <c r="CR50" s="1247"/>
      <c r="CS50" s="1247"/>
      <c r="CT50" s="1247"/>
      <c r="CU50" s="1247"/>
      <c r="CV50" s="1247" t="s">
        <v>553</v>
      </c>
      <c r="CW50" s="1247"/>
      <c r="CX50" s="1247"/>
      <c r="CY50" s="1247"/>
      <c r="CZ50" s="1247"/>
      <c r="DA50" s="1247"/>
      <c r="DB50" s="1247"/>
      <c r="DC50" s="1247"/>
    </row>
    <row r="51" spans="1:109" ht="13.5" customHeight="1" x14ac:dyDescent="0.15">
      <c r="B51" s="362"/>
      <c r="G51" s="1255"/>
      <c r="H51" s="1255"/>
      <c r="I51" s="1265"/>
      <c r="J51" s="1265"/>
      <c r="K51" s="1249"/>
      <c r="L51" s="1249"/>
      <c r="M51" s="1249"/>
      <c r="N51" s="1249"/>
      <c r="AM51" s="368"/>
      <c r="AN51" s="1248" t="s">
        <v>590</v>
      </c>
      <c r="AO51" s="1248"/>
      <c r="AP51" s="1248"/>
      <c r="AQ51" s="1248"/>
      <c r="AR51" s="1248"/>
      <c r="AS51" s="1248"/>
      <c r="AT51" s="1248"/>
      <c r="AU51" s="1248"/>
      <c r="AV51" s="1248"/>
      <c r="AW51" s="1248"/>
      <c r="AX51" s="1248"/>
      <c r="AY51" s="1248"/>
      <c r="AZ51" s="1248"/>
      <c r="BA51" s="1248"/>
      <c r="BB51" s="1248" t="s">
        <v>588</v>
      </c>
      <c r="BC51" s="1248"/>
      <c r="BD51" s="1248"/>
      <c r="BE51" s="1248"/>
      <c r="BF51" s="1248"/>
      <c r="BG51" s="1248"/>
      <c r="BH51" s="1248"/>
      <c r="BI51" s="1248"/>
      <c r="BJ51" s="1248"/>
      <c r="BK51" s="1248"/>
      <c r="BL51" s="1248"/>
      <c r="BM51" s="1248"/>
      <c r="BN51" s="1248"/>
      <c r="BO51" s="1248"/>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ht="13.5" x14ac:dyDescent="0.15">
      <c r="B52" s="362"/>
      <c r="G52" s="1255"/>
      <c r="H52" s="1255"/>
      <c r="I52" s="1265"/>
      <c r="J52" s="1265"/>
      <c r="K52" s="1249"/>
      <c r="L52" s="1249"/>
      <c r="M52" s="1249"/>
      <c r="N52" s="1249"/>
      <c r="AM52" s="368"/>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5" x14ac:dyDescent="0.15">
      <c r="A53" s="376"/>
      <c r="B53" s="362"/>
      <c r="G53" s="1255"/>
      <c r="H53" s="1255"/>
      <c r="I53" s="1244"/>
      <c r="J53" s="1244"/>
      <c r="K53" s="1249"/>
      <c r="L53" s="1249"/>
      <c r="M53" s="1249"/>
      <c r="N53" s="1249"/>
      <c r="AM53" s="368"/>
      <c r="AN53" s="1248"/>
      <c r="AO53" s="1248"/>
      <c r="AP53" s="1248"/>
      <c r="AQ53" s="1248"/>
      <c r="AR53" s="1248"/>
      <c r="AS53" s="1248"/>
      <c r="AT53" s="1248"/>
      <c r="AU53" s="1248"/>
      <c r="AV53" s="1248"/>
      <c r="AW53" s="1248"/>
      <c r="AX53" s="1248"/>
      <c r="AY53" s="1248"/>
      <c r="AZ53" s="1248"/>
      <c r="BA53" s="1248"/>
      <c r="BB53" s="1248" t="s">
        <v>595</v>
      </c>
      <c r="BC53" s="1248"/>
      <c r="BD53" s="1248"/>
      <c r="BE53" s="1248"/>
      <c r="BF53" s="1248"/>
      <c r="BG53" s="1248"/>
      <c r="BH53" s="1248"/>
      <c r="BI53" s="1248"/>
      <c r="BJ53" s="1248"/>
      <c r="BK53" s="1248"/>
      <c r="BL53" s="1248"/>
      <c r="BM53" s="1248"/>
      <c r="BN53" s="1248"/>
      <c r="BO53" s="1248"/>
      <c r="BP53" s="1246">
        <v>62.6</v>
      </c>
      <c r="BQ53" s="1246"/>
      <c r="BR53" s="1246"/>
      <c r="BS53" s="1246"/>
      <c r="BT53" s="1246"/>
      <c r="BU53" s="1246"/>
      <c r="BV53" s="1246"/>
      <c r="BW53" s="1246"/>
      <c r="BX53" s="1246">
        <v>64.2</v>
      </c>
      <c r="BY53" s="1246"/>
      <c r="BZ53" s="1246"/>
      <c r="CA53" s="1246"/>
      <c r="CB53" s="1246"/>
      <c r="CC53" s="1246"/>
      <c r="CD53" s="1246"/>
      <c r="CE53" s="1246"/>
      <c r="CF53" s="1246">
        <v>66.099999999999994</v>
      </c>
      <c r="CG53" s="1246"/>
      <c r="CH53" s="1246"/>
      <c r="CI53" s="1246"/>
      <c r="CJ53" s="1246"/>
      <c r="CK53" s="1246"/>
      <c r="CL53" s="1246"/>
      <c r="CM53" s="1246"/>
      <c r="CN53" s="1246">
        <v>67.8</v>
      </c>
      <c r="CO53" s="1246"/>
      <c r="CP53" s="1246"/>
      <c r="CQ53" s="1246"/>
      <c r="CR53" s="1246"/>
      <c r="CS53" s="1246"/>
      <c r="CT53" s="1246"/>
      <c r="CU53" s="1246"/>
      <c r="CV53" s="1246">
        <v>69.7</v>
      </c>
      <c r="CW53" s="1246"/>
      <c r="CX53" s="1246"/>
      <c r="CY53" s="1246"/>
      <c r="CZ53" s="1246"/>
      <c r="DA53" s="1246"/>
      <c r="DB53" s="1246"/>
      <c r="DC53" s="1246"/>
    </row>
    <row r="54" spans="1:109" ht="13.5" x14ac:dyDescent="0.15">
      <c r="A54" s="376"/>
      <c r="B54" s="362"/>
      <c r="G54" s="1255"/>
      <c r="H54" s="1255"/>
      <c r="I54" s="1244"/>
      <c r="J54" s="1244"/>
      <c r="K54" s="1249"/>
      <c r="L54" s="1249"/>
      <c r="M54" s="1249"/>
      <c r="N54" s="1249"/>
      <c r="AM54" s="368"/>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5" x14ac:dyDescent="0.15">
      <c r="A55" s="376"/>
      <c r="B55" s="362"/>
      <c r="G55" s="1244"/>
      <c r="H55" s="1244"/>
      <c r="I55" s="1244"/>
      <c r="J55" s="1244"/>
      <c r="K55" s="1249"/>
      <c r="L55" s="1249"/>
      <c r="M55" s="1249"/>
      <c r="N55" s="1249"/>
      <c r="AN55" s="1247" t="s">
        <v>589</v>
      </c>
      <c r="AO55" s="1247"/>
      <c r="AP55" s="1247"/>
      <c r="AQ55" s="1247"/>
      <c r="AR55" s="1247"/>
      <c r="AS55" s="1247"/>
      <c r="AT55" s="1247"/>
      <c r="AU55" s="1247"/>
      <c r="AV55" s="1247"/>
      <c r="AW55" s="1247"/>
      <c r="AX55" s="1247"/>
      <c r="AY55" s="1247"/>
      <c r="AZ55" s="1247"/>
      <c r="BA55" s="1247"/>
      <c r="BB55" s="1248" t="s">
        <v>588</v>
      </c>
      <c r="BC55" s="1248"/>
      <c r="BD55" s="1248"/>
      <c r="BE55" s="1248"/>
      <c r="BF55" s="1248"/>
      <c r="BG55" s="1248"/>
      <c r="BH55" s="1248"/>
      <c r="BI55" s="1248"/>
      <c r="BJ55" s="1248"/>
      <c r="BK55" s="1248"/>
      <c r="BL55" s="1248"/>
      <c r="BM55" s="1248"/>
      <c r="BN55" s="1248"/>
      <c r="BO55" s="1248"/>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ht="13.5" x14ac:dyDescent="0.15">
      <c r="A56" s="376"/>
      <c r="B56" s="362"/>
      <c r="G56" s="1244"/>
      <c r="H56" s="1244"/>
      <c r="I56" s="1244"/>
      <c r="J56" s="1244"/>
      <c r="K56" s="1249"/>
      <c r="L56" s="1249"/>
      <c r="M56" s="1249"/>
      <c r="N56" s="1249"/>
      <c r="AN56" s="1247"/>
      <c r="AO56" s="1247"/>
      <c r="AP56" s="1247"/>
      <c r="AQ56" s="1247"/>
      <c r="AR56" s="1247"/>
      <c r="AS56" s="1247"/>
      <c r="AT56" s="1247"/>
      <c r="AU56" s="1247"/>
      <c r="AV56" s="1247"/>
      <c r="AW56" s="1247"/>
      <c r="AX56" s="1247"/>
      <c r="AY56" s="1247"/>
      <c r="AZ56" s="1247"/>
      <c r="BA56" s="1247"/>
      <c r="BB56" s="1248"/>
      <c r="BC56" s="1248"/>
      <c r="BD56" s="1248"/>
      <c r="BE56" s="1248"/>
      <c r="BF56" s="1248"/>
      <c r="BG56" s="1248"/>
      <c r="BH56" s="1248"/>
      <c r="BI56" s="1248"/>
      <c r="BJ56" s="1248"/>
      <c r="BK56" s="1248"/>
      <c r="BL56" s="1248"/>
      <c r="BM56" s="1248"/>
      <c r="BN56" s="1248"/>
      <c r="BO56" s="1248"/>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6" customFormat="1" ht="13.5" x14ac:dyDescent="0.15">
      <c r="B57" s="382"/>
      <c r="G57" s="1244"/>
      <c r="H57" s="1244"/>
      <c r="I57" s="1250"/>
      <c r="J57" s="1250"/>
      <c r="K57" s="1249"/>
      <c r="L57" s="1249"/>
      <c r="M57" s="1249"/>
      <c r="N57" s="1249"/>
      <c r="AM57" s="361"/>
      <c r="AN57" s="1247"/>
      <c r="AO57" s="1247"/>
      <c r="AP57" s="1247"/>
      <c r="AQ57" s="1247"/>
      <c r="AR57" s="1247"/>
      <c r="AS57" s="1247"/>
      <c r="AT57" s="1247"/>
      <c r="AU57" s="1247"/>
      <c r="AV57" s="1247"/>
      <c r="AW57" s="1247"/>
      <c r="AX57" s="1247"/>
      <c r="AY57" s="1247"/>
      <c r="AZ57" s="1247"/>
      <c r="BA57" s="1247"/>
      <c r="BB57" s="1248" t="s">
        <v>595</v>
      </c>
      <c r="BC57" s="1248"/>
      <c r="BD57" s="1248"/>
      <c r="BE57" s="1248"/>
      <c r="BF57" s="1248"/>
      <c r="BG57" s="1248"/>
      <c r="BH57" s="1248"/>
      <c r="BI57" s="1248"/>
      <c r="BJ57" s="1248"/>
      <c r="BK57" s="1248"/>
      <c r="BL57" s="1248"/>
      <c r="BM57" s="1248"/>
      <c r="BN57" s="1248"/>
      <c r="BO57" s="1248"/>
      <c r="BP57" s="1246">
        <v>57.7</v>
      </c>
      <c r="BQ57" s="1246"/>
      <c r="BR57" s="1246"/>
      <c r="BS57" s="1246"/>
      <c r="BT57" s="1246"/>
      <c r="BU57" s="1246"/>
      <c r="BV57" s="1246"/>
      <c r="BW57" s="1246"/>
      <c r="BX57" s="1246">
        <v>59.3</v>
      </c>
      <c r="BY57" s="1246"/>
      <c r="BZ57" s="1246"/>
      <c r="CA57" s="1246"/>
      <c r="CB57" s="1246"/>
      <c r="CC57" s="1246"/>
      <c r="CD57" s="1246"/>
      <c r="CE57" s="1246"/>
      <c r="CF57" s="1246">
        <v>60.4</v>
      </c>
      <c r="CG57" s="1246"/>
      <c r="CH57" s="1246"/>
      <c r="CI57" s="1246"/>
      <c r="CJ57" s="1246"/>
      <c r="CK57" s="1246"/>
      <c r="CL57" s="1246"/>
      <c r="CM57" s="1246"/>
      <c r="CN57" s="1246">
        <v>61.1</v>
      </c>
      <c r="CO57" s="1246"/>
      <c r="CP57" s="1246"/>
      <c r="CQ57" s="1246"/>
      <c r="CR57" s="1246"/>
      <c r="CS57" s="1246"/>
      <c r="CT57" s="1246"/>
      <c r="CU57" s="1246"/>
      <c r="CV57" s="1246">
        <v>62.3</v>
      </c>
      <c r="CW57" s="1246"/>
      <c r="CX57" s="1246"/>
      <c r="CY57" s="1246"/>
      <c r="CZ57" s="1246"/>
      <c r="DA57" s="1246"/>
      <c r="DB57" s="1246"/>
      <c r="DC57" s="1246"/>
      <c r="DD57" s="387"/>
      <c r="DE57" s="382"/>
    </row>
    <row r="58" spans="1:109" s="376" customFormat="1" ht="13.5" x14ac:dyDescent="0.15">
      <c r="A58" s="361"/>
      <c r="B58" s="382"/>
      <c r="G58" s="1244"/>
      <c r="H58" s="1244"/>
      <c r="I58" s="1250"/>
      <c r="J58" s="1250"/>
      <c r="K58" s="1249"/>
      <c r="L58" s="1249"/>
      <c r="M58" s="1249"/>
      <c r="N58" s="1249"/>
      <c r="AM58" s="361"/>
      <c r="AN58" s="1247"/>
      <c r="AO58" s="1247"/>
      <c r="AP58" s="1247"/>
      <c r="AQ58" s="1247"/>
      <c r="AR58" s="1247"/>
      <c r="AS58" s="1247"/>
      <c r="AT58" s="1247"/>
      <c r="AU58" s="1247"/>
      <c r="AV58" s="1247"/>
      <c r="AW58" s="1247"/>
      <c r="AX58" s="1247"/>
      <c r="AY58" s="1247"/>
      <c r="AZ58" s="1247"/>
      <c r="BA58" s="1247"/>
      <c r="BB58" s="1248"/>
      <c r="BC58" s="1248"/>
      <c r="BD58" s="1248"/>
      <c r="BE58" s="1248"/>
      <c r="BF58" s="1248"/>
      <c r="BG58" s="1248"/>
      <c r="BH58" s="1248"/>
      <c r="BI58" s="1248"/>
      <c r="BJ58" s="1248"/>
      <c r="BK58" s="1248"/>
      <c r="BL58" s="1248"/>
      <c r="BM58" s="1248"/>
      <c r="BN58" s="1248"/>
      <c r="BO58" s="1248"/>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594</v>
      </c>
    </row>
    <row r="64" spans="1:109" ht="13.5" x14ac:dyDescent="0.15">
      <c r="B64" s="362"/>
      <c r="G64" s="377"/>
      <c r="I64" s="379"/>
      <c r="J64" s="379"/>
      <c r="K64" s="379"/>
      <c r="L64" s="379"/>
      <c r="M64" s="379"/>
      <c r="N64" s="378"/>
      <c r="AM64" s="377"/>
      <c r="AN64" s="377" t="s">
        <v>593</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56" t="s">
        <v>592</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ht="13.5" x14ac:dyDescent="0.15">
      <c r="B66" s="362"/>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ht="13.5" x14ac:dyDescent="0.15">
      <c r="B67" s="362"/>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ht="13.5" x14ac:dyDescent="0.15">
      <c r="B68" s="362"/>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ht="13.5" x14ac:dyDescent="0.15">
      <c r="B69" s="362"/>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591</v>
      </c>
    </row>
    <row r="72" spans="2:107" ht="13.5" x14ac:dyDescent="0.15">
      <c r="B72" s="362"/>
      <c r="G72" s="1244"/>
      <c r="H72" s="1244"/>
      <c r="I72" s="1244"/>
      <c r="J72" s="1244"/>
      <c r="K72" s="370"/>
      <c r="L72" s="370"/>
      <c r="M72" s="369"/>
      <c r="N72" s="369"/>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7" t="s">
        <v>549</v>
      </c>
      <c r="BQ72" s="1247"/>
      <c r="BR72" s="1247"/>
      <c r="BS72" s="1247"/>
      <c r="BT72" s="1247"/>
      <c r="BU72" s="1247"/>
      <c r="BV72" s="1247"/>
      <c r="BW72" s="1247"/>
      <c r="BX72" s="1247" t="s">
        <v>550</v>
      </c>
      <c r="BY72" s="1247"/>
      <c r="BZ72" s="1247"/>
      <c r="CA72" s="1247"/>
      <c r="CB72" s="1247"/>
      <c r="CC72" s="1247"/>
      <c r="CD72" s="1247"/>
      <c r="CE72" s="1247"/>
      <c r="CF72" s="1247" t="s">
        <v>551</v>
      </c>
      <c r="CG72" s="1247"/>
      <c r="CH72" s="1247"/>
      <c r="CI72" s="1247"/>
      <c r="CJ72" s="1247"/>
      <c r="CK72" s="1247"/>
      <c r="CL72" s="1247"/>
      <c r="CM72" s="1247"/>
      <c r="CN72" s="1247" t="s">
        <v>552</v>
      </c>
      <c r="CO72" s="1247"/>
      <c r="CP72" s="1247"/>
      <c r="CQ72" s="1247"/>
      <c r="CR72" s="1247"/>
      <c r="CS72" s="1247"/>
      <c r="CT72" s="1247"/>
      <c r="CU72" s="1247"/>
      <c r="CV72" s="1247" t="s">
        <v>553</v>
      </c>
      <c r="CW72" s="1247"/>
      <c r="CX72" s="1247"/>
      <c r="CY72" s="1247"/>
      <c r="CZ72" s="1247"/>
      <c r="DA72" s="1247"/>
      <c r="DB72" s="1247"/>
      <c r="DC72" s="1247"/>
    </row>
    <row r="73" spans="2:107" ht="13.5" x14ac:dyDescent="0.15">
      <c r="B73" s="362"/>
      <c r="G73" s="1255"/>
      <c r="H73" s="1255"/>
      <c r="I73" s="1255"/>
      <c r="J73" s="1255"/>
      <c r="K73" s="1245"/>
      <c r="L73" s="1245"/>
      <c r="M73" s="1245"/>
      <c r="N73" s="1245"/>
      <c r="AM73" s="368"/>
      <c r="AN73" s="1248" t="s">
        <v>590</v>
      </c>
      <c r="AO73" s="1248"/>
      <c r="AP73" s="1248"/>
      <c r="AQ73" s="1248"/>
      <c r="AR73" s="1248"/>
      <c r="AS73" s="1248"/>
      <c r="AT73" s="1248"/>
      <c r="AU73" s="1248"/>
      <c r="AV73" s="1248"/>
      <c r="AW73" s="1248"/>
      <c r="AX73" s="1248"/>
      <c r="AY73" s="1248"/>
      <c r="AZ73" s="1248"/>
      <c r="BA73" s="1248"/>
      <c r="BB73" s="1248" t="s">
        <v>588</v>
      </c>
      <c r="BC73" s="1248"/>
      <c r="BD73" s="1248"/>
      <c r="BE73" s="1248"/>
      <c r="BF73" s="1248"/>
      <c r="BG73" s="1248"/>
      <c r="BH73" s="1248"/>
      <c r="BI73" s="1248"/>
      <c r="BJ73" s="1248"/>
      <c r="BK73" s="1248"/>
      <c r="BL73" s="1248"/>
      <c r="BM73" s="1248"/>
      <c r="BN73" s="1248"/>
      <c r="BO73" s="1248"/>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ht="13.5" x14ac:dyDescent="0.15">
      <c r="B74" s="362"/>
      <c r="G74" s="1255"/>
      <c r="H74" s="1255"/>
      <c r="I74" s="1255"/>
      <c r="J74" s="1255"/>
      <c r="K74" s="1245"/>
      <c r="L74" s="1245"/>
      <c r="M74" s="1245"/>
      <c r="N74" s="1245"/>
      <c r="AM74" s="368"/>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5" x14ac:dyDescent="0.15">
      <c r="B75" s="362"/>
      <c r="G75" s="1255"/>
      <c r="H75" s="1255"/>
      <c r="I75" s="1244"/>
      <c r="J75" s="1244"/>
      <c r="K75" s="1249"/>
      <c r="L75" s="1249"/>
      <c r="M75" s="1249"/>
      <c r="N75" s="1249"/>
      <c r="AM75" s="368"/>
      <c r="AN75" s="1248"/>
      <c r="AO75" s="1248"/>
      <c r="AP75" s="1248"/>
      <c r="AQ75" s="1248"/>
      <c r="AR75" s="1248"/>
      <c r="AS75" s="1248"/>
      <c r="AT75" s="1248"/>
      <c r="AU75" s="1248"/>
      <c r="AV75" s="1248"/>
      <c r="AW75" s="1248"/>
      <c r="AX75" s="1248"/>
      <c r="AY75" s="1248"/>
      <c r="AZ75" s="1248"/>
      <c r="BA75" s="1248"/>
      <c r="BB75" s="1248" t="s">
        <v>587</v>
      </c>
      <c r="BC75" s="1248"/>
      <c r="BD75" s="1248"/>
      <c r="BE75" s="1248"/>
      <c r="BF75" s="1248"/>
      <c r="BG75" s="1248"/>
      <c r="BH75" s="1248"/>
      <c r="BI75" s="1248"/>
      <c r="BJ75" s="1248"/>
      <c r="BK75" s="1248"/>
      <c r="BL75" s="1248"/>
      <c r="BM75" s="1248"/>
      <c r="BN75" s="1248"/>
      <c r="BO75" s="1248"/>
      <c r="BP75" s="1246">
        <v>2.1</v>
      </c>
      <c r="BQ75" s="1246"/>
      <c r="BR75" s="1246"/>
      <c r="BS75" s="1246"/>
      <c r="BT75" s="1246"/>
      <c r="BU75" s="1246"/>
      <c r="BV75" s="1246"/>
      <c r="BW75" s="1246"/>
      <c r="BX75" s="1246">
        <v>1.9</v>
      </c>
      <c r="BY75" s="1246"/>
      <c r="BZ75" s="1246"/>
      <c r="CA75" s="1246"/>
      <c r="CB75" s="1246"/>
      <c r="CC75" s="1246"/>
      <c r="CD75" s="1246"/>
      <c r="CE75" s="1246"/>
      <c r="CF75" s="1246">
        <v>2.2000000000000002</v>
      </c>
      <c r="CG75" s="1246"/>
      <c r="CH75" s="1246"/>
      <c r="CI75" s="1246"/>
      <c r="CJ75" s="1246"/>
      <c r="CK75" s="1246"/>
      <c r="CL75" s="1246"/>
      <c r="CM75" s="1246"/>
      <c r="CN75" s="1246">
        <v>2.7</v>
      </c>
      <c r="CO75" s="1246"/>
      <c r="CP75" s="1246"/>
      <c r="CQ75" s="1246"/>
      <c r="CR75" s="1246"/>
      <c r="CS75" s="1246"/>
      <c r="CT75" s="1246"/>
      <c r="CU75" s="1246"/>
      <c r="CV75" s="1246">
        <v>3.5</v>
      </c>
      <c r="CW75" s="1246"/>
      <c r="CX75" s="1246"/>
      <c r="CY75" s="1246"/>
      <c r="CZ75" s="1246"/>
      <c r="DA75" s="1246"/>
      <c r="DB75" s="1246"/>
      <c r="DC75" s="1246"/>
    </row>
    <row r="76" spans="2:107" ht="13.5" x14ac:dyDescent="0.15">
      <c r="B76" s="362"/>
      <c r="G76" s="1255"/>
      <c r="H76" s="1255"/>
      <c r="I76" s="1244"/>
      <c r="J76" s="1244"/>
      <c r="K76" s="1249"/>
      <c r="L76" s="1249"/>
      <c r="M76" s="1249"/>
      <c r="N76" s="1249"/>
      <c r="AM76" s="368"/>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5" x14ac:dyDescent="0.15">
      <c r="B77" s="362"/>
      <c r="G77" s="1244"/>
      <c r="H77" s="1244"/>
      <c r="I77" s="1244"/>
      <c r="J77" s="1244"/>
      <c r="K77" s="1245"/>
      <c r="L77" s="1245"/>
      <c r="M77" s="1245"/>
      <c r="N77" s="1245"/>
      <c r="AN77" s="1247" t="s">
        <v>589</v>
      </c>
      <c r="AO77" s="1247"/>
      <c r="AP77" s="1247"/>
      <c r="AQ77" s="1247"/>
      <c r="AR77" s="1247"/>
      <c r="AS77" s="1247"/>
      <c r="AT77" s="1247"/>
      <c r="AU77" s="1247"/>
      <c r="AV77" s="1247"/>
      <c r="AW77" s="1247"/>
      <c r="AX77" s="1247"/>
      <c r="AY77" s="1247"/>
      <c r="AZ77" s="1247"/>
      <c r="BA77" s="1247"/>
      <c r="BB77" s="1248" t="s">
        <v>588</v>
      </c>
      <c r="BC77" s="1248"/>
      <c r="BD77" s="1248"/>
      <c r="BE77" s="1248"/>
      <c r="BF77" s="1248"/>
      <c r="BG77" s="1248"/>
      <c r="BH77" s="1248"/>
      <c r="BI77" s="1248"/>
      <c r="BJ77" s="1248"/>
      <c r="BK77" s="1248"/>
      <c r="BL77" s="1248"/>
      <c r="BM77" s="1248"/>
      <c r="BN77" s="1248"/>
      <c r="BO77" s="1248"/>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ht="13.5" x14ac:dyDescent="0.15">
      <c r="B78" s="362"/>
      <c r="G78" s="1244"/>
      <c r="H78" s="1244"/>
      <c r="I78" s="1244"/>
      <c r="J78" s="1244"/>
      <c r="K78" s="1245"/>
      <c r="L78" s="1245"/>
      <c r="M78" s="1245"/>
      <c r="N78" s="1245"/>
      <c r="AN78" s="1247"/>
      <c r="AO78" s="1247"/>
      <c r="AP78" s="1247"/>
      <c r="AQ78" s="1247"/>
      <c r="AR78" s="1247"/>
      <c r="AS78" s="1247"/>
      <c r="AT78" s="1247"/>
      <c r="AU78" s="1247"/>
      <c r="AV78" s="1247"/>
      <c r="AW78" s="1247"/>
      <c r="AX78" s="1247"/>
      <c r="AY78" s="1247"/>
      <c r="AZ78" s="1247"/>
      <c r="BA78" s="1247"/>
      <c r="BB78" s="1248"/>
      <c r="BC78" s="1248"/>
      <c r="BD78" s="1248"/>
      <c r="BE78" s="1248"/>
      <c r="BF78" s="1248"/>
      <c r="BG78" s="1248"/>
      <c r="BH78" s="1248"/>
      <c r="BI78" s="1248"/>
      <c r="BJ78" s="1248"/>
      <c r="BK78" s="1248"/>
      <c r="BL78" s="1248"/>
      <c r="BM78" s="1248"/>
      <c r="BN78" s="1248"/>
      <c r="BO78" s="1248"/>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5" x14ac:dyDescent="0.15">
      <c r="B79" s="362"/>
      <c r="G79" s="1244"/>
      <c r="H79" s="1244"/>
      <c r="I79" s="1250"/>
      <c r="J79" s="1250"/>
      <c r="K79" s="1251"/>
      <c r="L79" s="1251"/>
      <c r="M79" s="1251"/>
      <c r="N79" s="1251"/>
      <c r="AN79" s="1247"/>
      <c r="AO79" s="1247"/>
      <c r="AP79" s="1247"/>
      <c r="AQ79" s="1247"/>
      <c r="AR79" s="1247"/>
      <c r="AS79" s="1247"/>
      <c r="AT79" s="1247"/>
      <c r="AU79" s="1247"/>
      <c r="AV79" s="1247"/>
      <c r="AW79" s="1247"/>
      <c r="AX79" s="1247"/>
      <c r="AY79" s="1247"/>
      <c r="AZ79" s="1247"/>
      <c r="BA79" s="1247"/>
      <c r="BB79" s="1248" t="s">
        <v>587</v>
      </c>
      <c r="BC79" s="1248"/>
      <c r="BD79" s="1248"/>
      <c r="BE79" s="1248"/>
      <c r="BF79" s="1248"/>
      <c r="BG79" s="1248"/>
      <c r="BH79" s="1248"/>
      <c r="BI79" s="1248"/>
      <c r="BJ79" s="1248"/>
      <c r="BK79" s="1248"/>
      <c r="BL79" s="1248"/>
      <c r="BM79" s="1248"/>
      <c r="BN79" s="1248"/>
      <c r="BO79" s="1248"/>
      <c r="BP79" s="1246">
        <v>7.1</v>
      </c>
      <c r="BQ79" s="1246"/>
      <c r="BR79" s="1246"/>
      <c r="BS79" s="1246"/>
      <c r="BT79" s="1246"/>
      <c r="BU79" s="1246"/>
      <c r="BV79" s="1246"/>
      <c r="BW79" s="1246"/>
      <c r="BX79" s="1246">
        <v>7.1</v>
      </c>
      <c r="BY79" s="1246"/>
      <c r="BZ79" s="1246"/>
      <c r="CA79" s="1246"/>
      <c r="CB79" s="1246"/>
      <c r="CC79" s="1246"/>
      <c r="CD79" s="1246"/>
      <c r="CE79" s="1246"/>
      <c r="CF79" s="1246">
        <v>7.3</v>
      </c>
      <c r="CG79" s="1246"/>
      <c r="CH79" s="1246"/>
      <c r="CI79" s="1246"/>
      <c r="CJ79" s="1246"/>
      <c r="CK79" s="1246"/>
      <c r="CL79" s="1246"/>
      <c r="CM79" s="1246"/>
      <c r="CN79" s="1246">
        <v>7.4</v>
      </c>
      <c r="CO79" s="1246"/>
      <c r="CP79" s="1246"/>
      <c r="CQ79" s="1246"/>
      <c r="CR79" s="1246"/>
      <c r="CS79" s="1246"/>
      <c r="CT79" s="1246"/>
      <c r="CU79" s="1246"/>
      <c r="CV79" s="1246">
        <v>7.5</v>
      </c>
      <c r="CW79" s="1246"/>
      <c r="CX79" s="1246"/>
      <c r="CY79" s="1246"/>
      <c r="CZ79" s="1246"/>
      <c r="DA79" s="1246"/>
      <c r="DB79" s="1246"/>
      <c r="DC79" s="1246"/>
    </row>
    <row r="80" spans="2:107" ht="13.5" x14ac:dyDescent="0.15">
      <c r="B80" s="362"/>
      <c r="G80" s="1244"/>
      <c r="H80" s="1244"/>
      <c r="I80" s="1250"/>
      <c r="J80" s="1250"/>
      <c r="K80" s="1251"/>
      <c r="L80" s="1251"/>
      <c r="M80" s="1251"/>
      <c r="N80" s="1251"/>
      <c r="AN80" s="1247"/>
      <c r="AO80" s="1247"/>
      <c r="AP80" s="1247"/>
      <c r="AQ80" s="1247"/>
      <c r="AR80" s="1247"/>
      <c r="AS80" s="1247"/>
      <c r="AT80" s="1247"/>
      <c r="AU80" s="1247"/>
      <c r="AV80" s="1247"/>
      <c r="AW80" s="1247"/>
      <c r="AX80" s="1247"/>
      <c r="AY80" s="1247"/>
      <c r="AZ80" s="1247"/>
      <c r="BA80" s="1247"/>
      <c r="BB80" s="1248"/>
      <c r="BC80" s="1248"/>
      <c r="BD80" s="1248"/>
      <c r="BE80" s="1248"/>
      <c r="BF80" s="1248"/>
      <c r="BG80" s="1248"/>
      <c r="BH80" s="1248"/>
      <c r="BI80" s="1248"/>
      <c r="BJ80" s="1248"/>
      <c r="BK80" s="1248"/>
      <c r="BL80" s="1248"/>
      <c r="BM80" s="1248"/>
      <c r="BN80" s="1248"/>
      <c r="BO80" s="1248"/>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ESDDkm1HRhU8QE0Q5mV4eV+lvA+XAB5yuid/vtkx8o4Vt1GG+p2Ey3asmTJ5ts8d8oJZOKS2HzZmLBeBv0srwQ==" saltValue="etCIonsbPKErzv+dcqgP+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1A3F-73DB-484C-A695-3221FE56FBC7}">
  <sheetPr>
    <pageSetUpPr fitToPage="1"/>
  </sheetPr>
  <dimension ref="A1:DR125"/>
  <sheetViews>
    <sheetView showGridLines="0" topLeftCell="A103" zoomScale="85" zoomScaleNormal="85"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qR8vXu7Ng4wCt2JL2BS2buUXWXkminEpFhwJQ5Wh+7h+YNBTvB2sO0wsRr+froHQG5vUgkB4OWIxCKwQSEcbA==" saltValue="6cjzRi/qtw8O0AH4tVC3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D115E-98E7-4406-BA1D-4ACE2601FC64}">
  <sheetPr>
    <pageSetUpPr fitToPage="1"/>
  </sheetPr>
  <dimension ref="A1:DR125"/>
  <sheetViews>
    <sheetView showGridLines="0" topLeftCell="A103" zoomScale="85" zoomScaleNormal="85"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YHRPpiYeZxhICDFHnHHdD/+xCAp/XJFhG3b4xJEzVL/9WBrUzjhb0PFFIcK6e4RRdBX4AJmXReuBohORzaxy+A==" saltValue="jz3nRmXYT5ecd//nKO1C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156322</v>
      </c>
      <c r="E3" s="153"/>
      <c r="F3" s="154">
        <v>291173</v>
      </c>
      <c r="G3" s="155"/>
      <c r="H3" s="156"/>
    </row>
    <row r="4" spans="1:8" x14ac:dyDescent="0.15">
      <c r="A4" s="157"/>
      <c r="B4" s="158"/>
      <c r="C4" s="159"/>
      <c r="D4" s="160">
        <v>111272</v>
      </c>
      <c r="E4" s="161"/>
      <c r="F4" s="162">
        <v>119071</v>
      </c>
      <c r="G4" s="163"/>
      <c r="H4" s="164"/>
    </row>
    <row r="5" spans="1:8" x14ac:dyDescent="0.15">
      <c r="A5" s="145" t="s">
        <v>541</v>
      </c>
      <c r="B5" s="150"/>
      <c r="C5" s="151"/>
      <c r="D5" s="152">
        <v>137084</v>
      </c>
      <c r="E5" s="153"/>
      <c r="F5" s="154">
        <v>271581</v>
      </c>
      <c r="G5" s="155"/>
      <c r="H5" s="156"/>
    </row>
    <row r="6" spans="1:8" x14ac:dyDescent="0.15">
      <c r="A6" s="157"/>
      <c r="B6" s="158"/>
      <c r="C6" s="159"/>
      <c r="D6" s="160">
        <v>115456</v>
      </c>
      <c r="E6" s="161"/>
      <c r="F6" s="162">
        <v>117844</v>
      </c>
      <c r="G6" s="163"/>
      <c r="H6" s="164"/>
    </row>
    <row r="7" spans="1:8" x14ac:dyDescent="0.15">
      <c r="A7" s="145" t="s">
        <v>542</v>
      </c>
      <c r="B7" s="150"/>
      <c r="C7" s="151"/>
      <c r="D7" s="152">
        <v>84432</v>
      </c>
      <c r="E7" s="153"/>
      <c r="F7" s="154">
        <v>268375</v>
      </c>
      <c r="G7" s="155"/>
      <c r="H7" s="156"/>
    </row>
    <row r="8" spans="1:8" x14ac:dyDescent="0.15">
      <c r="A8" s="157"/>
      <c r="B8" s="158"/>
      <c r="C8" s="159"/>
      <c r="D8" s="160">
        <v>53308</v>
      </c>
      <c r="E8" s="161"/>
      <c r="F8" s="162">
        <v>119602</v>
      </c>
      <c r="G8" s="163"/>
      <c r="H8" s="164"/>
    </row>
    <row r="9" spans="1:8" x14ac:dyDescent="0.15">
      <c r="A9" s="145" t="s">
        <v>543</v>
      </c>
      <c r="B9" s="150"/>
      <c r="C9" s="151"/>
      <c r="D9" s="152">
        <v>97450</v>
      </c>
      <c r="E9" s="153"/>
      <c r="F9" s="154">
        <v>301035</v>
      </c>
      <c r="G9" s="155"/>
      <c r="H9" s="156"/>
    </row>
    <row r="10" spans="1:8" x14ac:dyDescent="0.15">
      <c r="A10" s="157"/>
      <c r="B10" s="158"/>
      <c r="C10" s="159"/>
      <c r="D10" s="160">
        <v>75812</v>
      </c>
      <c r="E10" s="161"/>
      <c r="F10" s="162">
        <v>154376</v>
      </c>
      <c r="G10" s="163"/>
      <c r="H10" s="164"/>
    </row>
    <row r="11" spans="1:8" x14ac:dyDescent="0.15">
      <c r="A11" s="145" t="s">
        <v>544</v>
      </c>
      <c r="B11" s="150"/>
      <c r="C11" s="151"/>
      <c r="D11" s="152">
        <v>122107</v>
      </c>
      <c r="E11" s="153"/>
      <c r="F11" s="154">
        <v>277467</v>
      </c>
      <c r="G11" s="155"/>
      <c r="H11" s="156"/>
    </row>
    <row r="12" spans="1:8" x14ac:dyDescent="0.15">
      <c r="A12" s="157"/>
      <c r="B12" s="158"/>
      <c r="C12" s="165"/>
      <c r="D12" s="160">
        <v>82042</v>
      </c>
      <c r="E12" s="161"/>
      <c r="F12" s="162">
        <v>128378</v>
      </c>
      <c r="G12" s="163"/>
      <c r="H12" s="164"/>
    </row>
    <row r="13" spans="1:8" x14ac:dyDescent="0.15">
      <c r="A13" s="145"/>
      <c r="B13" s="150"/>
      <c r="C13" s="166"/>
      <c r="D13" s="167">
        <v>119479</v>
      </c>
      <c r="E13" s="168"/>
      <c r="F13" s="169">
        <v>281926</v>
      </c>
      <c r="G13" s="170"/>
      <c r="H13" s="156"/>
    </row>
    <row r="14" spans="1:8" x14ac:dyDescent="0.15">
      <c r="A14" s="157"/>
      <c r="B14" s="158"/>
      <c r="C14" s="159"/>
      <c r="D14" s="160">
        <v>87578</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1.82</v>
      </c>
      <c r="C19" s="171">
        <f>ROUND(VALUE(SUBSTITUTE(実質収支比率等に係る経年分析!G$48,"▲","-")),2)</f>
        <v>2.27</v>
      </c>
      <c r="D19" s="171">
        <f>ROUND(VALUE(SUBSTITUTE(実質収支比率等に係る経年分析!H$48,"▲","-")),2)</f>
        <v>2.65</v>
      </c>
      <c r="E19" s="171">
        <f>ROUND(VALUE(SUBSTITUTE(実質収支比率等に係る経年分析!I$48,"▲","-")),2)</f>
        <v>4.78</v>
      </c>
      <c r="F19" s="171">
        <f>ROUND(VALUE(SUBSTITUTE(実質収支比率等に係る経年分析!J$48,"▲","-")),2)</f>
        <v>2.62</v>
      </c>
    </row>
    <row r="20" spans="1:11" x14ac:dyDescent="0.15">
      <c r="A20" s="171" t="s">
        <v>54</v>
      </c>
      <c r="B20" s="171">
        <f>ROUND(VALUE(SUBSTITUTE(実質収支比率等に係る経年分析!F$47,"▲","-")),2)</f>
        <v>78.3</v>
      </c>
      <c r="C20" s="171">
        <f>ROUND(VALUE(SUBSTITUTE(実質収支比率等に係る経年分析!G$47,"▲","-")),2)</f>
        <v>82.95</v>
      </c>
      <c r="D20" s="171">
        <f>ROUND(VALUE(SUBSTITUTE(実質収支比率等に係る経年分析!H$47,"▲","-")),2)</f>
        <v>88.66</v>
      </c>
      <c r="E20" s="171">
        <f>ROUND(VALUE(SUBSTITUTE(実質収支比率等に係る経年分析!I$47,"▲","-")),2)</f>
        <v>87.04</v>
      </c>
      <c r="F20" s="171">
        <f>ROUND(VALUE(SUBSTITUTE(実質収支比率等に係る経年分析!J$47,"▲","-")),2)</f>
        <v>83.3</v>
      </c>
    </row>
    <row r="21" spans="1:11" x14ac:dyDescent="0.15">
      <c r="A21" s="171" t="s">
        <v>55</v>
      </c>
      <c r="B21" s="171">
        <f>IF(ISNUMBER(VALUE(SUBSTITUTE(実質収支比率等に係る経年分析!F$49,"▲","-"))),ROUND(VALUE(SUBSTITUTE(実質収支比率等に係る経年分析!F$49,"▲","-")),2),NA())</f>
        <v>5.03</v>
      </c>
      <c r="C21" s="171">
        <f>IF(ISNUMBER(VALUE(SUBSTITUTE(実質収支比率等に係る経年分析!G$49,"▲","-"))),ROUND(VALUE(SUBSTITUTE(実質収支比率等に係る経年分析!G$49,"▲","-")),2),NA())</f>
        <v>3.13</v>
      </c>
      <c r="D21" s="171">
        <f>IF(ISNUMBER(VALUE(SUBSTITUTE(実質収支比率等に係る経年分析!H$49,"▲","-"))),ROUND(VALUE(SUBSTITUTE(実質収支比率等に係る経年分析!H$49,"▲","-")),2),NA())</f>
        <v>2.99</v>
      </c>
      <c r="E21" s="171">
        <f>IF(ISNUMBER(VALUE(SUBSTITUTE(実質収支比率等に係る経年分析!I$49,"▲","-"))),ROUND(VALUE(SUBSTITUTE(実質収支比率等に係る経年分析!I$49,"▲","-")),2),NA())</f>
        <v>3.11</v>
      </c>
      <c r="F21" s="171">
        <f>IF(ISNUMBER(VALUE(SUBSTITUTE(実質収支比率等に係る経年分析!J$49,"▲","-"))),ROUND(VALUE(SUBSTITUTE(実質収支比率等に係る経年分析!J$49,"▲","-")),2),NA())</f>
        <v>-1.37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蓬田村後期高齢者医療特別会計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蓬田村国民健康保険特別会計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蓬田村学校給食センター特別会計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0.03</v>
      </c>
    </row>
    <row r="34" spans="1:16" x14ac:dyDescent="0.15">
      <c r="A34" s="172" t="str">
        <f>IF(連結実質赤字比率に係る赤字・黒字の構成分析!C$36="",NA(),連結実質赤字比率に係る赤字・黒字の構成分析!C$36)</f>
        <v>蓬田村介護保険特別会計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v>
      </c>
    </row>
    <row r="35" spans="1:16" x14ac:dyDescent="0.15">
      <c r="A35" s="172" t="str">
        <f>IF(連結実質赤字比率に係る赤字・黒字の構成分析!C$35="",NA(),連結実質赤字比率に係る赤字・黒字の構成分析!C$35)</f>
        <v>蓬田村簡易水道事業特別会計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2.2599999999999998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4.7300000000000004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188</v>
      </c>
      <c r="E42" s="173"/>
      <c r="F42" s="173"/>
      <c r="G42" s="173">
        <f>'実質公債費比率（分子）の構造'!L$52</f>
        <v>195</v>
      </c>
      <c r="H42" s="173"/>
      <c r="I42" s="173"/>
      <c r="J42" s="173">
        <f>'実質公債費比率（分子）の構造'!M$52</f>
        <v>181</v>
      </c>
      <c r="K42" s="173"/>
      <c r="L42" s="173"/>
      <c r="M42" s="173">
        <f>'実質公債費比率（分子）の構造'!N$52</f>
        <v>171</v>
      </c>
      <c r="N42" s="173"/>
      <c r="O42" s="173"/>
      <c r="P42" s="173">
        <f>'実質公債費比率（分子）の構造'!O$52</f>
        <v>173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6</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x14ac:dyDescent="0.15">
      <c r="A46" s="173" t="s">
        <v>66</v>
      </c>
      <c r="B46" s="173">
        <f>'実質公債費比率（分子）の構造'!K$48</f>
        <v>45</v>
      </c>
      <c r="C46" s="173"/>
      <c r="D46" s="173"/>
      <c r="E46" s="173">
        <f>'実質公債費比率（分子）の構造'!L$48</f>
        <v>45</v>
      </c>
      <c r="F46" s="173"/>
      <c r="G46" s="173"/>
      <c r="H46" s="173">
        <f>'実質公債費比率（分子）の構造'!M$48</f>
        <v>39</v>
      </c>
      <c r="I46" s="173"/>
      <c r="J46" s="173"/>
      <c r="K46" s="173">
        <f>'実質公債費比率（分子）の構造'!N$48</f>
        <v>37</v>
      </c>
      <c r="L46" s="173"/>
      <c r="M46" s="173"/>
      <c r="N46" s="173">
        <f>'実質公債費比率（分子）の構造'!O$48</f>
        <v>46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160</v>
      </c>
      <c r="C49" s="173"/>
      <c r="D49" s="173"/>
      <c r="E49" s="173">
        <f>'実質公債費比率（分子）の構造'!L$45</f>
        <v>175</v>
      </c>
      <c r="F49" s="173"/>
      <c r="G49" s="173"/>
      <c r="H49" s="173">
        <f>'実質公債費比率（分子）の構造'!M$45</f>
        <v>174</v>
      </c>
      <c r="I49" s="173"/>
      <c r="J49" s="173"/>
      <c r="K49" s="173">
        <f>'実質公債費比率（分子）の構造'!N$45</f>
        <v>176</v>
      </c>
      <c r="L49" s="173"/>
      <c r="M49" s="173"/>
      <c r="N49" s="173">
        <f>'実質公債費比率（分子）の構造'!O$45</f>
        <v>191</v>
      </c>
      <c r="O49" s="173"/>
      <c r="P49" s="173"/>
    </row>
    <row r="50" spans="1:16" x14ac:dyDescent="0.15">
      <c r="A50" s="173" t="s">
        <v>70</v>
      </c>
      <c r="B50" s="173" t="e">
        <f>NA()</f>
        <v>#N/A</v>
      </c>
      <c r="C50" s="173">
        <f>IF(ISNUMBER('実質公債費比率（分子）の構造'!K$53),'実質公債費比率（分子）の構造'!K$53,NA())</f>
        <v>23</v>
      </c>
      <c r="D50" s="173" t="e">
        <f>NA()</f>
        <v>#N/A</v>
      </c>
      <c r="E50" s="173" t="e">
        <f>NA()</f>
        <v>#N/A</v>
      </c>
      <c r="F50" s="173">
        <f>IF(ISNUMBER('実質公債費比率（分子）の構造'!L$53),'実質公債費比率（分子）の構造'!L$53,NA())</f>
        <v>30</v>
      </c>
      <c r="G50" s="173" t="e">
        <f>NA()</f>
        <v>#N/A</v>
      </c>
      <c r="H50" s="173" t="e">
        <f>NA()</f>
        <v>#N/A</v>
      </c>
      <c r="I50" s="173">
        <f>IF(ISNUMBER('実質公債費比率（分子）の構造'!M$53),'実質公債費比率（分子）の構造'!M$53,NA())</f>
        <v>37</v>
      </c>
      <c r="J50" s="173" t="e">
        <f>NA()</f>
        <v>#N/A</v>
      </c>
      <c r="K50" s="173" t="e">
        <f>NA()</f>
        <v>#N/A</v>
      </c>
      <c r="L50" s="173">
        <f>IF(ISNUMBER('実質公債費比率（分子）の構造'!N$53),'実質公債費比率（分子）の構造'!N$53,NA())</f>
        <v>47</v>
      </c>
      <c r="M50" s="173" t="e">
        <f>NA()</f>
        <v>#N/A</v>
      </c>
      <c r="N50" s="173" t="e">
        <f>NA()</f>
        <v>#N/A</v>
      </c>
      <c r="O50" s="173">
        <f>IF(ISNUMBER('実質公債費比率（分子）の構造'!O$53),'実質公債費比率（分子）の構造'!O$53,NA())</f>
        <v>69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1797</v>
      </c>
      <c r="E56" s="172"/>
      <c r="F56" s="172"/>
      <c r="G56" s="172">
        <f>'将来負担比率（分子）の構造'!J$52</f>
        <v>1811</v>
      </c>
      <c r="H56" s="172"/>
      <c r="I56" s="172"/>
      <c r="J56" s="172">
        <f>'将来負担比率（分子）の構造'!K$52</f>
        <v>1704</v>
      </c>
      <c r="K56" s="172"/>
      <c r="L56" s="172"/>
      <c r="M56" s="172">
        <f>'将来負担比率（分子）の構造'!L$52</f>
        <v>1690</v>
      </c>
      <c r="N56" s="172"/>
      <c r="O56" s="172"/>
      <c r="P56" s="172">
        <f>'将来負担比率（分子）の構造'!M$52</f>
        <v>1607</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2188</v>
      </c>
      <c r="E58" s="172"/>
      <c r="F58" s="172"/>
      <c r="G58" s="172">
        <f>'将来負担比率（分子）の構造'!J$50</f>
        <v>2292</v>
      </c>
      <c r="H58" s="172"/>
      <c r="I58" s="172"/>
      <c r="J58" s="172">
        <f>'将来負担比率（分子）の構造'!K$50</f>
        <v>2439</v>
      </c>
      <c r="K58" s="172"/>
      <c r="L58" s="172"/>
      <c r="M58" s="172">
        <f>'将来負担比率（分子）の構造'!L$50</f>
        <v>2681</v>
      </c>
      <c r="N58" s="172"/>
      <c r="O58" s="172"/>
      <c r="P58" s="172">
        <f>'将来負担比率（分子）の構造'!M$50</f>
        <v>3046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371</v>
      </c>
      <c r="C62" s="172"/>
      <c r="D62" s="172"/>
      <c r="E62" s="172">
        <f>'将来負担比率（分子）の構造'!J$45</f>
        <v>344</v>
      </c>
      <c r="F62" s="172"/>
      <c r="G62" s="172"/>
      <c r="H62" s="172">
        <f>'将来負担比率（分子）の構造'!K$45</f>
        <v>324</v>
      </c>
      <c r="I62" s="172"/>
      <c r="J62" s="172"/>
      <c r="K62" s="172">
        <f>'将来負担比率（分子）の構造'!L$45</f>
        <v>299</v>
      </c>
      <c r="L62" s="172"/>
      <c r="M62" s="172"/>
      <c r="N62" s="172">
        <f>'将来負担比率（分子）の構造'!M$45</f>
        <v>296</v>
      </c>
      <c r="O62" s="172"/>
      <c r="P62" s="172"/>
    </row>
    <row r="63" spans="1:16" x14ac:dyDescent="0.15">
      <c r="A63" s="172" t="s">
        <v>33</v>
      </c>
      <c r="B63" s="172">
        <f>'将来負担比率（分子）の構造'!I$44</f>
        <v>41</v>
      </c>
      <c r="C63" s="172"/>
      <c r="D63" s="172"/>
      <c r="E63" s="172">
        <f>'将来負担比率（分子）の構造'!J$44</f>
        <v>37</v>
      </c>
      <c r="F63" s="172"/>
      <c r="G63" s="172"/>
      <c r="H63" s="172">
        <f>'将来負担比率（分子）の構造'!K$44</f>
        <v>34</v>
      </c>
      <c r="I63" s="172"/>
      <c r="J63" s="172"/>
      <c r="K63" s="172">
        <f>'将来負担比率（分子）の構造'!L$44</f>
        <v>31</v>
      </c>
      <c r="L63" s="172"/>
      <c r="M63" s="172"/>
      <c r="N63" s="172">
        <f>'将来負担比率（分子）の構造'!M$44</f>
        <v>28</v>
      </c>
      <c r="O63" s="172"/>
      <c r="P63" s="172"/>
    </row>
    <row r="64" spans="1:16" x14ac:dyDescent="0.15">
      <c r="A64" s="172" t="s">
        <v>32</v>
      </c>
      <c r="B64" s="172">
        <f>'将来負担比率（分子）の構造'!I$43</f>
        <v>476</v>
      </c>
      <c r="C64" s="172"/>
      <c r="D64" s="172"/>
      <c r="E64" s="172">
        <f>'将来負担比率（分子）の構造'!J$43</f>
        <v>428</v>
      </c>
      <c r="F64" s="172"/>
      <c r="G64" s="172"/>
      <c r="H64" s="172">
        <f>'将来負担比率（分子）の構造'!K$43</f>
        <v>377</v>
      </c>
      <c r="I64" s="172"/>
      <c r="J64" s="172"/>
      <c r="K64" s="172">
        <f>'将来負担比率（分子）の構造'!L$43</f>
        <v>321</v>
      </c>
      <c r="L64" s="172"/>
      <c r="M64" s="172"/>
      <c r="N64" s="172">
        <f>'将来負担比率（分子）の構造'!M$43</f>
        <v>289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1837</v>
      </c>
      <c r="C66" s="172"/>
      <c r="D66" s="172"/>
      <c r="E66" s="172">
        <f>'将来負担比率（分子）の構造'!J$41</f>
        <v>1924</v>
      </c>
      <c r="F66" s="172"/>
      <c r="G66" s="172"/>
      <c r="H66" s="172">
        <f>'将来負担比率（分子）の構造'!K$41</f>
        <v>1810</v>
      </c>
      <c r="I66" s="172"/>
      <c r="J66" s="172"/>
      <c r="K66" s="172">
        <f>'将来負担比率（分子）の構造'!L$41</f>
        <v>1833</v>
      </c>
      <c r="L66" s="172"/>
      <c r="M66" s="172"/>
      <c r="N66" s="172">
        <f>'将来負担比率（分子）の構造'!M$41</f>
        <v>1749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1338</v>
      </c>
      <c r="C72" s="176">
        <f>基金残高に係る経年分析!G55</f>
        <v>1375</v>
      </c>
      <c r="D72" s="176">
        <f>基金残高に係る経年分析!H55</f>
        <v>1441</v>
      </c>
    </row>
    <row r="73" spans="1:16" x14ac:dyDescent="0.15">
      <c r="A73" s="175" t="s">
        <v>77</v>
      </c>
      <c r="B73" s="176">
        <f>基金残高に係る経年分析!F56</f>
        <v>115</v>
      </c>
      <c r="C73" s="176">
        <f>基金残高に係る経年分析!G56</f>
        <v>120</v>
      </c>
      <c r="D73" s="176">
        <f>基金残高に係る経年分析!H56</f>
        <v>125</v>
      </c>
    </row>
    <row r="74" spans="1:16" x14ac:dyDescent="0.15">
      <c r="A74" s="175" t="s">
        <v>78</v>
      </c>
      <c r="B74" s="176">
        <f>基金残高に係る経年分析!F57</f>
        <v>872</v>
      </c>
      <c r="C74" s="176">
        <f>基金残高に係る経年分析!G57</f>
        <v>1069</v>
      </c>
      <c r="D74" s="176">
        <f>基金残高に係る経年分析!H57</f>
        <v>1353</v>
      </c>
    </row>
  </sheetData>
  <sheetProtection algorithmName="SHA-512" hashValue="IIwsqyjCr3E6HOYHc73K+uA0ZskuBV+p3Y0sobE9yMTHS2ZECZY/ZLbm2vXbGFSkicOXgWxl6Hc/XXyLN2i52w==" saltValue="2O40LxYAFyj2pCtrOZbj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D065-6F5D-4E1B-9D4B-06941C3260A6}">
  <sheetPr>
    <pageSetUpPr fitToPage="1"/>
  </sheetPr>
  <dimension ref="B1:EM50"/>
  <sheetViews>
    <sheetView showGridLines="0" zoomScaleNormal="10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214</v>
      </c>
      <c r="DI1" s="636"/>
      <c r="DJ1" s="636"/>
      <c r="DK1" s="636"/>
      <c r="DL1" s="636"/>
      <c r="DM1" s="636"/>
      <c r="DN1" s="637"/>
      <c r="DO1" s="211"/>
      <c r="DP1" s="635" t="s">
        <v>215</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1" t="s">
        <v>223</v>
      </c>
      <c r="AQ4" s="641"/>
      <c r="AR4" s="641"/>
      <c r="AS4" s="641"/>
      <c r="AT4" s="641"/>
      <c r="AU4" s="641"/>
      <c r="AV4" s="641"/>
      <c r="AW4" s="641"/>
      <c r="AX4" s="641"/>
      <c r="AY4" s="641"/>
      <c r="AZ4" s="641"/>
      <c r="BA4" s="641"/>
      <c r="BB4" s="641"/>
      <c r="BC4" s="641"/>
      <c r="BD4" s="641"/>
      <c r="BE4" s="641"/>
      <c r="BF4" s="641"/>
      <c r="BG4" s="641" t="s">
        <v>224</v>
      </c>
      <c r="BH4" s="641"/>
      <c r="BI4" s="641"/>
      <c r="BJ4" s="641"/>
      <c r="BK4" s="641"/>
      <c r="BL4" s="641"/>
      <c r="BM4" s="641"/>
      <c r="BN4" s="641"/>
      <c r="BO4" s="641" t="s">
        <v>221</v>
      </c>
      <c r="BP4" s="641"/>
      <c r="BQ4" s="641"/>
      <c r="BR4" s="641"/>
      <c r="BS4" s="641" t="s">
        <v>225</v>
      </c>
      <c r="BT4" s="641"/>
      <c r="BU4" s="641"/>
      <c r="BV4" s="641"/>
      <c r="BW4" s="641"/>
      <c r="BX4" s="641"/>
      <c r="BY4" s="641"/>
      <c r="BZ4" s="641"/>
      <c r="CA4" s="641"/>
      <c r="CB4" s="641"/>
      <c r="CD4" s="638" t="s">
        <v>226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227</v>
      </c>
      <c r="C5" s="643"/>
      <c r="D5" s="643"/>
      <c r="E5" s="643"/>
      <c r="F5" s="643"/>
      <c r="G5" s="643"/>
      <c r="H5" s="643"/>
      <c r="I5" s="643"/>
      <c r="J5" s="643"/>
      <c r="K5" s="643"/>
      <c r="L5" s="643"/>
      <c r="M5" s="643"/>
      <c r="N5" s="643"/>
      <c r="O5" s="643"/>
      <c r="P5" s="643"/>
      <c r="Q5" s="644"/>
      <c r="R5" s="645">
        <v>266901</v>
      </c>
      <c r="S5" s="646"/>
      <c r="T5" s="646"/>
      <c r="U5" s="646"/>
      <c r="V5" s="646"/>
      <c r="W5" s="646"/>
      <c r="X5" s="646"/>
      <c r="Y5" s="647"/>
      <c r="Z5" s="648">
        <v>10.3</v>
      </c>
      <c r="AA5" s="648"/>
      <c r="AB5" s="648"/>
      <c r="AC5" s="648"/>
      <c r="AD5" s="649">
        <v>266901</v>
      </c>
      <c r="AE5" s="649"/>
      <c r="AF5" s="649"/>
      <c r="AG5" s="649"/>
      <c r="AH5" s="649"/>
      <c r="AI5" s="649"/>
      <c r="AJ5" s="649"/>
      <c r="AK5" s="649"/>
      <c r="AL5" s="650">
        <v>15.9</v>
      </c>
      <c r="AM5" s="651"/>
      <c r="AN5" s="651"/>
      <c r="AO5" s="652"/>
      <c r="AP5" s="642" t="s">
        <v>228</v>
      </c>
      <c r="AQ5" s="643"/>
      <c r="AR5" s="643"/>
      <c r="AS5" s="643"/>
      <c r="AT5" s="643"/>
      <c r="AU5" s="643"/>
      <c r="AV5" s="643"/>
      <c r="AW5" s="643"/>
      <c r="AX5" s="643"/>
      <c r="AY5" s="643"/>
      <c r="AZ5" s="643"/>
      <c r="BA5" s="643"/>
      <c r="BB5" s="643"/>
      <c r="BC5" s="643"/>
      <c r="BD5" s="643"/>
      <c r="BE5" s="643"/>
      <c r="BF5" s="644"/>
      <c r="BG5" s="656">
        <v>266901</v>
      </c>
      <c r="BH5" s="657"/>
      <c r="BI5" s="657"/>
      <c r="BJ5" s="657"/>
      <c r="BK5" s="657"/>
      <c r="BL5" s="657"/>
      <c r="BM5" s="657"/>
      <c r="BN5" s="658"/>
      <c r="BO5" s="659">
        <v>100</v>
      </c>
      <c r="BP5" s="659"/>
      <c r="BQ5" s="659"/>
      <c r="BR5" s="659"/>
      <c r="BS5" s="660">
        <v>692</v>
      </c>
      <c r="BT5" s="660"/>
      <c r="BU5" s="660"/>
      <c r="BV5" s="660"/>
      <c r="BW5" s="660"/>
      <c r="BX5" s="660"/>
      <c r="BY5" s="660"/>
      <c r="BZ5" s="660"/>
      <c r="CA5" s="660"/>
      <c r="CB5" s="664"/>
      <c r="CD5" s="638" t="s">
        <v>223</v>
      </c>
      <c r="CE5" s="639"/>
      <c r="CF5" s="639"/>
      <c r="CG5" s="639"/>
      <c r="CH5" s="639"/>
      <c r="CI5" s="639"/>
      <c r="CJ5" s="639"/>
      <c r="CK5" s="639"/>
      <c r="CL5" s="639"/>
      <c r="CM5" s="639"/>
      <c r="CN5" s="639"/>
      <c r="CO5" s="639"/>
      <c r="CP5" s="639"/>
      <c r="CQ5" s="640"/>
      <c r="CR5" s="638" t="s">
        <v>229</v>
      </c>
      <c r="CS5" s="639"/>
      <c r="CT5" s="639"/>
      <c r="CU5" s="639"/>
      <c r="CV5" s="639"/>
      <c r="CW5" s="639"/>
      <c r="CX5" s="639"/>
      <c r="CY5" s="640"/>
      <c r="CZ5" s="638" t="s">
        <v>221</v>
      </c>
      <c r="DA5" s="639"/>
      <c r="DB5" s="639"/>
      <c r="DC5" s="640"/>
      <c r="DD5" s="638" t="s">
        <v>230</v>
      </c>
      <c r="DE5" s="639"/>
      <c r="DF5" s="639"/>
      <c r="DG5" s="639"/>
      <c r="DH5" s="639"/>
      <c r="DI5" s="639"/>
      <c r="DJ5" s="639"/>
      <c r="DK5" s="639"/>
      <c r="DL5" s="639"/>
      <c r="DM5" s="639"/>
      <c r="DN5" s="639"/>
      <c r="DO5" s="639"/>
      <c r="DP5" s="640"/>
      <c r="DQ5" s="638" t="s">
        <v>231</v>
      </c>
      <c r="DR5" s="639"/>
      <c r="DS5" s="639"/>
      <c r="DT5" s="639"/>
      <c r="DU5" s="639"/>
      <c r="DV5" s="639"/>
      <c r="DW5" s="639"/>
      <c r="DX5" s="639"/>
      <c r="DY5" s="639"/>
      <c r="DZ5" s="639"/>
      <c r="EA5" s="639"/>
      <c r="EB5" s="639"/>
      <c r="EC5" s="640"/>
    </row>
    <row r="6" spans="2:143" ht="11.25" customHeight="1" x14ac:dyDescent="0.15">
      <c r="B6" s="653" t="s">
        <v>232</v>
      </c>
      <c r="C6" s="654"/>
      <c r="D6" s="654"/>
      <c r="E6" s="654"/>
      <c r="F6" s="654"/>
      <c r="G6" s="654"/>
      <c r="H6" s="654"/>
      <c r="I6" s="654"/>
      <c r="J6" s="654"/>
      <c r="K6" s="654"/>
      <c r="L6" s="654"/>
      <c r="M6" s="654"/>
      <c r="N6" s="654"/>
      <c r="O6" s="654"/>
      <c r="P6" s="654"/>
      <c r="Q6" s="655"/>
      <c r="R6" s="656">
        <v>33733</v>
      </c>
      <c r="S6" s="657"/>
      <c r="T6" s="657"/>
      <c r="U6" s="657"/>
      <c r="V6" s="657"/>
      <c r="W6" s="657"/>
      <c r="X6" s="657"/>
      <c r="Y6" s="658"/>
      <c r="Z6" s="659">
        <v>1.3</v>
      </c>
      <c r="AA6" s="659"/>
      <c r="AB6" s="659"/>
      <c r="AC6" s="659"/>
      <c r="AD6" s="660">
        <v>33733</v>
      </c>
      <c r="AE6" s="660"/>
      <c r="AF6" s="660"/>
      <c r="AG6" s="660"/>
      <c r="AH6" s="660"/>
      <c r="AI6" s="660"/>
      <c r="AJ6" s="660"/>
      <c r="AK6" s="660"/>
      <c r="AL6" s="661">
        <v>2</v>
      </c>
      <c r="AM6" s="662"/>
      <c r="AN6" s="662"/>
      <c r="AO6" s="663"/>
      <c r="AP6" s="653" t="s">
        <v>233</v>
      </c>
      <c r="AQ6" s="654"/>
      <c r="AR6" s="654"/>
      <c r="AS6" s="654"/>
      <c r="AT6" s="654"/>
      <c r="AU6" s="654"/>
      <c r="AV6" s="654"/>
      <c r="AW6" s="654"/>
      <c r="AX6" s="654"/>
      <c r="AY6" s="654"/>
      <c r="AZ6" s="654"/>
      <c r="BA6" s="654"/>
      <c r="BB6" s="654"/>
      <c r="BC6" s="654"/>
      <c r="BD6" s="654"/>
      <c r="BE6" s="654"/>
      <c r="BF6" s="655"/>
      <c r="BG6" s="656">
        <v>266901</v>
      </c>
      <c r="BH6" s="657"/>
      <c r="BI6" s="657"/>
      <c r="BJ6" s="657"/>
      <c r="BK6" s="657"/>
      <c r="BL6" s="657"/>
      <c r="BM6" s="657"/>
      <c r="BN6" s="658"/>
      <c r="BO6" s="659">
        <v>100</v>
      </c>
      <c r="BP6" s="659"/>
      <c r="BQ6" s="659"/>
      <c r="BR6" s="659"/>
      <c r="BS6" s="660">
        <v>692</v>
      </c>
      <c r="BT6" s="660"/>
      <c r="BU6" s="660"/>
      <c r="BV6" s="660"/>
      <c r="BW6" s="660"/>
      <c r="BX6" s="660"/>
      <c r="BY6" s="660"/>
      <c r="BZ6" s="660"/>
      <c r="CA6" s="660"/>
      <c r="CB6" s="664"/>
      <c r="CD6" s="642" t="s">
        <v>234</v>
      </c>
      <c r="CE6" s="643"/>
      <c r="CF6" s="643"/>
      <c r="CG6" s="643"/>
      <c r="CH6" s="643"/>
      <c r="CI6" s="643"/>
      <c r="CJ6" s="643"/>
      <c r="CK6" s="643"/>
      <c r="CL6" s="643"/>
      <c r="CM6" s="643"/>
      <c r="CN6" s="643"/>
      <c r="CO6" s="643"/>
      <c r="CP6" s="643"/>
      <c r="CQ6" s="644"/>
      <c r="CR6" s="656">
        <v>50882</v>
      </c>
      <c r="CS6" s="657"/>
      <c r="CT6" s="657"/>
      <c r="CU6" s="657"/>
      <c r="CV6" s="657"/>
      <c r="CW6" s="657"/>
      <c r="CX6" s="657"/>
      <c r="CY6" s="658"/>
      <c r="CZ6" s="650">
        <v>2</v>
      </c>
      <c r="DA6" s="651"/>
      <c r="DB6" s="651"/>
      <c r="DC6" s="667"/>
      <c r="DD6" s="665" t="s">
        <v>128</v>
      </c>
      <c r="DE6" s="657"/>
      <c r="DF6" s="657"/>
      <c r="DG6" s="657"/>
      <c r="DH6" s="657"/>
      <c r="DI6" s="657"/>
      <c r="DJ6" s="657"/>
      <c r="DK6" s="657"/>
      <c r="DL6" s="657"/>
      <c r="DM6" s="657"/>
      <c r="DN6" s="657"/>
      <c r="DO6" s="657"/>
      <c r="DP6" s="658"/>
      <c r="DQ6" s="665">
        <v>50882</v>
      </c>
      <c r="DR6" s="657"/>
      <c r="DS6" s="657"/>
      <c r="DT6" s="657"/>
      <c r="DU6" s="657"/>
      <c r="DV6" s="657"/>
      <c r="DW6" s="657"/>
      <c r="DX6" s="657"/>
      <c r="DY6" s="657"/>
      <c r="DZ6" s="657"/>
      <c r="EA6" s="657"/>
      <c r="EB6" s="657"/>
      <c r="EC6" s="666"/>
    </row>
    <row r="7" spans="2:143" ht="11.25" customHeight="1" x14ac:dyDescent="0.15">
      <c r="B7" s="653" t="s">
        <v>235</v>
      </c>
      <c r="C7" s="654"/>
      <c r="D7" s="654"/>
      <c r="E7" s="654"/>
      <c r="F7" s="654"/>
      <c r="G7" s="654"/>
      <c r="H7" s="654"/>
      <c r="I7" s="654"/>
      <c r="J7" s="654"/>
      <c r="K7" s="654"/>
      <c r="L7" s="654"/>
      <c r="M7" s="654"/>
      <c r="N7" s="654"/>
      <c r="O7" s="654"/>
      <c r="P7" s="654"/>
      <c r="Q7" s="655"/>
      <c r="R7" s="656">
        <v>133</v>
      </c>
      <c r="S7" s="657"/>
      <c r="T7" s="657"/>
      <c r="U7" s="657"/>
      <c r="V7" s="657"/>
      <c r="W7" s="657"/>
      <c r="X7" s="657"/>
      <c r="Y7" s="658"/>
      <c r="Z7" s="659">
        <v>0</v>
      </c>
      <c r="AA7" s="659"/>
      <c r="AB7" s="659"/>
      <c r="AC7" s="659"/>
      <c r="AD7" s="660">
        <v>133</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80487</v>
      </c>
      <c r="BH7" s="657"/>
      <c r="BI7" s="657"/>
      <c r="BJ7" s="657"/>
      <c r="BK7" s="657"/>
      <c r="BL7" s="657"/>
      <c r="BM7" s="657"/>
      <c r="BN7" s="658"/>
      <c r="BO7" s="659">
        <v>30.2</v>
      </c>
      <c r="BP7" s="659"/>
      <c r="BQ7" s="659"/>
      <c r="BR7" s="659"/>
      <c r="BS7" s="660">
        <v>692</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709356</v>
      </c>
      <c r="CS7" s="657"/>
      <c r="CT7" s="657"/>
      <c r="CU7" s="657"/>
      <c r="CV7" s="657"/>
      <c r="CW7" s="657"/>
      <c r="CX7" s="657"/>
      <c r="CY7" s="658"/>
      <c r="CZ7" s="659">
        <v>27.9</v>
      </c>
      <c r="DA7" s="659"/>
      <c r="DB7" s="659"/>
      <c r="DC7" s="659"/>
      <c r="DD7" s="665">
        <v>32336</v>
      </c>
      <c r="DE7" s="657"/>
      <c r="DF7" s="657"/>
      <c r="DG7" s="657"/>
      <c r="DH7" s="657"/>
      <c r="DI7" s="657"/>
      <c r="DJ7" s="657"/>
      <c r="DK7" s="657"/>
      <c r="DL7" s="657"/>
      <c r="DM7" s="657"/>
      <c r="DN7" s="657"/>
      <c r="DO7" s="657"/>
      <c r="DP7" s="658"/>
      <c r="DQ7" s="665">
        <v>689904</v>
      </c>
      <c r="DR7" s="657"/>
      <c r="DS7" s="657"/>
      <c r="DT7" s="657"/>
      <c r="DU7" s="657"/>
      <c r="DV7" s="657"/>
      <c r="DW7" s="657"/>
      <c r="DX7" s="657"/>
      <c r="DY7" s="657"/>
      <c r="DZ7" s="657"/>
      <c r="EA7" s="657"/>
      <c r="EB7" s="657"/>
      <c r="EC7" s="666"/>
    </row>
    <row r="8" spans="2:143" ht="11.25" customHeight="1" x14ac:dyDescent="0.15">
      <c r="B8" s="653" t="s">
        <v>238</v>
      </c>
      <c r="C8" s="654"/>
      <c r="D8" s="654"/>
      <c r="E8" s="654"/>
      <c r="F8" s="654"/>
      <c r="G8" s="654"/>
      <c r="H8" s="654"/>
      <c r="I8" s="654"/>
      <c r="J8" s="654"/>
      <c r="K8" s="654"/>
      <c r="L8" s="654"/>
      <c r="M8" s="654"/>
      <c r="N8" s="654"/>
      <c r="O8" s="654"/>
      <c r="P8" s="654"/>
      <c r="Q8" s="655"/>
      <c r="R8" s="656">
        <v>601</v>
      </c>
      <c r="S8" s="657"/>
      <c r="T8" s="657"/>
      <c r="U8" s="657"/>
      <c r="V8" s="657"/>
      <c r="W8" s="657"/>
      <c r="X8" s="657"/>
      <c r="Y8" s="658"/>
      <c r="Z8" s="659">
        <v>0</v>
      </c>
      <c r="AA8" s="659"/>
      <c r="AB8" s="659"/>
      <c r="AC8" s="659"/>
      <c r="AD8" s="660">
        <v>601</v>
      </c>
      <c r="AE8" s="660"/>
      <c r="AF8" s="660"/>
      <c r="AG8" s="660"/>
      <c r="AH8" s="660"/>
      <c r="AI8" s="660"/>
      <c r="AJ8" s="660"/>
      <c r="AK8" s="660"/>
      <c r="AL8" s="661">
        <v>0</v>
      </c>
      <c r="AM8" s="662"/>
      <c r="AN8" s="662"/>
      <c r="AO8" s="663"/>
      <c r="AP8" s="653" t="s">
        <v>239</v>
      </c>
      <c r="AQ8" s="654"/>
      <c r="AR8" s="654"/>
      <c r="AS8" s="654"/>
      <c r="AT8" s="654"/>
      <c r="AU8" s="654"/>
      <c r="AV8" s="654"/>
      <c r="AW8" s="654"/>
      <c r="AX8" s="654"/>
      <c r="AY8" s="654"/>
      <c r="AZ8" s="654"/>
      <c r="BA8" s="654"/>
      <c r="BB8" s="654"/>
      <c r="BC8" s="654"/>
      <c r="BD8" s="654"/>
      <c r="BE8" s="654"/>
      <c r="BF8" s="655"/>
      <c r="BG8" s="656">
        <v>4324</v>
      </c>
      <c r="BH8" s="657"/>
      <c r="BI8" s="657"/>
      <c r="BJ8" s="657"/>
      <c r="BK8" s="657"/>
      <c r="BL8" s="657"/>
      <c r="BM8" s="657"/>
      <c r="BN8" s="658"/>
      <c r="BO8" s="659">
        <v>1.6</v>
      </c>
      <c r="BP8" s="659"/>
      <c r="BQ8" s="659"/>
      <c r="BR8" s="659"/>
      <c r="BS8" s="660" t="s">
        <v>128</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561020</v>
      </c>
      <c r="CS8" s="657"/>
      <c r="CT8" s="657"/>
      <c r="CU8" s="657"/>
      <c r="CV8" s="657"/>
      <c r="CW8" s="657"/>
      <c r="CX8" s="657"/>
      <c r="CY8" s="658"/>
      <c r="CZ8" s="659">
        <v>22.1</v>
      </c>
      <c r="DA8" s="659"/>
      <c r="DB8" s="659"/>
      <c r="DC8" s="659"/>
      <c r="DD8" s="665">
        <v>215</v>
      </c>
      <c r="DE8" s="657"/>
      <c r="DF8" s="657"/>
      <c r="DG8" s="657"/>
      <c r="DH8" s="657"/>
      <c r="DI8" s="657"/>
      <c r="DJ8" s="657"/>
      <c r="DK8" s="657"/>
      <c r="DL8" s="657"/>
      <c r="DM8" s="657"/>
      <c r="DN8" s="657"/>
      <c r="DO8" s="657"/>
      <c r="DP8" s="658"/>
      <c r="DQ8" s="665">
        <v>300769</v>
      </c>
      <c r="DR8" s="657"/>
      <c r="DS8" s="657"/>
      <c r="DT8" s="657"/>
      <c r="DU8" s="657"/>
      <c r="DV8" s="657"/>
      <c r="DW8" s="657"/>
      <c r="DX8" s="657"/>
      <c r="DY8" s="657"/>
      <c r="DZ8" s="657"/>
      <c r="EA8" s="657"/>
      <c r="EB8" s="657"/>
      <c r="EC8" s="666"/>
    </row>
    <row r="9" spans="2:143" ht="11.25" customHeight="1" x14ac:dyDescent="0.15">
      <c r="B9" s="653" t="s">
        <v>241</v>
      </c>
      <c r="C9" s="654"/>
      <c r="D9" s="654"/>
      <c r="E9" s="654"/>
      <c r="F9" s="654"/>
      <c r="G9" s="654"/>
      <c r="H9" s="654"/>
      <c r="I9" s="654"/>
      <c r="J9" s="654"/>
      <c r="K9" s="654"/>
      <c r="L9" s="654"/>
      <c r="M9" s="654"/>
      <c r="N9" s="654"/>
      <c r="O9" s="654"/>
      <c r="P9" s="654"/>
      <c r="Q9" s="655"/>
      <c r="R9" s="656">
        <v>559</v>
      </c>
      <c r="S9" s="657"/>
      <c r="T9" s="657"/>
      <c r="U9" s="657"/>
      <c r="V9" s="657"/>
      <c r="W9" s="657"/>
      <c r="X9" s="657"/>
      <c r="Y9" s="658"/>
      <c r="Z9" s="659">
        <v>0</v>
      </c>
      <c r="AA9" s="659"/>
      <c r="AB9" s="659"/>
      <c r="AC9" s="659"/>
      <c r="AD9" s="660">
        <v>559</v>
      </c>
      <c r="AE9" s="660"/>
      <c r="AF9" s="660"/>
      <c r="AG9" s="660"/>
      <c r="AH9" s="660"/>
      <c r="AI9" s="660"/>
      <c r="AJ9" s="660"/>
      <c r="AK9" s="660"/>
      <c r="AL9" s="661">
        <v>0</v>
      </c>
      <c r="AM9" s="662"/>
      <c r="AN9" s="662"/>
      <c r="AO9" s="663"/>
      <c r="AP9" s="653" t="s">
        <v>242</v>
      </c>
      <c r="AQ9" s="654"/>
      <c r="AR9" s="654"/>
      <c r="AS9" s="654"/>
      <c r="AT9" s="654"/>
      <c r="AU9" s="654"/>
      <c r="AV9" s="654"/>
      <c r="AW9" s="654"/>
      <c r="AX9" s="654"/>
      <c r="AY9" s="654"/>
      <c r="AZ9" s="654"/>
      <c r="BA9" s="654"/>
      <c r="BB9" s="654"/>
      <c r="BC9" s="654"/>
      <c r="BD9" s="654"/>
      <c r="BE9" s="654"/>
      <c r="BF9" s="655"/>
      <c r="BG9" s="656">
        <v>72410</v>
      </c>
      <c r="BH9" s="657"/>
      <c r="BI9" s="657"/>
      <c r="BJ9" s="657"/>
      <c r="BK9" s="657"/>
      <c r="BL9" s="657"/>
      <c r="BM9" s="657"/>
      <c r="BN9" s="658"/>
      <c r="BO9" s="659">
        <v>27.1</v>
      </c>
      <c r="BP9" s="659"/>
      <c r="BQ9" s="659"/>
      <c r="BR9" s="659"/>
      <c r="BS9" s="660" t="s">
        <v>128</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218645</v>
      </c>
      <c r="CS9" s="657"/>
      <c r="CT9" s="657"/>
      <c r="CU9" s="657"/>
      <c r="CV9" s="657"/>
      <c r="CW9" s="657"/>
      <c r="CX9" s="657"/>
      <c r="CY9" s="658"/>
      <c r="CZ9" s="659">
        <v>8.6</v>
      </c>
      <c r="DA9" s="659"/>
      <c r="DB9" s="659"/>
      <c r="DC9" s="659"/>
      <c r="DD9" s="665">
        <v>3425</v>
      </c>
      <c r="DE9" s="657"/>
      <c r="DF9" s="657"/>
      <c r="DG9" s="657"/>
      <c r="DH9" s="657"/>
      <c r="DI9" s="657"/>
      <c r="DJ9" s="657"/>
      <c r="DK9" s="657"/>
      <c r="DL9" s="657"/>
      <c r="DM9" s="657"/>
      <c r="DN9" s="657"/>
      <c r="DO9" s="657"/>
      <c r="DP9" s="658"/>
      <c r="DQ9" s="665">
        <v>192489</v>
      </c>
      <c r="DR9" s="657"/>
      <c r="DS9" s="657"/>
      <c r="DT9" s="657"/>
      <c r="DU9" s="657"/>
      <c r="DV9" s="657"/>
      <c r="DW9" s="657"/>
      <c r="DX9" s="657"/>
      <c r="DY9" s="657"/>
      <c r="DZ9" s="657"/>
      <c r="EA9" s="657"/>
      <c r="EB9" s="657"/>
      <c r="EC9" s="666"/>
    </row>
    <row r="10" spans="2:143" ht="11.25" customHeight="1" x14ac:dyDescent="0.15">
      <c r="B10" s="653" t="s">
        <v>244</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3194</v>
      </c>
      <c r="BH10" s="657"/>
      <c r="BI10" s="657"/>
      <c r="BJ10" s="657"/>
      <c r="BK10" s="657"/>
      <c r="BL10" s="657"/>
      <c r="BM10" s="657"/>
      <c r="BN10" s="658"/>
      <c r="BO10" s="659">
        <v>1.2</v>
      </c>
      <c r="BP10" s="659"/>
      <c r="BQ10" s="659"/>
      <c r="BR10" s="659"/>
      <c r="BS10" s="660">
        <v>532</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t="s">
        <v>128</v>
      </c>
      <c r="CS10" s="657"/>
      <c r="CT10" s="657"/>
      <c r="CU10" s="657"/>
      <c r="CV10" s="657"/>
      <c r="CW10" s="657"/>
      <c r="CX10" s="657"/>
      <c r="CY10" s="658"/>
      <c r="CZ10" s="659" t="s">
        <v>128</v>
      </c>
      <c r="DA10" s="659"/>
      <c r="DB10" s="659"/>
      <c r="DC10" s="659"/>
      <c r="DD10" s="665" t="s">
        <v>128</v>
      </c>
      <c r="DE10" s="657"/>
      <c r="DF10" s="657"/>
      <c r="DG10" s="657"/>
      <c r="DH10" s="657"/>
      <c r="DI10" s="657"/>
      <c r="DJ10" s="657"/>
      <c r="DK10" s="657"/>
      <c r="DL10" s="657"/>
      <c r="DM10" s="657"/>
      <c r="DN10" s="657"/>
      <c r="DO10" s="657"/>
      <c r="DP10" s="658"/>
      <c r="DQ10" s="665" t="s">
        <v>128</v>
      </c>
      <c r="DR10" s="657"/>
      <c r="DS10" s="657"/>
      <c r="DT10" s="657"/>
      <c r="DU10" s="657"/>
      <c r="DV10" s="657"/>
      <c r="DW10" s="657"/>
      <c r="DX10" s="657"/>
      <c r="DY10" s="657"/>
      <c r="DZ10" s="657"/>
      <c r="EA10" s="657"/>
      <c r="EB10" s="657"/>
      <c r="EC10" s="666"/>
    </row>
    <row r="11" spans="2:143" ht="11.25" customHeight="1" x14ac:dyDescent="0.15">
      <c r="B11" s="653" t="s">
        <v>247</v>
      </c>
      <c r="C11" s="654"/>
      <c r="D11" s="654"/>
      <c r="E11" s="654"/>
      <c r="F11" s="654"/>
      <c r="G11" s="654"/>
      <c r="H11" s="654"/>
      <c r="I11" s="654"/>
      <c r="J11" s="654"/>
      <c r="K11" s="654"/>
      <c r="L11" s="654"/>
      <c r="M11" s="654"/>
      <c r="N11" s="654"/>
      <c r="O11" s="654"/>
      <c r="P11" s="654"/>
      <c r="Q11" s="655"/>
      <c r="R11" s="656">
        <v>61556</v>
      </c>
      <c r="S11" s="657"/>
      <c r="T11" s="657"/>
      <c r="U11" s="657"/>
      <c r="V11" s="657"/>
      <c r="W11" s="657"/>
      <c r="X11" s="657"/>
      <c r="Y11" s="658"/>
      <c r="Z11" s="661">
        <v>2.4</v>
      </c>
      <c r="AA11" s="662"/>
      <c r="AB11" s="662"/>
      <c r="AC11" s="668"/>
      <c r="AD11" s="665">
        <v>61556</v>
      </c>
      <c r="AE11" s="657"/>
      <c r="AF11" s="657"/>
      <c r="AG11" s="657"/>
      <c r="AH11" s="657"/>
      <c r="AI11" s="657"/>
      <c r="AJ11" s="657"/>
      <c r="AK11" s="658"/>
      <c r="AL11" s="661">
        <v>3.7</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559</v>
      </c>
      <c r="BH11" s="657"/>
      <c r="BI11" s="657"/>
      <c r="BJ11" s="657"/>
      <c r="BK11" s="657"/>
      <c r="BL11" s="657"/>
      <c r="BM11" s="657"/>
      <c r="BN11" s="658"/>
      <c r="BO11" s="659">
        <v>0.2</v>
      </c>
      <c r="BP11" s="659"/>
      <c r="BQ11" s="659"/>
      <c r="BR11" s="659"/>
      <c r="BS11" s="660">
        <v>160</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222771</v>
      </c>
      <c r="CS11" s="657"/>
      <c r="CT11" s="657"/>
      <c r="CU11" s="657"/>
      <c r="CV11" s="657"/>
      <c r="CW11" s="657"/>
      <c r="CX11" s="657"/>
      <c r="CY11" s="658"/>
      <c r="CZ11" s="659">
        <v>8.8000000000000007</v>
      </c>
      <c r="DA11" s="659"/>
      <c r="DB11" s="659"/>
      <c r="DC11" s="659"/>
      <c r="DD11" s="665">
        <v>32913</v>
      </c>
      <c r="DE11" s="657"/>
      <c r="DF11" s="657"/>
      <c r="DG11" s="657"/>
      <c r="DH11" s="657"/>
      <c r="DI11" s="657"/>
      <c r="DJ11" s="657"/>
      <c r="DK11" s="657"/>
      <c r="DL11" s="657"/>
      <c r="DM11" s="657"/>
      <c r="DN11" s="657"/>
      <c r="DO11" s="657"/>
      <c r="DP11" s="658"/>
      <c r="DQ11" s="665">
        <v>148365</v>
      </c>
      <c r="DR11" s="657"/>
      <c r="DS11" s="657"/>
      <c r="DT11" s="657"/>
      <c r="DU11" s="657"/>
      <c r="DV11" s="657"/>
      <c r="DW11" s="657"/>
      <c r="DX11" s="657"/>
      <c r="DY11" s="657"/>
      <c r="DZ11" s="657"/>
      <c r="EA11" s="657"/>
      <c r="EB11" s="657"/>
      <c r="EC11" s="666"/>
    </row>
    <row r="12" spans="2:143" ht="11.25" customHeight="1" x14ac:dyDescent="0.15">
      <c r="B12" s="653" t="s">
        <v>250</v>
      </c>
      <c r="C12" s="654"/>
      <c r="D12" s="654"/>
      <c r="E12" s="654"/>
      <c r="F12" s="654"/>
      <c r="G12" s="654"/>
      <c r="H12" s="654"/>
      <c r="I12" s="654"/>
      <c r="J12" s="654"/>
      <c r="K12" s="654"/>
      <c r="L12" s="654"/>
      <c r="M12" s="654"/>
      <c r="N12" s="654"/>
      <c r="O12" s="654"/>
      <c r="P12" s="654"/>
      <c r="Q12" s="655"/>
      <c r="R12" s="656" t="s">
        <v>128</v>
      </c>
      <c r="S12" s="657"/>
      <c r="T12" s="657"/>
      <c r="U12" s="657"/>
      <c r="V12" s="657"/>
      <c r="W12" s="657"/>
      <c r="X12" s="657"/>
      <c r="Y12" s="658"/>
      <c r="Z12" s="659" t="s">
        <v>128</v>
      </c>
      <c r="AA12" s="659"/>
      <c r="AB12" s="659"/>
      <c r="AC12" s="659"/>
      <c r="AD12" s="660" t="s">
        <v>128</v>
      </c>
      <c r="AE12" s="660"/>
      <c r="AF12" s="660"/>
      <c r="AG12" s="660"/>
      <c r="AH12" s="660"/>
      <c r="AI12" s="660"/>
      <c r="AJ12" s="660"/>
      <c r="AK12" s="660"/>
      <c r="AL12" s="661" t="s">
        <v>128</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144210</v>
      </c>
      <c r="BH12" s="657"/>
      <c r="BI12" s="657"/>
      <c r="BJ12" s="657"/>
      <c r="BK12" s="657"/>
      <c r="BL12" s="657"/>
      <c r="BM12" s="657"/>
      <c r="BN12" s="658"/>
      <c r="BO12" s="659">
        <v>54</v>
      </c>
      <c r="BP12" s="659"/>
      <c r="BQ12" s="659"/>
      <c r="BR12" s="659"/>
      <c r="BS12" s="660" t="s">
        <v>128</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20041</v>
      </c>
      <c r="CS12" s="657"/>
      <c r="CT12" s="657"/>
      <c r="CU12" s="657"/>
      <c r="CV12" s="657"/>
      <c r="CW12" s="657"/>
      <c r="CX12" s="657"/>
      <c r="CY12" s="658"/>
      <c r="CZ12" s="659">
        <v>0.8</v>
      </c>
      <c r="DA12" s="659"/>
      <c r="DB12" s="659"/>
      <c r="DC12" s="659"/>
      <c r="DD12" s="665">
        <v>427</v>
      </c>
      <c r="DE12" s="657"/>
      <c r="DF12" s="657"/>
      <c r="DG12" s="657"/>
      <c r="DH12" s="657"/>
      <c r="DI12" s="657"/>
      <c r="DJ12" s="657"/>
      <c r="DK12" s="657"/>
      <c r="DL12" s="657"/>
      <c r="DM12" s="657"/>
      <c r="DN12" s="657"/>
      <c r="DO12" s="657"/>
      <c r="DP12" s="658"/>
      <c r="DQ12" s="665">
        <v>19317</v>
      </c>
      <c r="DR12" s="657"/>
      <c r="DS12" s="657"/>
      <c r="DT12" s="657"/>
      <c r="DU12" s="657"/>
      <c r="DV12" s="657"/>
      <c r="DW12" s="657"/>
      <c r="DX12" s="657"/>
      <c r="DY12" s="657"/>
      <c r="DZ12" s="657"/>
      <c r="EA12" s="657"/>
      <c r="EB12" s="657"/>
      <c r="EC12" s="666"/>
    </row>
    <row r="13" spans="2:143" ht="11.25" customHeight="1" x14ac:dyDescent="0.15">
      <c r="B13" s="653" t="s">
        <v>253</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136845</v>
      </c>
      <c r="BH13" s="657"/>
      <c r="BI13" s="657"/>
      <c r="BJ13" s="657"/>
      <c r="BK13" s="657"/>
      <c r="BL13" s="657"/>
      <c r="BM13" s="657"/>
      <c r="BN13" s="658"/>
      <c r="BO13" s="659">
        <v>51.3</v>
      </c>
      <c r="BP13" s="659"/>
      <c r="BQ13" s="659"/>
      <c r="BR13" s="659"/>
      <c r="BS13" s="660" t="s">
        <v>128</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165700</v>
      </c>
      <c r="CS13" s="657"/>
      <c r="CT13" s="657"/>
      <c r="CU13" s="657"/>
      <c r="CV13" s="657"/>
      <c r="CW13" s="657"/>
      <c r="CX13" s="657"/>
      <c r="CY13" s="658"/>
      <c r="CZ13" s="659">
        <v>6.5</v>
      </c>
      <c r="DA13" s="659"/>
      <c r="DB13" s="659"/>
      <c r="DC13" s="659"/>
      <c r="DD13" s="665">
        <v>112506</v>
      </c>
      <c r="DE13" s="657"/>
      <c r="DF13" s="657"/>
      <c r="DG13" s="657"/>
      <c r="DH13" s="657"/>
      <c r="DI13" s="657"/>
      <c r="DJ13" s="657"/>
      <c r="DK13" s="657"/>
      <c r="DL13" s="657"/>
      <c r="DM13" s="657"/>
      <c r="DN13" s="657"/>
      <c r="DO13" s="657"/>
      <c r="DP13" s="658"/>
      <c r="DQ13" s="665">
        <v>74074</v>
      </c>
      <c r="DR13" s="657"/>
      <c r="DS13" s="657"/>
      <c r="DT13" s="657"/>
      <c r="DU13" s="657"/>
      <c r="DV13" s="657"/>
      <c r="DW13" s="657"/>
      <c r="DX13" s="657"/>
      <c r="DY13" s="657"/>
      <c r="DZ13" s="657"/>
      <c r="EA13" s="657"/>
      <c r="EB13" s="657"/>
      <c r="EC13" s="666"/>
    </row>
    <row r="14" spans="2:143" ht="11.25" customHeight="1" x14ac:dyDescent="0.15">
      <c r="B14" s="653" t="s">
        <v>256</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10805</v>
      </c>
      <c r="BH14" s="657"/>
      <c r="BI14" s="657"/>
      <c r="BJ14" s="657"/>
      <c r="BK14" s="657"/>
      <c r="BL14" s="657"/>
      <c r="BM14" s="657"/>
      <c r="BN14" s="658"/>
      <c r="BO14" s="659">
        <v>4</v>
      </c>
      <c r="BP14" s="659"/>
      <c r="BQ14" s="659"/>
      <c r="BR14" s="659"/>
      <c r="BS14" s="660" t="s">
        <v>128</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164142</v>
      </c>
      <c r="CS14" s="657"/>
      <c r="CT14" s="657"/>
      <c r="CU14" s="657"/>
      <c r="CV14" s="657"/>
      <c r="CW14" s="657"/>
      <c r="CX14" s="657"/>
      <c r="CY14" s="658"/>
      <c r="CZ14" s="659">
        <v>6.5</v>
      </c>
      <c r="DA14" s="659"/>
      <c r="DB14" s="659"/>
      <c r="DC14" s="659"/>
      <c r="DD14" s="665">
        <v>67229</v>
      </c>
      <c r="DE14" s="657"/>
      <c r="DF14" s="657"/>
      <c r="DG14" s="657"/>
      <c r="DH14" s="657"/>
      <c r="DI14" s="657"/>
      <c r="DJ14" s="657"/>
      <c r="DK14" s="657"/>
      <c r="DL14" s="657"/>
      <c r="DM14" s="657"/>
      <c r="DN14" s="657"/>
      <c r="DO14" s="657"/>
      <c r="DP14" s="658"/>
      <c r="DQ14" s="665">
        <v>92964</v>
      </c>
      <c r="DR14" s="657"/>
      <c r="DS14" s="657"/>
      <c r="DT14" s="657"/>
      <c r="DU14" s="657"/>
      <c r="DV14" s="657"/>
      <c r="DW14" s="657"/>
      <c r="DX14" s="657"/>
      <c r="DY14" s="657"/>
      <c r="DZ14" s="657"/>
      <c r="EA14" s="657"/>
      <c r="EB14" s="657"/>
      <c r="EC14" s="666"/>
    </row>
    <row r="15" spans="2:143" ht="11.25" customHeight="1" x14ac:dyDescent="0.15">
      <c r="B15" s="653" t="s">
        <v>259</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31399</v>
      </c>
      <c r="BH15" s="657"/>
      <c r="BI15" s="657"/>
      <c r="BJ15" s="657"/>
      <c r="BK15" s="657"/>
      <c r="BL15" s="657"/>
      <c r="BM15" s="657"/>
      <c r="BN15" s="658"/>
      <c r="BO15" s="659">
        <v>11.8</v>
      </c>
      <c r="BP15" s="659"/>
      <c r="BQ15" s="659"/>
      <c r="BR15" s="659"/>
      <c r="BS15" s="660" t="s">
        <v>128</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237731</v>
      </c>
      <c r="CS15" s="657"/>
      <c r="CT15" s="657"/>
      <c r="CU15" s="657"/>
      <c r="CV15" s="657"/>
      <c r="CW15" s="657"/>
      <c r="CX15" s="657"/>
      <c r="CY15" s="658"/>
      <c r="CZ15" s="659">
        <v>9.4</v>
      </c>
      <c r="DA15" s="659"/>
      <c r="DB15" s="659"/>
      <c r="DC15" s="659"/>
      <c r="DD15" s="665">
        <v>74288</v>
      </c>
      <c r="DE15" s="657"/>
      <c r="DF15" s="657"/>
      <c r="DG15" s="657"/>
      <c r="DH15" s="657"/>
      <c r="DI15" s="657"/>
      <c r="DJ15" s="657"/>
      <c r="DK15" s="657"/>
      <c r="DL15" s="657"/>
      <c r="DM15" s="657"/>
      <c r="DN15" s="657"/>
      <c r="DO15" s="657"/>
      <c r="DP15" s="658"/>
      <c r="DQ15" s="665">
        <v>218062</v>
      </c>
      <c r="DR15" s="657"/>
      <c r="DS15" s="657"/>
      <c r="DT15" s="657"/>
      <c r="DU15" s="657"/>
      <c r="DV15" s="657"/>
      <c r="DW15" s="657"/>
      <c r="DX15" s="657"/>
      <c r="DY15" s="657"/>
      <c r="DZ15" s="657"/>
      <c r="EA15" s="657"/>
      <c r="EB15" s="657"/>
      <c r="EC15" s="666"/>
    </row>
    <row r="16" spans="2:143" ht="11.25" customHeight="1" x14ac:dyDescent="0.15">
      <c r="B16" s="653" t="s">
        <v>262</v>
      </c>
      <c r="C16" s="654"/>
      <c r="D16" s="654"/>
      <c r="E16" s="654"/>
      <c r="F16" s="654"/>
      <c r="G16" s="654"/>
      <c r="H16" s="654"/>
      <c r="I16" s="654"/>
      <c r="J16" s="654"/>
      <c r="K16" s="654"/>
      <c r="L16" s="654"/>
      <c r="M16" s="654"/>
      <c r="N16" s="654"/>
      <c r="O16" s="654"/>
      <c r="P16" s="654"/>
      <c r="Q16" s="655"/>
      <c r="R16" s="656">
        <v>2447</v>
      </c>
      <c r="S16" s="657"/>
      <c r="T16" s="657"/>
      <c r="U16" s="657"/>
      <c r="V16" s="657"/>
      <c r="W16" s="657"/>
      <c r="X16" s="657"/>
      <c r="Y16" s="658"/>
      <c r="Z16" s="659">
        <v>0.1</v>
      </c>
      <c r="AA16" s="659"/>
      <c r="AB16" s="659"/>
      <c r="AC16" s="659"/>
      <c r="AD16" s="660">
        <v>2447</v>
      </c>
      <c r="AE16" s="660"/>
      <c r="AF16" s="660"/>
      <c r="AG16" s="660"/>
      <c r="AH16" s="660"/>
      <c r="AI16" s="660"/>
      <c r="AJ16" s="660"/>
      <c r="AK16" s="660"/>
      <c r="AL16" s="661">
        <v>0.1</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t="s">
        <v>128</v>
      </c>
      <c r="CS16" s="657"/>
      <c r="CT16" s="657"/>
      <c r="CU16" s="657"/>
      <c r="CV16" s="657"/>
      <c r="CW16" s="657"/>
      <c r="CX16" s="657"/>
      <c r="CY16" s="658"/>
      <c r="CZ16" s="659" t="s">
        <v>128</v>
      </c>
      <c r="DA16" s="659"/>
      <c r="DB16" s="659"/>
      <c r="DC16" s="659"/>
      <c r="DD16" s="665" t="s">
        <v>128</v>
      </c>
      <c r="DE16" s="657"/>
      <c r="DF16" s="657"/>
      <c r="DG16" s="657"/>
      <c r="DH16" s="657"/>
      <c r="DI16" s="657"/>
      <c r="DJ16" s="657"/>
      <c r="DK16" s="657"/>
      <c r="DL16" s="657"/>
      <c r="DM16" s="657"/>
      <c r="DN16" s="657"/>
      <c r="DO16" s="657"/>
      <c r="DP16" s="658"/>
      <c r="DQ16" s="665" t="s">
        <v>128</v>
      </c>
      <c r="DR16" s="657"/>
      <c r="DS16" s="657"/>
      <c r="DT16" s="657"/>
      <c r="DU16" s="657"/>
      <c r="DV16" s="657"/>
      <c r="DW16" s="657"/>
      <c r="DX16" s="657"/>
      <c r="DY16" s="657"/>
      <c r="DZ16" s="657"/>
      <c r="EA16" s="657"/>
      <c r="EB16" s="657"/>
      <c r="EC16" s="666"/>
    </row>
    <row r="17" spans="2:133" ht="11.25" customHeight="1" x14ac:dyDescent="0.15">
      <c r="B17" s="653" t="s">
        <v>265</v>
      </c>
      <c r="C17" s="654"/>
      <c r="D17" s="654"/>
      <c r="E17" s="654"/>
      <c r="F17" s="654"/>
      <c r="G17" s="654"/>
      <c r="H17" s="654"/>
      <c r="I17" s="654"/>
      <c r="J17" s="654"/>
      <c r="K17" s="654"/>
      <c r="L17" s="654"/>
      <c r="M17" s="654"/>
      <c r="N17" s="654"/>
      <c r="O17" s="654"/>
      <c r="P17" s="654"/>
      <c r="Q17" s="655"/>
      <c r="R17" s="656">
        <v>1229</v>
      </c>
      <c r="S17" s="657"/>
      <c r="T17" s="657"/>
      <c r="U17" s="657"/>
      <c r="V17" s="657"/>
      <c r="W17" s="657"/>
      <c r="X17" s="657"/>
      <c r="Y17" s="658"/>
      <c r="Z17" s="659">
        <v>0</v>
      </c>
      <c r="AA17" s="659"/>
      <c r="AB17" s="659"/>
      <c r="AC17" s="659"/>
      <c r="AD17" s="660">
        <v>1229</v>
      </c>
      <c r="AE17" s="660"/>
      <c r="AF17" s="660"/>
      <c r="AG17" s="660"/>
      <c r="AH17" s="660"/>
      <c r="AI17" s="660"/>
      <c r="AJ17" s="660"/>
      <c r="AK17" s="660"/>
      <c r="AL17" s="661">
        <v>0.1</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190854</v>
      </c>
      <c r="CS17" s="657"/>
      <c r="CT17" s="657"/>
      <c r="CU17" s="657"/>
      <c r="CV17" s="657"/>
      <c r="CW17" s="657"/>
      <c r="CX17" s="657"/>
      <c r="CY17" s="658"/>
      <c r="CZ17" s="659">
        <v>7.5</v>
      </c>
      <c r="DA17" s="659"/>
      <c r="DB17" s="659"/>
      <c r="DC17" s="659"/>
      <c r="DD17" s="665" t="s">
        <v>128</v>
      </c>
      <c r="DE17" s="657"/>
      <c r="DF17" s="657"/>
      <c r="DG17" s="657"/>
      <c r="DH17" s="657"/>
      <c r="DI17" s="657"/>
      <c r="DJ17" s="657"/>
      <c r="DK17" s="657"/>
      <c r="DL17" s="657"/>
      <c r="DM17" s="657"/>
      <c r="DN17" s="657"/>
      <c r="DO17" s="657"/>
      <c r="DP17" s="658"/>
      <c r="DQ17" s="665">
        <v>190854</v>
      </c>
      <c r="DR17" s="657"/>
      <c r="DS17" s="657"/>
      <c r="DT17" s="657"/>
      <c r="DU17" s="657"/>
      <c r="DV17" s="657"/>
      <c r="DW17" s="657"/>
      <c r="DX17" s="657"/>
      <c r="DY17" s="657"/>
      <c r="DZ17" s="657"/>
      <c r="EA17" s="657"/>
      <c r="EB17" s="657"/>
      <c r="EC17" s="666"/>
    </row>
    <row r="18" spans="2:133" ht="11.25" customHeight="1" x14ac:dyDescent="0.15">
      <c r="B18" s="653" t="s">
        <v>268</v>
      </c>
      <c r="C18" s="654"/>
      <c r="D18" s="654"/>
      <c r="E18" s="654"/>
      <c r="F18" s="654"/>
      <c r="G18" s="654"/>
      <c r="H18" s="654"/>
      <c r="I18" s="654"/>
      <c r="J18" s="654"/>
      <c r="K18" s="654"/>
      <c r="L18" s="654"/>
      <c r="M18" s="654"/>
      <c r="N18" s="654"/>
      <c r="O18" s="654"/>
      <c r="P18" s="654"/>
      <c r="Q18" s="655"/>
      <c r="R18" s="656">
        <v>2025</v>
      </c>
      <c r="S18" s="657"/>
      <c r="T18" s="657"/>
      <c r="U18" s="657"/>
      <c r="V18" s="657"/>
      <c r="W18" s="657"/>
      <c r="X18" s="657"/>
      <c r="Y18" s="658"/>
      <c r="Z18" s="659">
        <v>0.1</v>
      </c>
      <c r="AA18" s="659"/>
      <c r="AB18" s="659"/>
      <c r="AC18" s="659"/>
      <c r="AD18" s="660">
        <v>2025</v>
      </c>
      <c r="AE18" s="660"/>
      <c r="AF18" s="660"/>
      <c r="AG18" s="660"/>
      <c r="AH18" s="660"/>
      <c r="AI18" s="660"/>
      <c r="AJ18" s="660"/>
      <c r="AK18" s="660"/>
      <c r="AL18" s="661">
        <v>0.10000000149011612</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15">
      <c r="B19" s="653" t="s">
        <v>271</v>
      </c>
      <c r="C19" s="654"/>
      <c r="D19" s="654"/>
      <c r="E19" s="654"/>
      <c r="F19" s="654"/>
      <c r="G19" s="654"/>
      <c r="H19" s="654"/>
      <c r="I19" s="654"/>
      <c r="J19" s="654"/>
      <c r="K19" s="654"/>
      <c r="L19" s="654"/>
      <c r="M19" s="654"/>
      <c r="N19" s="654"/>
      <c r="O19" s="654"/>
      <c r="P19" s="654"/>
      <c r="Q19" s="655"/>
      <c r="R19" s="656">
        <v>1019</v>
      </c>
      <c r="S19" s="657"/>
      <c r="T19" s="657"/>
      <c r="U19" s="657"/>
      <c r="V19" s="657"/>
      <c r="W19" s="657"/>
      <c r="X19" s="657"/>
      <c r="Y19" s="658"/>
      <c r="Z19" s="659">
        <v>0</v>
      </c>
      <c r="AA19" s="659"/>
      <c r="AB19" s="659"/>
      <c r="AC19" s="659"/>
      <c r="AD19" s="660">
        <v>1019</v>
      </c>
      <c r="AE19" s="660"/>
      <c r="AF19" s="660"/>
      <c r="AG19" s="660"/>
      <c r="AH19" s="660"/>
      <c r="AI19" s="660"/>
      <c r="AJ19" s="660"/>
      <c r="AK19" s="660"/>
      <c r="AL19" s="661">
        <v>0.1</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t="s">
        <v>128</v>
      </c>
      <c r="BH19" s="657"/>
      <c r="BI19" s="657"/>
      <c r="BJ19" s="657"/>
      <c r="BK19" s="657"/>
      <c r="BL19" s="657"/>
      <c r="BM19" s="657"/>
      <c r="BN19" s="658"/>
      <c r="BO19" s="659" t="s">
        <v>128</v>
      </c>
      <c r="BP19" s="659"/>
      <c r="BQ19" s="659"/>
      <c r="BR19" s="659"/>
      <c r="BS19" s="660" t="s">
        <v>128</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15">
      <c r="B20" s="653" t="s">
        <v>274</v>
      </c>
      <c r="C20" s="654"/>
      <c r="D20" s="654"/>
      <c r="E20" s="654"/>
      <c r="F20" s="654"/>
      <c r="G20" s="654"/>
      <c r="H20" s="654"/>
      <c r="I20" s="654"/>
      <c r="J20" s="654"/>
      <c r="K20" s="654"/>
      <c r="L20" s="654"/>
      <c r="M20" s="654"/>
      <c r="N20" s="654"/>
      <c r="O20" s="654"/>
      <c r="P20" s="654"/>
      <c r="Q20" s="655"/>
      <c r="R20" s="656">
        <v>668</v>
      </c>
      <c r="S20" s="657"/>
      <c r="T20" s="657"/>
      <c r="U20" s="657"/>
      <c r="V20" s="657"/>
      <c r="W20" s="657"/>
      <c r="X20" s="657"/>
      <c r="Y20" s="658"/>
      <c r="Z20" s="659">
        <v>0</v>
      </c>
      <c r="AA20" s="659"/>
      <c r="AB20" s="659"/>
      <c r="AC20" s="659"/>
      <c r="AD20" s="660">
        <v>668</v>
      </c>
      <c r="AE20" s="660"/>
      <c r="AF20" s="660"/>
      <c r="AG20" s="660"/>
      <c r="AH20" s="660"/>
      <c r="AI20" s="660"/>
      <c r="AJ20" s="660"/>
      <c r="AK20" s="660"/>
      <c r="AL20" s="661">
        <v>0</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t="s">
        <v>128</v>
      </c>
      <c r="BH20" s="657"/>
      <c r="BI20" s="657"/>
      <c r="BJ20" s="657"/>
      <c r="BK20" s="657"/>
      <c r="BL20" s="657"/>
      <c r="BM20" s="657"/>
      <c r="BN20" s="658"/>
      <c r="BO20" s="659" t="s">
        <v>128</v>
      </c>
      <c r="BP20" s="659"/>
      <c r="BQ20" s="659"/>
      <c r="BR20" s="659"/>
      <c r="BS20" s="660" t="s">
        <v>128</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2541142</v>
      </c>
      <c r="CS20" s="657"/>
      <c r="CT20" s="657"/>
      <c r="CU20" s="657"/>
      <c r="CV20" s="657"/>
      <c r="CW20" s="657"/>
      <c r="CX20" s="657"/>
      <c r="CY20" s="658"/>
      <c r="CZ20" s="659">
        <v>100</v>
      </c>
      <c r="DA20" s="659"/>
      <c r="DB20" s="659"/>
      <c r="DC20" s="659"/>
      <c r="DD20" s="665">
        <v>323339</v>
      </c>
      <c r="DE20" s="657"/>
      <c r="DF20" s="657"/>
      <c r="DG20" s="657"/>
      <c r="DH20" s="657"/>
      <c r="DI20" s="657"/>
      <c r="DJ20" s="657"/>
      <c r="DK20" s="657"/>
      <c r="DL20" s="657"/>
      <c r="DM20" s="657"/>
      <c r="DN20" s="657"/>
      <c r="DO20" s="657"/>
      <c r="DP20" s="658"/>
      <c r="DQ20" s="665">
        <v>1977680</v>
      </c>
      <c r="DR20" s="657"/>
      <c r="DS20" s="657"/>
      <c r="DT20" s="657"/>
      <c r="DU20" s="657"/>
      <c r="DV20" s="657"/>
      <c r="DW20" s="657"/>
      <c r="DX20" s="657"/>
      <c r="DY20" s="657"/>
      <c r="DZ20" s="657"/>
      <c r="EA20" s="657"/>
      <c r="EB20" s="657"/>
      <c r="EC20" s="666"/>
    </row>
    <row r="21" spans="2:133" ht="11.25" customHeight="1" x14ac:dyDescent="0.15">
      <c r="B21" s="653" t="s">
        <v>277</v>
      </c>
      <c r="C21" s="654"/>
      <c r="D21" s="654"/>
      <c r="E21" s="654"/>
      <c r="F21" s="654"/>
      <c r="G21" s="654"/>
      <c r="H21" s="654"/>
      <c r="I21" s="654"/>
      <c r="J21" s="654"/>
      <c r="K21" s="654"/>
      <c r="L21" s="654"/>
      <c r="M21" s="654"/>
      <c r="N21" s="654"/>
      <c r="O21" s="654"/>
      <c r="P21" s="654"/>
      <c r="Q21" s="655"/>
      <c r="R21" s="656">
        <v>209</v>
      </c>
      <c r="S21" s="657"/>
      <c r="T21" s="657"/>
      <c r="U21" s="657"/>
      <c r="V21" s="657"/>
      <c r="W21" s="657"/>
      <c r="X21" s="657"/>
      <c r="Y21" s="658"/>
      <c r="Z21" s="659">
        <v>0</v>
      </c>
      <c r="AA21" s="659"/>
      <c r="AB21" s="659"/>
      <c r="AC21" s="659"/>
      <c r="AD21" s="660">
        <v>209</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t="s">
        <v>128</v>
      </c>
      <c r="BH21" s="657"/>
      <c r="BI21" s="657"/>
      <c r="BJ21" s="657"/>
      <c r="BK21" s="657"/>
      <c r="BL21" s="657"/>
      <c r="BM21" s="657"/>
      <c r="BN21" s="658"/>
      <c r="BO21" s="659" t="s">
        <v>128</v>
      </c>
      <c r="BP21" s="659"/>
      <c r="BQ21" s="659"/>
      <c r="BR21" s="659"/>
      <c r="BS21" s="660" t="s">
        <v>128</v>
      </c>
      <c r="BT21" s="660"/>
      <c r="BU21" s="660"/>
      <c r="BV21" s="660"/>
      <c r="BW21" s="660"/>
      <c r="BX21" s="660"/>
      <c r="BY21" s="660"/>
      <c r="BZ21" s="660"/>
      <c r="CA21" s="660"/>
      <c r="CB21" s="664"/>
      <c r="CD21" s="676"/>
      <c r="CE21" s="677"/>
      <c r="CF21" s="677"/>
      <c r="CG21" s="677"/>
      <c r="CH21" s="677"/>
      <c r="CI21" s="677"/>
      <c r="CJ21" s="677"/>
      <c r="CK21" s="677"/>
      <c r="CL21" s="677"/>
      <c r="CM21" s="677"/>
      <c r="CN21" s="677"/>
      <c r="CO21" s="677"/>
      <c r="CP21" s="677"/>
      <c r="CQ21" s="678"/>
      <c r="CR21" s="679"/>
      <c r="CS21" s="672"/>
      <c r="CT21" s="672"/>
      <c r="CU21" s="672"/>
      <c r="CV21" s="672"/>
      <c r="CW21" s="672"/>
      <c r="CX21" s="672"/>
      <c r="CY21" s="680"/>
      <c r="CZ21" s="681"/>
      <c r="DA21" s="681"/>
      <c r="DB21" s="681"/>
      <c r="DC21" s="681"/>
      <c r="DD21" s="671"/>
      <c r="DE21" s="672"/>
      <c r="DF21" s="672"/>
      <c r="DG21" s="672"/>
      <c r="DH21" s="672"/>
      <c r="DI21" s="672"/>
      <c r="DJ21" s="672"/>
      <c r="DK21" s="672"/>
      <c r="DL21" s="672"/>
      <c r="DM21" s="672"/>
      <c r="DN21" s="672"/>
      <c r="DO21" s="672"/>
      <c r="DP21" s="680"/>
      <c r="DQ21" s="671"/>
      <c r="DR21" s="672"/>
      <c r="DS21" s="672"/>
      <c r="DT21" s="672"/>
      <c r="DU21" s="672"/>
      <c r="DV21" s="672"/>
      <c r="DW21" s="672"/>
      <c r="DX21" s="672"/>
      <c r="DY21" s="672"/>
      <c r="DZ21" s="672"/>
      <c r="EA21" s="672"/>
      <c r="EB21" s="672"/>
      <c r="EC21" s="673"/>
    </row>
    <row r="22" spans="2:133" ht="11.25" customHeight="1" x14ac:dyDescent="0.15">
      <c r="B22" s="685" t="s">
        <v>279</v>
      </c>
      <c r="C22" s="686"/>
      <c r="D22" s="686"/>
      <c r="E22" s="686"/>
      <c r="F22" s="686"/>
      <c r="G22" s="686"/>
      <c r="H22" s="686"/>
      <c r="I22" s="686"/>
      <c r="J22" s="686"/>
      <c r="K22" s="686"/>
      <c r="L22" s="686"/>
      <c r="M22" s="686"/>
      <c r="N22" s="686"/>
      <c r="O22" s="686"/>
      <c r="P22" s="686"/>
      <c r="Q22" s="687"/>
      <c r="R22" s="656">
        <v>129</v>
      </c>
      <c r="S22" s="657"/>
      <c r="T22" s="657"/>
      <c r="U22" s="657"/>
      <c r="V22" s="657"/>
      <c r="W22" s="657"/>
      <c r="X22" s="657"/>
      <c r="Y22" s="658"/>
      <c r="Z22" s="659">
        <v>0</v>
      </c>
      <c r="AA22" s="659"/>
      <c r="AB22" s="659"/>
      <c r="AC22" s="659"/>
      <c r="AD22" s="660">
        <v>129</v>
      </c>
      <c r="AE22" s="660"/>
      <c r="AF22" s="660"/>
      <c r="AG22" s="660"/>
      <c r="AH22" s="660"/>
      <c r="AI22" s="660"/>
      <c r="AJ22" s="660"/>
      <c r="AK22" s="660"/>
      <c r="AL22" s="661">
        <v>0</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282</v>
      </c>
      <c r="C23" s="654"/>
      <c r="D23" s="654"/>
      <c r="E23" s="654"/>
      <c r="F23" s="654"/>
      <c r="G23" s="654"/>
      <c r="H23" s="654"/>
      <c r="I23" s="654"/>
      <c r="J23" s="654"/>
      <c r="K23" s="654"/>
      <c r="L23" s="654"/>
      <c r="M23" s="654"/>
      <c r="N23" s="654"/>
      <c r="O23" s="654"/>
      <c r="P23" s="654"/>
      <c r="Q23" s="655"/>
      <c r="R23" s="656">
        <v>1441191</v>
      </c>
      <c r="S23" s="657"/>
      <c r="T23" s="657"/>
      <c r="U23" s="657"/>
      <c r="V23" s="657"/>
      <c r="W23" s="657"/>
      <c r="X23" s="657"/>
      <c r="Y23" s="658"/>
      <c r="Z23" s="659">
        <v>55.6</v>
      </c>
      <c r="AA23" s="659"/>
      <c r="AB23" s="659"/>
      <c r="AC23" s="659"/>
      <c r="AD23" s="660">
        <v>1312991</v>
      </c>
      <c r="AE23" s="660"/>
      <c r="AF23" s="660"/>
      <c r="AG23" s="660"/>
      <c r="AH23" s="660"/>
      <c r="AI23" s="660"/>
      <c r="AJ23" s="660"/>
      <c r="AK23" s="660"/>
      <c r="AL23" s="661">
        <v>78</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t="s">
        <v>128</v>
      </c>
      <c r="BH23" s="657"/>
      <c r="BI23" s="657"/>
      <c r="BJ23" s="657"/>
      <c r="BK23" s="657"/>
      <c r="BL23" s="657"/>
      <c r="BM23" s="657"/>
      <c r="BN23" s="658"/>
      <c r="BO23" s="659" t="s">
        <v>128</v>
      </c>
      <c r="BP23" s="659"/>
      <c r="BQ23" s="659"/>
      <c r="BR23" s="659"/>
      <c r="BS23" s="660" t="s">
        <v>128</v>
      </c>
      <c r="BT23" s="660"/>
      <c r="BU23" s="660"/>
      <c r="BV23" s="660"/>
      <c r="BW23" s="660"/>
      <c r="BX23" s="660"/>
      <c r="BY23" s="660"/>
      <c r="BZ23" s="660"/>
      <c r="CA23" s="660"/>
      <c r="CB23" s="664"/>
      <c r="CD23" s="638" t="s">
        <v>223</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2" t="s">
        <v>287</v>
      </c>
      <c r="DM23" s="683"/>
      <c r="DN23" s="683"/>
      <c r="DO23" s="683"/>
      <c r="DP23" s="683"/>
      <c r="DQ23" s="683"/>
      <c r="DR23" s="683"/>
      <c r="DS23" s="683"/>
      <c r="DT23" s="683"/>
      <c r="DU23" s="683"/>
      <c r="DV23" s="684"/>
      <c r="DW23" s="638" t="s">
        <v>288</v>
      </c>
      <c r="DX23" s="639"/>
      <c r="DY23" s="639"/>
      <c r="DZ23" s="639"/>
      <c r="EA23" s="639"/>
      <c r="EB23" s="639"/>
      <c r="EC23" s="640"/>
    </row>
    <row r="24" spans="2:133" ht="11.25" customHeight="1" x14ac:dyDescent="0.15">
      <c r="B24" s="653" t="s">
        <v>289</v>
      </c>
      <c r="C24" s="654"/>
      <c r="D24" s="654"/>
      <c r="E24" s="654"/>
      <c r="F24" s="654"/>
      <c r="G24" s="654"/>
      <c r="H24" s="654"/>
      <c r="I24" s="654"/>
      <c r="J24" s="654"/>
      <c r="K24" s="654"/>
      <c r="L24" s="654"/>
      <c r="M24" s="654"/>
      <c r="N24" s="654"/>
      <c r="O24" s="654"/>
      <c r="P24" s="654"/>
      <c r="Q24" s="655"/>
      <c r="R24" s="656">
        <v>1312991</v>
      </c>
      <c r="S24" s="657"/>
      <c r="T24" s="657"/>
      <c r="U24" s="657"/>
      <c r="V24" s="657"/>
      <c r="W24" s="657"/>
      <c r="X24" s="657"/>
      <c r="Y24" s="658"/>
      <c r="Z24" s="659">
        <v>50.6</v>
      </c>
      <c r="AA24" s="659"/>
      <c r="AB24" s="659"/>
      <c r="AC24" s="659"/>
      <c r="AD24" s="660">
        <v>1312991</v>
      </c>
      <c r="AE24" s="660"/>
      <c r="AF24" s="660"/>
      <c r="AG24" s="660"/>
      <c r="AH24" s="660"/>
      <c r="AI24" s="660"/>
      <c r="AJ24" s="660"/>
      <c r="AK24" s="660"/>
      <c r="AL24" s="661">
        <v>78</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924944</v>
      </c>
      <c r="CS24" s="646"/>
      <c r="CT24" s="646"/>
      <c r="CU24" s="646"/>
      <c r="CV24" s="646"/>
      <c r="CW24" s="646"/>
      <c r="CX24" s="646"/>
      <c r="CY24" s="647"/>
      <c r="CZ24" s="650">
        <v>36.4</v>
      </c>
      <c r="DA24" s="651"/>
      <c r="DB24" s="651"/>
      <c r="DC24" s="667"/>
      <c r="DD24" s="688">
        <v>707698</v>
      </c>
      <c r="DE24" s="646"/>
      <c r="DF24" s="646"/>
      <c r="DG24" s="646"/>
      <c r="DH24" s="646"/>
      <c r="DI24" s="646"/>
      <c r="DJ24" s="646"/>
      <c r="DK24" s="647"/>
      <c r="DL24" s="688">
        <v>689098</v>
      </c>
      <c r="DM24" s="646"/>
      <c r="DN24" s="646"/>
      <c r="DO24" s="646"/>
      <c r="DP24" s="646"/>
      <c r="DQ24" s="646"/>
      <c r="DR24" s="646"/>
      <c r="DS24" s="646"/>
      <c r="DT24" s="646"/>
      <c r="DU24" s="646"/>
      <c r="DV24" s="647"/>
      <c r="DW24" s="650">
        <v>40</v>
      </c>
      <c r="DX24" s="651"/>
      <c r="DY24" s="651"/>
      <c r="DZ24" s="651"/>
      <c r="EA24" s="651"/>
      <c r="EB24" s="651"/>
      <c r="EC24" s="652"/>
    </row>
    <row r="25" spans="2:133" ht="11.25" customHeight="1" x14ac:dyDescent="0.15">
      <c r="B25" s="653" t="s">
        <v>292</v>
      </c>
      <c r="C25" s="654"/>
      <c r="D25" s="654"/>
      <c r="E25" s="654"/>
      <c r="F25" s="654"/>
      <c r="G25" s="654"/>
      <c r="H25" s="654"/>
      <c r="I25" s="654"/>
      <c r="J25" s="654"/>
      <c r="K25" s="654"/>
      <c r="L25" s="654"/>
      <c r="M25" s="654"/>
      <c r="N25" s="654"/>
      <c r="O25" s="654"/>
      <c r="P25" s="654"/>
      <c r="Q25" s="655"/>
      <c r="R25" s="656">
        <v>128171</v>
      </c>
      <c r="S25" s="657"/>
      <c r="T25" s="657"/>
      <c r="U25" s="657"/>
      <c r="V25" s="657"/>
      <c r="W25" s="657"/>
      <c r="X25" s="657"/>
      <c r="Y25" s="658"/>
      <c r="Z25" s="659">
        <v>4.9000000000000004</v>
      </c>
      <c r="AA25" s="659"/>
      <c r="AB25" s="659"/>
      <c r="AC25" s="659"/>
      <c r="AD25" s="660" t="s">
        <v>128</v>
      </c>
      <c r="AE25" s="660"/>
      <c r="AF25" s="660"/>
      <c r="AG25" s="660"/>
      <c r="AH25" s="660"/>
      <c r="AI25" s="660"/>
      <c r="AJ25" s="660"/>
      <c r="AK25" s="660"/>
      <c r="AL25" s="661" t="s">
        <v>128</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463337</v>
      </c>
      <c r="CS25" s="674"/>
      <c r="CT25" s="674"/>
      <c r="CU25" s="674"/>
      <c r="CV25" s="674"/>
      <c r="CW25" s="674"/>
      <c r="CX25" s="674"/>
      <c r="CY25" s="675"/>
      <c r="CZ25" s="661">
        <v>18.2</v>
      </c>
      <c r="DA25" s="689"/>
      <c r="DB25" s="689"/>
      <c r="DC25" s="691"/>
      <c r="DD25" s="665">
        <v>452585</v>
      </c>
      <c r="DE25" s="674"/>
      <c r="DF25" s="674"/>
      <c r="DG25" s="674"/>
      <c r="DH25" s="674"/>
      <c r="DI25" s="674"/>
      <c r="DJ25" s="674"/>
      <c r="DK25" s="675"/>
      <c r="DL25" s="665">
        <v>439025</v>
      </c>
      <c r="DM25" s="674"/>
      <c r="DN25" s="674"/>
      <c r="DO25" s="674"/>
      <c r="DP25" s="674"/>
      <c r="DQ25" s="674"/>
      <c r="DR25" s="674"/>
      <c r="DS25" s="674"/>
      <c r="DT25" s="674"/>
      <c r="DU25" s="674"/>
      <c r="DV25" s="675"/>
      <c r="DW25" s="661">
        <v>25.5</v>
      </c>
      <c r="DX25" s="689"/>
      <c r="DY25" s="689"/>
      <c r="DZ25" s="689"/>
      <c r="EA25" s="689"/>
      <c r="EB25" s="689"/>
      <c r="EC25" s="690"/>
    </row>
    <row r="26" spans="2:133" ht="11.25" customHeight="1" x14ac:dyDescent="0.15">
      <c r="B26" s="653" t="s">
        <v>295</v>
      </c>
      <c r="C26" s="654"/>
      <c r="D26" s="654"/>
      <c r="E26" s="654"/>
      <c r="F26" s="654"/>
      <c r="G26" s="654"/>
      <c r="H26" s="654"/>
      <c r="I26" s="654"/>
      <c r="J26" s="654"/>
      <c r="K26" s="654"/>
      <c r="L26" s="654"/>
      <c r="M26" s="654"/>
      <c r="N26" s="654"/>
      <c r="O26" s="654"/>
      <c r="P26" s="654"/>
      <c r="Q26" s="655"/>
      <c r="R26" s="656">
        <v>29</v>
      </c>
      <c r="S26" s="657"/>
      <c r="T26" s="657"/>
      <c r="U26" s="657"/>
      <c r="V26" s="657"/>
      <c r="W26" s="657"/>
      <c r="X26" s="657"/>
      <c r="Y26" s="658"/>
      <c r="Z26" s="659">
        <v>0</v>
      </c>
      <c r="AA26" s="659"/>
      <c r="AB26" s="659"/>
      <c r="AC26" s="659"/>
      <c r="AD26" s="660" t="s">
        <v>128</v>
      </c>
      <c r="AE26" s="660"/>
      <c r="AF26" s="660"/>
      <c r="AG26" s="660"/>
      <c r="AH26" s="660"/>
      <c r="AI26" s="660"/>
      <c r="AJ26" s="660"/>
      <c r="AK26" s="660"/>
      <c r="AL26" s="661" t="s">
        <v>128</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262653</v>
      </c>
      <c r="CS26" s="657"/>
      <c r="CT26" s="657"/>
      <c r="CU26" s="657"/>
      <c r="CV26" s="657"/>
      <c r="CW26" s="657"/>
      <c r="CX26" s="657"/>
      <c r="CY26" s="658"/>
      <c r="CZ26" s="661">
        <v>10.3</v>
      </c>
      <c r="DA26" s="689"/>
      <c r="DB26" s="689"/>
      <c r="DC26" s="691"/>
      <c r="DD26" s="665">
        <v>258263</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9"/>
      <c r="DY26" s="689"/>
      <c r="DZ26" s="689"/>
      <c r="EA26" s="689"/>
      <c r="EB26" s="689"/>
      <c r="EC26" s="690"/>
    </row>
    <row r="27" spans="2:133" ht="11.25" customHeight="1" x14ac:dyDescent="0.15">
      <c r="B27" s="653" t="s">
        <v>298</v>
      </c>
      <c r="C27" s="654"/>
      <c r="D27" s="654"/>
      <c r="E27" s="654"/>
      <c r="F27" s="654"/>
      <c r="G27" s="654"/>
      <c r="H27" s="654"/>
      <c r="I27" s="654"/>
      <c r="J27" s="654"/>
      <c r="K27" s="654"/>
      <c r="L27" s="654"/>
      <c r="M27" s="654"/>
      <c r="N27" s="654"/>
      <c r="O27" s="654"/>
      <c r="P27" s="654"/>
      <c r="Q27" s="655"/>
      <c r="R27" s="656">
        <v>1810375</v>
      </c>
      <c r="S27" s="657"/>
      <c r="T27" s="657"/>
      <c r="U27" s="657"/>
      <c r="V27" s="657"/>
      <c r="W27" s="657"/>
      <c r="X27" s="657"/>
      <c r="Y27" s="658"/>
      <c r="Z27" s="659">
        <v>69.8</v>
      </c>
      <c r="AA27" s="659"/>
      <c r="AB27" s="659"/>
      <c r="AC27" s="659"/>
      <c r="AD27" s="660">
        <v>1682175</v>
      </c>
      <c r="AE27" s="660"/>
      <c r="AF27" s="660"/>
      <c r="AG27" s="660"/>
      <c r="AH27" s="660"/>
      <c r="AI27" s="660"/>
      <c r="AJ27" s="660"/>
      <c r="AK27" s="660"/>
      <c r="AL27" s="661">
        <v>99.900001525878906</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266901</v>
      </c>
      <c r="BH27" s="657"/>
      <c r="BI27" s="657"/>
      <c r="BJ27" s="657"/>
      <c r="BK27" s="657"/>
      <c r="BL27" s="657"/>
      <c r="BM27" s="657"/>
      <c r="BN27" s="658"/>
      <c r="BO27" s="659">
        <v>100</v>
      </c>
      <c r="BP27" s="659"/>
      <c r="BQ27" s="659"/>
      <c r="BR27" s="659"/>
      <c r="BS27" s="660">
        <v>692</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270753</v>
      </c>
      <c r="CS27" s="674"/>
      <c r="CT27" s="674"/>
      <c r="CU27" s="674"/>
      <c r="CV27" s="674"/>
      <c r="CW27" s="674"/>
      <c r="CX27" s="674"/>
      <c r="CY27" s="675"/>
      <c r="CZ27" s="661">
        <v>10.7</v>
      </c>
      <c r="DA27" s="689"/>
      <c r="DB27" s="689"/>
      <c r="DC27" s="691"/>
      <c r="DD27" s="665">
        <v>64259</v>
      </c>
      <c r="DE27" s="674"/>
      <c r="DF27" s="674"/>
      <c r="DG27" s="674"/>
      <c r="DH27" s="674"/>
      <c r="DI27" s="674"/>
      <c r="DJ27" s="674"/>
      <c r="DK27" s="675"/>
      <c r="DL27" s="665">
        <v>59219</v>
      </c>
      <c r="DM27" s="674"/>
      <c r="DN27" s="674"/>
      <c r="DO27" s="674"/>
      <c r="DP27" s="674"/>
      <c r="DQ27" s="674"/>
      <c r="DR27" s="674"/>
      <c r="DS27" s="674"/>
      <c r="DT27" s="674"/>
      <c r="DU27" s="674"/>
      <c r="DV27" s="675"/>
      <c r="DW27" s="661">
        <v>3.4</v>
      </c>
      <c r="DX27" s="689"/>
      <c r="DY27" s="689"/>
      <c r="DZ27" s="689"/>
      <c r="EA27" s="689"/>
      <c r="EB27" s="689"/>
      <c r="EC27" s="690"/>
    </row>
    <row r="28" spans="2:133" ht="11.25" customHeight="1" x14ac:dyDescent="0.15">
      <c r="B28" s="653" t="s">
        <v>301</v>
      </c>
      <c r="C28" s="654"/>
      <c r="D28" s="654"/>
      <c r="E28" s="654"/>
      <c r="F28" s="654"/>
      <c r="G28" s="654"/>
      <c r="H28" s="654"/>
      <c r="I28" s="654"/>
      <c r="J28" s="654"/>
      <c r="K28" s="654"/>
      <c r="L28" s="654"/>
      <c r="M28" s="654"/>
      <c r="N28" s="654"/>
      <c r="O28" s="654"/>
      <c r="P28" s="654"/>
      <c r="Q28" s="655"/>
      <c r="R28" s="656">
        <v>586</v>
      </c>
      <c r="S28" s="657"/>
      <c r="T28" s="657"/>
      <c r="U28" s="657"/>
      <c r="V28" s="657"/>
      <c r="W28" s="657"/>
      <c r="X28" s="657"/>
      <c r="Y28" s="658"/>
      <c r="Z28" s="659">
        <v>0</v>
      </c>
      <c r="AA28" s="659"/>
      <c r="AB28" s="659"/>
      <c r="AC28" s="659"/>
      <c r="AD28" s="660">
        <v>586</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190854</v>
      </c>
      <c r="CS28" s="657"/>
      <c r="CT28" s="657"/>
      <c r="CU28" s="657"/>
      <c r="CV28" s="657"/>
      <c r="CW28" s="657"/>
      <c r="CX28" s="657"/>
      <c r="CY28" s="658"/>
      <c r="CZ28" s="661">
        <v>7.5</v>
      </c>
      <c r="DA28" s="689"/>
      <c r="DB28" s="689"/>
      <c r="DC28" s="691"/>
      <c r="DD28" s="665">
        <v>190854</v>
      </c>
      <c r="DE28" s="657"/>
      <c r="DF28" s="657"/>
      <c r="DG28" s="657"/>
      <c r="DH28" s="657"/>
      <c r="DI28" s="657"/>
      <c r="DJ28" s="657"/>
      <c r="DK28" s="658"/>
      <c r="DL28" s="665">
        <v>190854</v>
      </c>
      <c r="DM28" s="657"/>
      <c r="DN28" s="657"/>
      <c r="DO28" s="657"/>
      <c r="DP28" s="657"/>
      <c r="DQ28" s="657"/>
      <c r="DR28" s="657"/>
      <c r="DS28" s="657"/>
      <c r="DT28" s="657"/>
      <c r="DU28" s="657"/>
      <c r="DV28" s="658"/>
      <c r="DW28" s="661">
        <v>11.1</v>
      </c>
      <c r="DX28" s="689"/>
      <c r="DY28" s="689"/>
      <c r="DZ28" s="689"/>
      <c r="EA28" s="689"/>
      <c r="EB28" s="689"/>
      <c r="EC28" s="690"/>
    </row>
    <row r="29" spans="2:133" ht="11.25" customHeight="1" x14ac:dyDescent="0.15">
      <c r="B29" s="653" t="s">
        <v>303</v>
      </c>
      <c r="C29" s="654"/>
      <c r="D29" s="654"/>
      <c r="E29" s="654"/>
      <c r="F29" s="654"/>
      <c r="G29" s="654"/>
      <c r="H29" s="654"/>
      <c r="I29" s="654"/>
      <c r="J29" s="654"/>
      <c r="K29" s="654"/>
      <c r="L29" s="654"/>
      <c r="M29" s="654"/>
      <c r="N29" s="654"/>
      <c r="O29" s="654"/>
      <c r="P29" s="654"/>
      <c r="Q29" s="655"/>
      <c r="R29" s="656">
        <v>22</v>
      </c>
      <c r="S29" s="657"/>
      <c r="T29" s="657"/>
      <c r="U29" s="657"/>
      <c r="V29" s="657"/>
      <c r="W29" s="657"/>
      <c r="X29" s="657"/>
      <c r="Y29" s="658"/>
      <c r="Z29" s="659">
        <v>0</v>
      </c>
      <c r="AA29" s="659"/>
      <c r="AB29" s="659"/>
      <c r="AC29" s="659"/>
      <c r="AD29" s="660" t="s">
        <v>128</v>
      </c>
      <c r="AE29" s="660"/>
      <c r="AF29" s="660"/>
      <c r="AG29" s="660"/>
      <c r="AH29" s="660"/>
      <c r="AI29" s="660"/>
      <c r="AJ29" s="660"/>
      <c r="AK29" s="660"/>
      <c r="AL29" s="661" t="s">
        <v>128</v>
      </c>
      <c r="AM29" s="662"/>
      <c r="AN29" s="662"/>
      <c r="AO29" s="663"/>
      <c r="AP29" s="676"/>
      <c r="AQ29" s="677"/>
      <c r="AR29" s="677"/>
      <c r="AS29" s="677"/>
      <c r="AT29" s="677"/>
      <c r="AU29" s="677"/>
      <c r="AV29" s="677"/>
      <c r="AW29" s="677"/>
      <c r="AX29" s="677"/>
      <c r="AY29" s="677"/>
      <c r="AZ29" s="677"/>
      <c r="BA29" s="677"/>
      <c r="BB29" s="677"/>
      <c r="BC29" s="677"/>
      <c r="BD29" s="677"/>
      <c r="BE29" s="677"/>
      <c r="BF29" s="678"/>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304</v>
      </c>
      <c r="CE29" s="695"/>
      <c r="CF29" s="653" t="s">
        <v>69</v>
      </c>
      <c r="CG29" s="654"/>
      <c r="CH29" s="654"/>
      <c r="CI29" s="654"/>
      <c r="CJ29" s="654"/>
      <c r="CK29" s="654"/>
      <c r="CL29" s="654"/>
      <c r="CM29" s="654"/>
      <c r="CN29" s="654"/>
      <c r="CO29" s="654"/>
      <c r="CP29" s="654"/>
      <c r="CQ29" s="655"/>
      <c r="CR29" s="656">
        <v>190819</v>
      </c>
      <c r="CS29" s="674"/>
      <c r="CT29" s="674"/>
      <c r="CU29" s="674"/>
      <c r="CV29" s="674"/>
      <c r="CW29" s="674"/>
      <c r="CX29" s="674"/>
      <c r="CY29" s="675"/>
      <c r="CZ29" s="661">
        <v>7.5</v>
      </c>
      <c r="DA29" s="689"/>
      <c r="DB29" s="689"/>
      <c r="DC29" s="691"/>
      <c r="DD29" s="665">
        <v>190819</v>
      </c>
      <c r="DE29" s="674"/>
      <c r="DF29" s="674"/>
      <c r="DG29" s="674"/>
      <c r="DH29" s="674"/>
      <c r="DI29" s="674"/>
      <c r="DJ29" s="674"/>
      <c r="DK29" s="675"/>
      <c r="DL29" s="665">
        <v>190819</v>
      </c>
      <c r="DM29" s="674"/>
      <c r="DN29" s="674"/>
      <c r="DO29" s="674"/>
      <c r="DP29" s="674"/>
      <c r="DQ29" s="674"/>
      <c r="DR29" s="674"/>
      <c r="DS29" s="674"/>
      <c r="DT29" s="674"/>
      <c r="DU29" s="674"/>
      <c r="DV29" s="675"/>
      <c r="DW29" s="661">
        <v>11.1</v>
      </c>
      <c r="DX29" s="689"/>
      <c r="DY29" s="689"/>
      <c r="DZ29" s="689"/>
      <c r="EA29" s="689"/>
      <c r="EB29" s="689"/>
      <c r="EC29" s="690"/>
    </row>
    <row r="30" spans="2:133" ht="11.25" customHeight="1" x14ac:dyDescent="0.15">
      <c r="B30" s="653" t="s">
        <v>305</v>
      </c>
      <c r="C30" s="654"/>
      <c r="D30" s="654"/>
      <c r="E30" s="654"/>
      <c r="F30" s="654"/>
      <c r="G30" s="654"/>
      <c r="H30" s="654"/>
      <c r="I30" s="654"/>
      <c r="J30" s="654"/>
      <c r="K30" s="654"/>
      <c r="L30" s="654"/>
      <c r="M30" s="654"/>
      <c r="N30" s="654"/>
      <c r="O30" s="654"/>
      <c r="P30" s="654"/>
      <c r="Q30" s="655"/>
      <c r="R30" s="656">
        <v>19434</v>
      </c>
      <c r="S30" s="657"/>
      <c r="T30" s="657"/>
      <c r="U30" s="657"/>
      <c r="V30" s="657"/>
      <c r="W30" s="657"/>
      <c r="X30" s="657"/>
      <c r="Y30" s="658"/>
      <c r="Z30" s="659">
        <v>0.7</v>
      </c>
      <c r="AA30" s="659"/>
      <c r="AB30" s="659"/>
      <c r="AC30" s="659"/>
      <c r="AD30" s="660">
        <v>752</v>
      </c>
      <c r="AE30" s="660"/>
      <c r="AF30" s="660"/>
      <c r="AG30" s="660"/>
      <c r="AH30" s="660"/>
      <c r="AI30" s="660"/>
      <c r="AJ30" s="660"/>
      <c r="AK30" s="660"/>
      <c r="AL30" s="661">
        <v>0</v>
      </c>
      <c r="AM30" s="662"/>
      <c r="AN30" s="662"/>
      <c r="AO30" s="663"/>
      <c r="AP30" s="638" t="s">
        <v>223</v>
      </c>
      <c r="AQ30" s="639"/>
      <c r="AR30" s="639"/>
      <c r="AS30" s="639"/>
      <c r="AT30" s="639"/>
      <c r="AU30" s="639"/>
      <c r="AV30" s="639"/>
      <c r="AW30" s="639"/>
      <c r="AX30" s="639"/>
      <c r="AY30" s="639"/>
      <c r="AZ30" s="639"/>
      <c r="BA30" s="639"/>
      <c r="BB30" s="639"/>
      <c r="BC30" s="639"/>
      <c r="BD30" s="639"/>
      <c r="BE30" s="639"/>
      <c r="BF30" s="640"/>
      <c r="BG30" s="638" t="s">
        <v>306</v>
      </c>
      <c r="BH30" s="692"/>
      <c r="BI30" s="692"/>
      <c r="BJ30" s="692"/>
      <c r="BK30" s="692"/>
      <c r="BL30" s="692"/>
      <c r="BM30" s="692"/>
      <c r="BN30" s="692"/>
      <c r="BO30" s="692"/>
      <c r="BP30" s="692"/>
      <c r="BQ30" s="693"/>
      <c r="BR30" s="638" t="s">
        <v>307</v>
      </c>
      <c r="BS30" s="692"/>
      <c r="BT30" s="692"/>
      <c r="BU30" s="692"/>
      <c r="BV30" s="692"/>
      <c r="BW30" s="692"/>
      <c r="BX30" s="692"/>
      <c r="BY30" s="692"/>
      <c r="BZ30" s="692"/>
      <c r="CA30" s="692"/>
      <c r="CB30" s="693"/>
      <c r="CD30" s="696"/>
      <c r="CE30" s="697"/>
      <c r="CF30" s="653" t="s">
        <v>308</v>
      </c>
      <c r="CG30" s="654"/>
      <c r="CH30" s="654"/>
      <c r="CI30" s="654"/>
      <c r="CJ30" s="654"/>
      <c r="CK30" s="654"/>
      <c r="CL30" s="654"/>
      <c r="CM30" s="654"/>
      <c r="CN30" s="654"/>
      <c r="CO30" s="654"/>
      <c r="CP30" s="654"/>
      <c r="CQ30" s="655"/>
      <c r="CR30" s="656">
        <v>186125</v>
      </c>
      <c r="CS30" s="657"/>
      <c r="CT30" s="657"/>
      <c r="CU30" s="657"/>
      <c r="CV30" s="657"/>
      <c r="CW30" s="657"/>
      <c r="CX30" s="657"/>
      <c r="CY30" s="658"/>
      <c r="CZ30" s="661">
        <v>7.3</v>
      </c>
      <c r="DA30" s="689"/>
      <c r="DB30" s="689"/>
      <c r="DC30" s="691"/>
      <c r="DD30" s="665">
        <v>186125</v>
      </c>
      <c r="DE30" s="657"/>
      <c r="DF30" s="657"/>
      <c r="DG30" s="657"/>
      <c r="DH30" s="657"/>
      <c r="DI30" s="657"/>
      <c r="DJ30" s="657"/>
      <c r="DK30" s="658"/>
      <c r="DL30" s="665">
        <v>186125</v>
      </c>
      <c r="DM30" s="657"/>
      <c r="DN30" s="657"/>
      <c r="DO30" s="657"/>
      <c r="DP30" s="657"/>
      <c r="DQ30" s="657"/>
      <c r="DR30" s="657"/>
      <c r="DS30" s="657"/>
      <c r="DT30" s="657"/>
      <c r="DU30" s="657"/>
      <c r="DV30" s="658"/>
      <c r="DW30" s="661">
        <v>10.8</v>
      </c>
      <c r="DX30" s="689"/>
      <c r="DY30" s="689"/>
      <c r="DZ30" s="689"/>
      <c r="EA30" s="689"/>
      <c r="EB30" s="689"/>
      <c r="EC30" s="690"/>
    </row>
    <row r="31" spans="2:133" ht="11.25" customHeight="1" x14ac:dyDescent="0.15">
      <c r="B31" s="653" t="s">
        <v>309</v>
      </c>
      <c r="C31" s="654"/>
      <c r="D31" s="654"/>
      <c r="E31" s="654"/>
      <c r="F31" s="654"/>
      <c r="G31" s="654"/>
      <c r="H31" s="654"/>
      <c r="I31" s="654"/>
      <c r="J31" s="654"/>
      <c r="K31" s="654"/>
      <c r="L31" s="654"/>
      <c r="M31" s="654"/>
      <c r="N31" s="654"/>
      <c r="O31" s="654"/>
      <c r="P31" s="654"/>
      <c r="Q31" s="655"/>
      <c r="R31" s="656">
        <v>5305</v>
      </c>
      <c r="S31" s="657"/>
      <c r="T31" s="657"/>
      <c r="U31" s="657"/>
      <c r="V31" s="657"/>
      <c r="W31" s="657"/>
      <c r="X31" s="657"/>
      <c r="Y31" s="658"/>
      <c r="Z31" s="659">
        <v>0.2</v>
      </c>
      <c r="AA31" s="659"/>
      <c r="AB31" s="659"/>
      <c r="AC31" s="659"/>
      <c r="AD31" s="660" t="s">
        <v>128</v>
      </c>
      <c r="AE31" s="660"/>
      <c r="AF31" s="660"/>
      <c r="AG31" s="660"/>
      <c r="AH31" s="660"/>
      <c r="AI31" s="660"/>
      <c r="AJ31" s="660"/>
      <c r="AK31" s="660"/>
      <c r="AL31" s="661" t="s">
        <v>128</v>
      </c>
      <c r="AM31" s="662"/>
      <c r="AN31" s="662"/>
      <c r="AO31" s="663"/>
      <c r="AP31" s="704" t="s">
        <v>310</v>
      </c>
      <c r="AQ31" s="705"/>
      <c r="AR31" s="705"/>
      <c r="AS31" s="705"/>
      <c r="AT31" s="710" t="s">
        <v>311</v>
      </c>
      <c r="AU31" s="356"/>
      <c r="AV31" s="356"/>
      <c r="AW31" s="356"/>
      <c r="AX31" s="642" t="s">
        <v>188</v>
      </c>
      <c r="AY31" s="643"/>
      <c r="AZ31" s="643"/>
      <c r="BA31" s="643"/>
      <c r="BB31" s="643"/>
      <c r="BC31" s="643"/>
      <c r="BD31" s="643"/>
      <c r="BE31" s="643"/>
      <c r="BF31" s="644"/>
      <c r="BG31" s="703">
        <v>99</v>
      </c>
      <c r="BH31" s="700"/>
      <c r="BI31" s="700"/>
      <c r="BJ31" s="700"/>
      <c r="BK31" s="700"/>
      <c r="BL31" s="700"/>
      <c r="BM31" s="651">
        <v>95.5</v>
      </c>
      <c r="BN31" s="700"/>
      <c r="BO31" s="700"/>
      <c r="BP31" s="700"/>
      <c r="BQ31" s="701"/>
      <c r="BR31" s="703">
        <v>98.9</v>
      </c>
      <c r="BS31" s="700"/>
      <c r="BT31" s="700"/>
      <c r="BU31" s="700"/>
      <c r="BV31" s="700"/>
      <c r="BW31" s="700"/>
      <c r="BX31" s="651">
        <v>95</v>
      </c>
      <c r="BY31" s="700"/>
      <c r="BZ31" s="700"/>
      <c r="CA31" s="700"/>
      <c r="CB31" s="701"/>
      <c r="CD31" s="696"/>
      <c r="CE31" s="697"/>
      <c r="CF31" s="653" t="s">
        <v>312</v>
      </c>
      <c r="CG31" s="654"/>
      <c r="CH31" s="654"/>
      <c r="CI31" s="654"/>
      <c r="CJ31" s="654"/>
      <c r="CK31" s="654"/>
      <c r="CL31" s="654"/>
      <c r="CM31" s="654"/>
      <c r="CN31" s="654"/>
      <c r="CO31" s="654"/>
      <c r="CP31" s="654"/>
      <c r="CQ31" s="655"/>
      <c r="CR31" s="656">
        <v>4694</v>
      </c>
      <c r="CS31" s="674"/>
      <c r="CT31" s="674"/>
      <c r="CU31" s="674"/>
      <c r="CV31" s="674"/>
      <c r="CW31" s="674"/>
      <c r="CX31" s="674"/>
      <c r="CY31" s="675"/>
      <c r="CZ31" s="661">
        <v>0.2</v>
      </c>
      <c r="DA31" s="689"/>
      <c r="DB31" s="689"/>
      <c r="DC31" s="691"/>
      <c r="DD31" s="665">
        <v>4694</v>
      </c>
      <c r="DE31" s="674"/>
      <c r="DF31" s="674"/>
      <c r="DG31" s="674"/>
      <c r="DH31" s="674"/>
      <c r="DI31" s="674"/>
      <c r="DJ31" s="674"/>
      <c r="DK31" s="675"/>
      <c r="DL31" s="665">
        <v>4694</v>
      </c>
      <c r="DM31" s="674"/>
      <c r="DN31" s="674"/>
      <c r="DO31" s="674"/>
      <c r="DP31" s="674"/>
      <c r="DQ31" s="674"/>
      <c r="DR31" s="674"/>
      <c r="DS31" s="674"/>
      <c r="DT31" s="674"/>
      <c r="DU31" s="674"/>
      <c r="DV31" s="675"/>
      <c r="DW31" s="661">
        <v>0.3</v>
      </c>
      <c r="DX31" s="689"/>
      <c r="DY31" s="689"/>
      <c r="DZ31" s="689"/>
      <c r="EA31" s="689"/>
      <c r="EB31" s="689"/>
      <c r="EC31" s="690"/>
    </row>
    <row r="32" spans="2:133" ht="11.25" customHeight="1" x14ac:dyDescent="0.15">
      <c r="B32" s="653" t="s">
        <v>313</v>
      </c>
      <c r="C32" s="654"/>
      <c r="D32" s="654"/>
      <c r="E32" s="654"/>
      <c r="F32" s="654"/>
      <c r="G32" s="654"/>
      <c r="H32" s="654"/>
      <c r="I32" s="654"/>
      <c r="J32" s="654"/>
      <c r="K32" s="654"/>
      <c r="L32" s="654"/>
      <c r="M32" s="654"/>
      <c r="N32" s="654"/>
      <c r="O32" s="654"/>
      <c r="P32" s="654"/>
      <c r="Q32" s="655"/>
      <c r="R32" s="656">
        <v>427179</v>
      </c>
      <c r="S32" s="657"/>
      <c r="T32" s="657"/>
      <c r="U32" s="657"/>
      <c r="V32" s="657"/>
      <c r="W32" s="657"/>
      <c r="X32" s="657"/>
      <c r="Y32" s="658"/>
      <c r="Z32" s="659">
        <v>16.5</v>
      </c>
      <c r="AA32" s="659"/>
      <c r="AB32" s="659"/>
      <c r="AC32" s="659"/>
      <c r="AD32" s="660" t="s">
        <v>128</v>
      </c>
      <c r="AE32" s="660"/>
      <c r="AF32" s="660"/>
      <c r="AG32" s="660"/>
      <c r="AH32" s="660"/>
      <c r="AI32" s="660"/>
      <c r="AJ32" s="660"/>
      <c r="AK32" s="660"/>
      <c r="AL32" s="661" t="s">
        <v>128</v>
      </c>
      <c r="AM32" s="662"/>
      <c r="AN32" s="662"/>
      <c r="AO32" s="663"/>
      <c r="AP32" s="706"/>
      <c r="AQ32" s="707"/>
      <c r="AR32" s="707"/>
      <c r="AS32" s="707"/>
      <c r="AT32" s="711"/>
      <c r="AU32" s="211" t="s">
        <v>314</v>
      </c>
      <c r="AX32" s="653" t="s">
        <v>315</v>
      </c>
      <c r="AY32" s="654"/>
      <c r="AZ32" s="654"/>
      <c r="BA32" s="654"/>
      <c r="BB32" s="654"/>
      <c r="BC32" s="654"/>
      <c r="BD32" s="654"/>
      <c r="BE32" s="654"/>
      <c r="BF32" s="655"/>
      <c r="BG32" s="713">
        <v>98.8</v>
      </c>
      <c r="BH32" s="674"/>
      <c r="BI32" s="674"/>
      <c r="BJ32" s="674"/>
      <c r="BK32" s="674"/>
      <c r="BL32" s="674"/>
      <c r="BM32" s="662">
        <v>93</v>
      </c>
      <c r="BN32" s="674"/>
      <c r="BO32" s="674"/>
      <c r="BP32" s="674"/>
      <c r="BQ32" s="702"/>
      <c r="BR32" s="713">
        <v>98.5</v>
      </c>
      <c r="BS32" s="674"/>
      <c r="BT32" s="674"/>
      <c r="BU32" s="674"/>
      <c r="BV32" s="674"/>
      <c r="BW32" s="674"/>
      <c r="BX32" s="662">
        <v>92.2</v>
      </c>
      <c r="BY32" s="674"/>
      <c r="BZ32" s="674"/>
      <c r="CA32" s="674"/>
      <c r="CB32" s="702"/>
      <c r="CD32" s="698"/>
      <c r="CE32" s="699"/>
      <c r="CF32" s="653" t="s">
        <v>316</v>
      </c>
      <c r="CG32" s="654"/>
      <c r="CH32" s="654"/>
      <c r="CI32" s="654"/>
      <c r="CJ32" s="654"/>
      <c r="CK32" s="654"/>
      <c r="CL32" s="654"/>
      <c r="CM32" s="654"/>
      <c r="CN32" s="654"/>
      <c r="CO32" s="654"/>
      <c r="CP32" s="654"/>
      <c r="CQ32" s="655"/>
      <c r="CR32" s="656">
        <v>35</v>
      </c>
      <c r="CS32" s="657"/>
      <c r="CT32" s="657"/>
      <c r="CU32" s="657"/>
      <c r="CV32" s="657"/>
      <c r="CW32" s="657"/>
      <c r="CX32" s="657"/>
      <c r="CY32" s="658"/>
      <c r="CZ32" s="661">
        <v>0</v>
      </c>
      <c r="DA32" s="689"/>
      <c r="DB32" s="689"/>
      <c r="DC32" s="691"/>
      <c r="DD32" s="665">
        <v>35</v>
      </c>
      <c r="DE32" s="657"/>
      <c r="DF32" s="657"/>
      <c r="DG32" s="657"/>
      <c r="DH32" s="657"/>
      <c r="DI32" s="657"/>
      <c r="DJ32" s="657"/>
      <c r="DK32" s="658"/>
      <c r="DL32" s="665">
        <v>35</v>
      </c>
      <c r="DM32" s="657"/>
      <c r="DN32" s="657"/>
      <c r="DO32" s="657"/>
      <c r="DP32" s="657"/>
      <c r="DQ32" s="657"/>
      <c r="DR32" s="657"/>
      <c r="DS32" s="657"/>
      <c r="DT32" s="657"/>
      <c r="DU32" s="657"/>
      <c r="DV32" s="658"/>
      <c r="DW32" s="661">
        <v>0</v>
      </c>
      <c r="DX32" s="689"/>
      <c r="DY32" s="689"/>
      <c r="DZ32" s="689"/>
      <c r="EA32" s="689"/>
      <c r="EB32" s="689"/>
      <c r="EC32" s="690"/>
    </row>
    <row r="33" spans="2:133" ht="11.25" customHeight="1" x14ac:dyDescent="0.15">
      <c r="B33" s="685" t="s">
        <v>317</v>
      </c>
      <c r="C33" s="686"/>
      <c r="D33" s="686"/>
      <c r="E33" s="686"/>
      <c r="F33" s="686"/>
      <c r="G33" s="686"/>
      <c r="H33" s="686"/>
      <c r="I33" s="686"/>
      <c r="J33" s="686"/>
      <c r="K33" s="686"/>
      <c r="L33" s="686"/>
      <c r="M33" s="686"/>
      <c r="N33" s="686"/>
      <c r="O33" s="686"/>
      <c r="P33" s="686"/>
      <c r="Q33" s="687"/>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8"/>
      <c r="AQ33" s="709"/>
      <c r="AR33" s="709"/>
      <c r="AS33" s="709"/>
      <c r="AT33" s="712"/>
      <c r="AU33" s="355"/>
      <c r="AV33" s="355"/>
      <c r="AW33" s="355"/>
      <c r="AX33" s="676" t="s">
        <v>318</v>
      </c>
      <c r="AY33" s="677"/>
      <c r="AZ33" s="677"/>
      <c r="BA33" s="677"/>
      <c r="BB33" s="677"/>
      <c r="BC33" s="677"/>
      <c r="BD33" s="677"/>
      <c r="BE33" s="677"/>
      <c r="BF33" s="678"/>
      <c r="BG33" s="714">
        <v>98.8</v>
      </c>
      <c r="BH33" s="715"/>
      <c r="BI33" s="715"/>
      <c r="BJ33" s="715"/>
      <c r="BK33" s="715"/>
      <c r="BL33" s="715"/>
      <c r="BM33" s="716">
        <v>95.8</v>
      </c>
      <c r="BN33" s="715"/>
      <c r="BO33" s="715"/>
      <c r="BP33" s="715"/>
      <c r="BQ33" s="717"/>
      <c r="BR33" s="714">
        <v>98.9</v>
      </c>
      <c r="BS33" s="715"/>
      <c r="BT33" s="715"/>
      <c r="BU33" s="715"/>
      <c r="BV33" s="715"/>
      <c r="BW33" s="715"/>
      <c r="BX33" s="716">
        <v>95.5</v>
      </c>
      <c r="BY33" s="715"/>
      <c r="BZ33" s="715"/>
      <c r="CA33" s="715"/>
      <c r="CB33" s="717"/>
      <c r="CD33" s="653" t="s">
        <v>319</v>
      </c>
      <c r="CE33" s="654"/>
      <c r="CF33" s="654"/>
      <c r="CG33" s="654"/>
      <c r="CH33" s="654"/>
      <c r="CI33" s="654"/>
      <c r="CJ33" s="654"/>
      <c r="CK33" s="654"/>
      <c r="CL33" s="654"/>
      <c r="CM33" s="654"/>
      <c r="CN33" s="654"/>
      <c r="CO33" s="654"/>
      <c r="CP33" s="654"/>
      <c r="CQ33" s="655"/>
      <c r="CR33" s="656">
        <v>1292859</v>
      </c>
      <c r="CS33" s="674"/>
      <c r="CT33" s="674"/>
      <c r="CU33" s="674"/>
      <c r="CV33" s="674"/>
      <c r="CW33" s="674"/>
      <c r="CX33" s="674"/>
      <c r="CY33" s="675"/>
      <c r="CZ33" s="661">
        <v>50.9</v>
      </c>
      <c r="DA33" s="689"/>
      <c r="DB33" s="689"/>
      <c r="DC33" s="691"/>
      <c r="DD33" s="665">
        <v>1087867</v>
      </c>
      <c r="DE33" s="674"/>
      <c r="DF33" s="674"/>
      <c r="DG33" s="674"/>
      <c r="DH33" s="674"/>
      <c r="DI33" s="674"/>
      <c r="DJ33" s="674"/>
      <c r="DK33" s="675"/>
      <c r="DL33" s="665">
        <v>673509</v>
      </c>
      <c r="DM33" s="674"/>
      <c r="DN33" s="674"/>
      <c r="DO33" s="674"/>
      <c r="DP33" s="674"/>
      <c r="DQ33" s="674"/>
      <c r="DR33" s="674"/>
      <c r="DS33" s="674"/>
      <c r="DT33" s="674"/>
      <c r="DU33" s="674"/>
      <c r="DV33" s="675"/>
      <c r="DW33" s="661">
        <v>39.1</v>
      </c>
      <c r="DX33" s="689"/>
      <c r="DY33" s="689"/>
      <c r="DZ33" s="689"/>
      <c r="EA33" s="689"/>
      <c r="EB33" s="689"/>
      <c r="EC33" s="690"/>
    </row>
    <row r="34" spans="2:133" ht="11.25" customHeight="1" x14ac:dyDescent="0.15">
      <c r="B34" s="653" t="s">
        <v>320</v>
      </c>
      <c r="C34" s="654"/>
      <c r="D34" s="654"/>
      <c r="E34" s="654"/>
      <c r="F34" s="654"/>
      <c r="G34" s="654"/>
      <c r="H34" s="654"/>
      <c r="I34" s="654"/>
      <c r="J34" s="654"/>
      <c r="K34" s="654"/>
      <c r="L34" s="654"/>
      <c r="M34" s="654"/>
      <c r="N34" s="654"/>
      <c r="O34" s="654"/>
      <c r="P34" s="654"/>
      <c r="Q34" s="655"/>
      <c r="R34" s="656">
        <v>161329</v>
      </c>
      <c r="S34" s="657"/>
      <c r="T34" s="657"/>
      <c r="U34" s="657"/>
      <c r="V34" s="657"/>
      <c r="W34" s="657"/>
      <c r="X34" s="657"/>
      <c r="Y34" s="658"/>
      <c r="Z34" s="659">
        <v>6.2</v>
      </c>
      <c r="AA34" s="659"/>
      <c r="AB34" s="659"/>
      <c r="AC34" s="659"/>
      <c r="AD34" s="660" t="s">
        <v>128</v>
      </c>
      <c r="AE34" s="660"/>
      <c r="AF34" s="660"/>
      <c r="AG34" s="660"/>
      <c r="AH34" s="660"/>
      <c r="AI34" s="660"/>
      <c r="AJ34" s="660"/>
      <c r="AK34" s="660"/>
      <c r="AL34" s="661" t="s">
        <v>128</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321</v>
      </c>
      <c r="CE34" s="654"/>
      <c r="CF34" s="654"/>
      <c r="CG34" s="654"/>
      <c r="CH34" s="654"/>
      <c r="CI34" s="654"/>
      <c r="CJ34" s="654"/>
      <c r="CK34" s="654"/>
      <c r="CL34" s="654"/>
      <c r="CM34" s="654"/>
      <c r="CN34" s="654"/>
      <c r="CO34" s="654"/>
      <c r="CP34" s="654"/>
      <c r="CQ34" s="655"/>
      <c r="CR34" s="656">
        <v>331900</v>
      </c>
      <c r="CS34" s="657"/>
      <c r="CT34" s="657"/>
      <c r="CU34" s="657"/>
      <c r="CV34" s="657"/>
      <c r="CW34" s="657"/>
      <c r="CX34" s="657"/>
      <c r="CY34" s="658"/>
      <c r="CZ34" s="661">
        <v>13.1</v>
      </c>
      <c r="DA34" s="689"/>
      <c r="DB34" s="689"/>
      <c r="DC34" s="691"/>
      <c r="DD34" s="665">
        <v>273822</v>
      </c>
      <c r="DE34" s="657"/>
      <c r="DF34" s="657"/>
      <c r="DG34" s="657"/>
      <c r="DH34" s="657"/>
      <c r="DI34" s="657"/>
      <c r="DJ34" s="657"/>
      <c r="DK34" s="658"/>
      <c r="DL34" s="665">
        <v>220649</v>
      </c>
      <c r="DM34" s="657"/>
      <c r="DN34" s="657"/>
      <c r="DO34" s="657"/>
      <c r="DP34" s="657"/>
      <c r="DQ34" s="657"/>
      <c r="DR34" s="657"/>
      <c r="DS34" s="657"/>
      <c r="DT34" s="657"/>
      <c r="DU34" s="657"/>
      <c r="DV34" s="658"/>
      <c r="DW34" s="661">
        <v>12.8</v>
      </c>
      <c r="DX34" s="689"/>
      <c r="DY34" s="689"/>
      <c r="DZ34" s="689"/>
      <c r="EA34" s="689"/>
      <c r="EB34" s="689"/>
      <c r="EC34" s="690"/>
    </row>
    <row r="35" spans="2:133" ht="11.25" customHeight="1" x14ac:dyDescent="0.15">
      <c r="B35" s="653" t="s">
        <v>322</v>
      </c>
      <c r="C35" s="654"/>
      <c r="D35" s="654"/>
      <c r="E35" s="654"/>
      <c r="F35" s="654"/>
      <c r="G35" s="654"/>
      <c r="H35" s="654"/>
      <c r="I35" s="654"/>
      <c r="J35" s="654"/>
      <c r="K35" s="654"/>
      <c r="L35" s="654"/>
      <c r="M35" s="654"/>
      <c r="N35" s="654"/>
      <c r="O35" s="654"/>
      <c r="P35" s="654"/>
      <c r="Q35" s="655"/>
      <c r="R35" s="656">
        <v>4904</v>
      </c>
      <c r="S35" s="657"/>
      <c r="T35" s="657"/>
      <c r="U35" s="657"/>
      <c r="V35" s="657"/>
      <c r="W35" s="657"/>
      <c r="X35" s="657"/>
      <c r="Y35" s="658"/>
      <c r="Z35" s="659">
        <v>0.2</v>
      </c>
      <c r="AA35" s="659"/>
      <c r="AB35" s="659"/>
      <c r="AC35" s="659"/>
      <c r="AD35" s="660" t="s">
        <v>128</v>
      </c>
      <c r="AE35" s="660"/>
      <c r="AF35" s="660"/>
      <c r="AG35" s="660"/>
      <c r="AH35" s="660"/>
      <c r="AI35" s="660"/>
      <c r="AJ35" s="660"/>
      <c r="AK35" s="660"/>
      <c r="AL35" s="661" t="s">
        <v>128</v>
      </c>
      <c r="AM35" s="662"/>
      <c r="AN35" s="662"/>
      <c r="AO35" s="663"/>
      <c r="AP35" s="216"/>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49132</v>
      </c>
      <c r="CS35" s="674"/>
      <c r="CT35" s="674"/>
      <c r="CU35" s="674"/>
      <c r="CV35" s="674"/>
      <c r="CW35" s="674"/>
      <c r="CX35" s="674"/>
      <c r="CY35" s="675"/>
      <c r="CZ35" s="661">
        <v>1.9</v>
      </c>
      <c r="DA35" s="689"/>
      <c r="DB35" s="689"/>
      <c r="DC35" s="691"/>
      <c r="DD35" s="665">
        <v>36319</v>
      </c>
      <c r="DE35" s="674"/>
      <c r="DF35" s="674"/>
      <c r="DG35" s="674"/>
      <c r="DH35" s="674"/>
      <c r="DI35" s="674"/>
      <c r="DJ35" s="674"/>
      <c r="DK35" s="675"/>
      <c r="DL35" s="665">
        <v>36319</v>
      </c>
      <c r="DM35" s="674"/>
      <c r="DN35" s="674"/>
      <c r="DO35" s="674"/>
      <c r="DP35" s="674"/>
      <c r="DQ35" s="674"/>
      <c r="DR35" s="674"/>
      <c r="DS35" s="674"/>
      <c r="DT35" s="674"/>
      <c r="DU35" s="674"/>
      <c r="DV35" s="675"/>
      <c r="DW35" s="661">
        <v>2.1</v>
      </c>
      <c r="DX35" s="689"/>
      <c r="DY35" s="689"/>
      <c r="DZ35" s="689"/>
      <c r="EA35" s="689"/>
      <c r="EB35" s="689"/>
      <c r="EC35" s="690"/>
    </row>
    <row r="36" spans="2:133" ht="11.25" customHeight="1" x14ac:dyDescent="0.15">
      <c r="B36" s="653" t="s">
        <v>326</v>
      </c>
      <c r="C36" s="654"/>
      <c r="D36" s="654"/>
      <c r="E36" s="654"/>
      <c r="F36" s="654"/>
      <c r="G36" s="654"/>
      <c r="H36" s="654"/>
      <c r="I36" s="654"/>
      <c r="J36" s="654"/>
      <c r="K36" s="654"/>
      <c r="L36" s="654"/>
      <c r="M36" s="654"/>
      <c r="N36" s="654"/>
      <c r="O36" s="654"/>
      <c r="P36" s="654"/>
      <c r="Q36" s="655"/>
      <c r="R36" s="656">
        <v>2359</v>
      </c>
      <c r="S36" s="657"/>
      <c r="T36" s="657"/>
      <c r="U36" s="657"/>
      <c r="V36" s="657"/>
      <c r="W36" s="657"/>
      <c r="X36" s="657"/>
      <c r="Y36" s="658"/>
      <c r="Z36" s="659">
        <v>0.1</v>
      </c>
      <c r="AA36" s="659"/>
      <c r="AB36" s="659"/>
      <c r="AC36" s="659"/>
      <c r="AD36" s="660" t="s">
        <v>128</v>
      </c>
      <c r="AE36" s="660"/>
      <c r="AF36" s="660"/>
      <c r="AG36" s="660"/>
      <c r="AH36" s="660"/>
      <c r="AI36" s="660"/>
      <c r="AJ36" s="660"/>
      <c r="AK36" s="660"/>
      <c r="AL36" s="661" t="s">
        <v>128</v>
      </c>
      <c r="AM36" s="662"/>
      <c r="AN36" s="662"/>
      <c r="AO36" s="663"/>
      <c r="AP36" s="216"/>
      <c r="AQ36" s="718" t="s">
        <v>327</v>
      </c>
      <c r="AR36" s="719"/>
      <c r="AS36" s="719"/>
      <c r="AT36" s="719"/>
      <c r="AU36" s="719"/>
      <c r="AV36" s="719"/>
      <c r="AW36" s="719"/>
      <c r="AX36" s="719"/>
      <c r="AY36" s="720"/>
      <c r="AZ36" s="645">
        <v>266917</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600</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346844</v>
      </c>
      <c r="CS36" s="657"/>
      <c r="CT36" s="657"/>
      <c r="CU36" s="657"/>
      <c r="CV36" s="657"/>
      <c r="CW36" s="657"/>
      <c r="CX36" s="657"/>
      <c r="CY36" s="658"/>
      <c r="CZ36" s="661">
        <v>13.6</v>
      </c>
      <c r="DA36" s="689"/>
      <c r="DB36" s="689"/>
      <c r="DC36" s="691"/>
      <c r="DD36" s="665">
        <v>246149</v>
      </c>
      <c r="DE36" s="657"/>
      <c r="DF36" s="657"/>
      <c r="DG36" s="657"/>
      <c r="DH36" s="657"/>
      <c r="DI36" s="657"/>
      <c r="DJ36" s="657"/>
      <c r="DK36" s="658"/>
      <c r="DL36" s="665">
        <v>183494</v>
      </c>
      <c r="DM36" s="657"/>
      <c r="DN36" s="657"/>
      <c r="DO36" s="657"/>
      <c r="DP36" s="657"/>
      <c r="DQ36" s="657"/>
      <c r="DR36" s="657"/>
      <c r="DS36" s="657"/>
      <c r="DT36" s="657"/>
      <c r="DU36" s="657"/>
      <c r="DV36" s="658"/>
      <c r="DW36" s="661">
        <v>10.6</v>
      </c>
      <c r="DX36" s="689"/>
      <c r="DY36" s="689"/>
      <c r="DZ36" s="689"/>
      <c r="EA36" s="689"/>
      <c r="EB36" s="689"/>
      <c r="EC36" s="690"/>
    </row>
    <row r="37" spans="2:133" ht="11.25" customHeight="1" x14ac:dyDescent="0.15">
      <c r="B37" s="653" t="s">
        <v>330</v>
      </c>
      <c r="C37" s="654"/>
      <c r="D37" s="654"/>
      <c r="E37" s="654"/>
      <c r="F37" s="654"/>
      <c r="G37" s="654"/>
      <c r="H37" s="654"/>
      <c r="I37" s="654"/>
      <c r="J37" s="654"/>
      <c r="K37" s="654"/>
      <c r="L37" s="654"/>
      <c r="M37" s="654"/>
      <c r="N37" s="654"/>
      <c r="O37" s="654"/>
      <c r="P37" s="654"/>
      <c r="Q37" s="655"/>
      <c r="R37" s="656">
        <v>7176</v>
      </c>
      <c r="S37" s="657"/>
      <c r="T37" s="657"/>
      <c r="U37" s="657"/>
      <c r="V37" s="657"/>
      <c r="W37" s="657"/>
      <c r="X37" s="657"/>
      <c r="Y37" s="658"/>
      <c r="Z37" s="659">
        <v>0.3</v>
      </c>
      <c r="AA37" s="659"/>
      <c r="AB37" s="659"/>
      <c r="AC37" s="659"/>
      <c r="AD37" s="660" t="s">
        <v>128</v>
      </c>
      <c r="AE37" s="660"/>
      <c r="AF37" s="660"/>
      <c r="AG37" s="660"/>
      <c r="AH37" s="660"/>
      <c r="AI37" s="660"/>
      <c r="AJ37" s="660"/>
      <c r="AK37" s="660"/>
      <c r="AL37" s="661" t="s">
        <v>128</v>
      </c>
      <c r="AM37" s="662"/>
      <c r="AN37" s="662"/>
      <c r="AO37" s="663"/>
      <c r="AQ37" s="722" t="s">
        <v>331</v>
      </c>
      <c r="AR37" s="723"/>
      <c r="AS37" s="723"/>
      <c r="AT37" s="723"/>
      <c r="AU37" s="723"/>
      <c r="AV37" s="723"/>
      <c r="AW37" s="723"/>
      <c r="AX37" s="723"/>
      <c r="AY37" s="724"/>
      <c r="AZ37" s="656">
        <v>54224</v>
      </c>
      <c r="BA37" s="657"/>
      <c r="BB37" s="657"/>
      <c r="BC37" s="657"/>
      <c r="BD37" s="674"/>
      <c r="BE37" s="674"/>
      <c r="BF37" s="702"/>
      <c r="BG37" s="653" t="s">
        <v>332</v>
      </c>
      <c r="BH37" s="654"/>
      <c r="BI37" s="654"/>
      <c r="BJ37" s="654"/>
      <c r="BK37" s="654"/>
      <c r="BL37" s="654"/>
      <c r="BM37" s="654"/>
      <c r="BN37" s="654"/>
      <c r="BO37" s="654"/>
      <c r="BP37" s="654"/>
      <c r="BQ37" s="654"/>
      <c r="BR37" s="654"/>
      <c r="BS37" s="654"/>
      <c r="BT37" s="654"/>
      <c r="BU37" s="655"/>
      <c r="BV37" s="656">
        <v>-1469</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122906</v>
      </c>
      <c r="CS37" s="674"/>
      <c r="CT37" s="674"/>
      <c r="CU37" s="674"/>
      <c r="CV37" s="674"/>
      <c r="CW37" s="674"/>
      <c r="CX37" s="674"/>
      <c r="CY37" s="675"/>
      <c r="CZ37" s="661">
        <v>4.8</v>
      </c>
      <c r="DA37" s="689"/>
      <c r="DB37" s="689"/>
      <c r="DC37" s="691"/>
      <c r="DD37" s="665">
        <v>109906</v>
      </c>
      <c r="DE37" s="674"/>
      <c r="DF37" s="674"/>
      <c r="DG37" s="674"/>
      <c r="DH37" s="674"/>
      <c r="DI37" s="674"/>
      <c r="DJ37" s="674"/>
      <c r="DK37" s="675"/>
      <c r="DL37" s="665">
        <v>101641</v>
      </c>
      <c r="DM37" s="674"/>
      <c r="DN37" s="674"/>
      <c r="DO37" s="674"/>
      <c r="DP37" s="674"/>
      <c r="DQ37" s="674"/>
      <c r="DR37" s="674"/>
      <c r="DS37" s="674"/>
      <c r="DT37" s="674"/>
      <c r="DU37" s="674"/>
      <c r="DV37" s="675"/>
      <c r="DW37" s="661">
        <v>5.9</v>
      </c>
      <c r="DX37" s="689"/>
      <c r="DY37" s="689"/>
      <c r="DZ37" s="689"/>
      <c r="EA37" s="689"/>
      <c r="EB37" s="689"/>
      <c r="EC37" s="690"/>
    </row>
    <row r="38" spans="2:133" ht="11.25" customHeight="1" x14ac:dyDescent="0.15">
      <c r="B38" s="653" t="s">
        <v>334</v>
      </c>
      <c r="C38" s="654"/>
      <c r="D38" s="654"/>
      <c r="E38" s="654"/>
      <c r="F38" s="654"/>
      <c r="G38" s="654"/>
      <c r="H38" s="654"/>
      <c r="I38" s="654"/>
      <c r="J38" s="654"/>
      <c r="K38" s="654"/>
      <c r="L38" s="654"/>
      <c r="M38" s="654"/>
      <c r="N38" s="654"/>
      <c r="O38" s="654"/>
      <c r="P38" s="654"/>
      <c r="Q38" s="655"/>
      <c r="R38" s="656">
        <v>18340</v>
      </c>
      <c r="S38" s="657"/>
      <c r="T38" s="657"/>
      <c r="U38" s="657"/>
      <c r="V38" s="657"/>
      <c r="W38" s="657"/>
      <c r="X38" s="657"/>
      <c r="Y38" s="658"/>
      <c r="Z38" s="659">
        <v>0.7</v>
      </c>
      <c r="AA38" s="659"/>
      <c r="AB38" s="659"/>
      <c r="AC38" s="659"/>
      <c r="AD38" s="660" t="s">
        <v>128</v>
      </c>
      <c r="AE38" s="660"/>
      <c r="AF38" s="660"/>
      <c r="AG38" s="660"/>
      <c r="AH38" s="660"/>
      <c r="AI38" s="660"/>
      <c r="AJ38" s="660"/>
      <c r="AK38" s="660"/>
      <c r="AL38" s="661" t="s">
        <v>128</v>
      </c>
      <c r="AM38" s="662"/>
      <c r="AN38" s="662"/>
      <c r="AO38" s="663"/>
      <c r="AQ38" s="722" t="s">
        <v>335</v>
      </c>
      <c r="AR38" s="723"/>
      <c r="AS38" s="723"/>
      <c r="AT38" s="723"/>
      <c r="AU38" s="723"/>
      <c r="AV38" s="723"/>
      <c r="AW38" s="723"/>
      <c r="AX38" s="723"/>
      <c r="AY38" s="724"/>
      <c r="AZ38" s="656" t="s">
        <v>128</v>
      </c>
      <c r="BA38" s="657"/>
      <c r="BB38" s="657"/>
      <c r="BC38" s="657"/>
      <c r="BD38" s="674"/>
      <c r="BE38" s="674"/>
      <c r="BF38" s="702"/>
      <c r="BG38" s="653" t="s">
        <v>336</v>
      </c>
      <c r="BH38" s="654"/>
      <c r="BI38" s="654"/>
      <c r="BJ38" s="654"/>
      <c r="BK38" s="654"/>
      <c r="BL38" s="654"/>
      <c r="BM38" s="654"/>
      <c r="BN38" s="654"/>
      <c r="BO38" s="654"/>
      <c r="BP38" s="654"/>
      <c r="BQ38" s="654"/>
      <c r="BR38" s="654"/>
      <c r="BS38" s="654"/>
      <c r="BT38" s="654"/>
      <c r="BU38" s="655"/>
      <c r="BV38" s="656">
        <v>470</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266917</v>
      </c>
      <c r="CS38" s="657"/>
      <c r="CT38" s="657"/>
      <c r="CU38" s="657"/>
      <c r="CV38" s="657"/>
      <c r="CW38" s="657"/>
      <c r="CX38" s="657"/>
      <c r="CY38" s="658"/>
      <c r="CZ38" s="661">
        <v>10.5</v>
      </c>
      <c r="DA38" s="689"/>
      <c r="DB38" s="689"/>
      <c r="DC38" s="691"/>
      <c r="DD38" s="665">
        <v>235116</v>
      </c>
      <c r="DE38" s="657"/>
      <c r="DF38" s="657"/>
      <c r="DG38" s="657"/>
      <c r="DH38" s="657"/>
      <c r="DI38" s="657"/>
      <c r="DJ38" s="657"/>
      <c r="DK38" s="658"/>
      <c r="DL38" s="665">
        <v>233047</v>
      </c>
      <c r="DM38" s="657"/>
      <c r="DN38" s="657"/>
      <c r="DO38" s="657"/>
      <c r="DP38" s="657"/>
      <c r="DQ38" s="657"/>
      <c r="DR38" s="657"/>
      <c r="DS38" s="657"/>
      <c r="DT38" s="657"/>
      <c r="DU38" s="657"/>
      <c r="DV38" s="658"/>
      <c r="DW38" s="661">
        <v>13.5</v>
      </c>
      <c r="DX38" s="689"/>
      <c r="DY38" s="689"/>
      <c r="DZ38" s="689"/>
      <c r="EA38" s="689"/>
      <c r="EB38" s="689"/>
      <c r="EC38" s="690"/>
    </row>
    <row r="39" spans="2:133" ht="11.25" customHeight="1" x14ac:dyDescent="0.15">
      <c r="B39" s="653" t="s">
        <v>338</v>
      </c>
      <c r="C39" s="654"/>
      <c r="D39" s="654"/>
      <c r="E39" s="654"/>
      <c r="F39" s="654"/>
      <c r="G39" s="654"/>
      <c r="H39" s="654"/>
      <c r="I39" s="654"/>
      <c r="J39" s="654"/>
      <c r="K39" s="654"/>
      <c r="L39" s="654"/>
      <c r="M39" s="654"/>
      <c r="N39" s="654"/>
      <c r="O39" s="654"/>
      <c r="P39" s="654"/>
      <c r="Q39" s="655"/>
      <c r="R39" s="656">
        <v>34966</v>
      </c>
      <c r="S39" s="657"/>
      <c r="T39" s="657"/>
      <c r="U39" s="657"/>
      <c r="V39" s="657"/>
      <c r="W39" s="657"/>
      <c r="X39" s="657"/>
      <c r="Y39" s="658"/>
      <c r="Z39" s="659">
        <v>1.3</v>
      </c>
      <c r="AA39" s="659"/>
      <c r="AB39" s="659"/>
      <c r="AC39" s="659"/>
      <c r="AD39" s="660">
        <v>16</v>
      </c>
      <c r="AE39" s="660"/>
      <c r="AF39" s="660"/>
      <c r="AG39" s="660"/>
      <c r="AH39" s="660"/>
      <c r="AI39" s="660"/>
      <c r="AJ39" s="660"/>
      <c r="AK39" s="660"/>
      <c r="AL39" s="661">
        <v>0</v>
      </c>
      <c r="AM39" s="662"/>
      <c r="AN39" s="662"/>
      <c r="AO39" s="663"/>
      <c r="AQ39" s="722" t="s">
        <v>339</v>
      </c>
      <c r="AR39" s="723"/>
      <c r="AS39" s="723"/>
      <c r="AT39" s="723"/>
      <c r="AU39" s="723"/>
      <c r="AV39" s="723"/>
      <c r="AW39" s="723"/>
      <c r="AX39" s="723"/>
      <c r="AY39" s="724"/>
      <c r="AZ39" s="656" t="s">
        <v>128</v>
      </c>
      <c r="BA39" s="657"/>
      <c r="BB39" s="657"/>
      <c r="BC39" s="657"/>
      <c r="BD39" s="674"/>
      <c r="BE39" s="674"/>
      <c r="BF39" s="702"/>
      <c r="BG39" s="653" t="s">
        <v>340</v>
      </c>
      <c r="BH39" s="654"/>
      <c r="BI39" s="654"/>
      <c r="BJ39" s="654"/>
      <c r="BK39" s="654"/>
      <c r="BL39" s="654"/>
      <c r="BM39" s="654"/>
      <c r="BN39" s="654"/>
      <c r="BO39" s="654"/>
      <c r="BP39" s="654"/>
      <c r="BQ39" s="654"/>
      <c r="BR39" s="654"/>
      <c r="BS39" s="654"/>
      <c r="BT39" s="654"/>
      <c r="BU39" s="655"/>
      <c r="BV39" s="656">
        <v>824</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297189</v>
      </c>
      <c r="CS39" s="674"/>
      <c r="CT39" s="674"/>
      <c r="CU39" s="674"/>
      <c r="CV39" s="674"/>
      <c r="CW39" s="674"/>
      <c r="CX39" s="674"/>
      <c r="CY39" s="675"/>
      <c r="CZ39" s="661">
        <v>11.7</v>
      </c>
      <c r="DA39" s="689"/>
      <c r="DB39" s="689"/>
      <c r="DC39" s="691"/>
      <c r="DD39" s="665">
        <v>296461</v>
      </c>
      <c r="DE39" s="674"/>
      <c r="DF39" s="674"/>
      <c r="DG39" s="674"/>
      <c r="DH39" s="674"/>
      <c r="DI39" s="674"/>
      <c r="DJ39" s="674"/>
      <c r="DK39" s="675"/>
      <c r="DL39" s="665" t="s">
        <v>128</v>
      </c>
      <c r="DM39" s="674"/>
      <c r="DN39" s="674"/>
      <c r="DO39" s="674"/>
      <c r="DP39" s="674"/>
      <c r="DQ39" s="674"/>
      <c r="DR39" s="674"/>
      <c r="DS39" s="674"/>
      <c r="DT39" s="674"/>
      <c r="DU39" s="674"/>
      <c r="DV39" s="675"/>
      <c r="DW39" s="661" t="s">
        <v>128</v>
      </c>
      <c r="DX39" s="689"/>
      <c r="DY39" s="689"/>
      <c r="DZ39" s="689"/>
      <c r="EA39" s="689"/>
      <c r="EB39" s="689"/>
      <c r="EC39" s="690"/>
    </row>
    <row r="40" spans="2:133" ht="11.25" customHeight="1" x14ac:dyDescent="0.15">
      <c r="B40" s="653" t="s">
        <v>342</v>
      </c>
      <c r="C40" s="654"/>
      <c r="D40" s="654"/>
      <c r="E40" s="654"/>
      <c r="F40" s="654"/>
      <c r="G40" s="654"/>
      <c r="H40" s="654"/>
      <c r="I40" s="654"/>
      <c r="J40" s="654"/>
      <c r="K40" s="654"/>
      <c r="L40" s="654"/>
      <c r="M40" s="654"/>
      <c r="N40" s="654"/>
      <c r="O40" s="654"/>
      <c r="P40" s="654"/>
      <c r="Q40" s="655"/>
      <c r="R40" s="656">
        <v>102330</v>
      </c>
      <c r="S40" s="657"/>
      <c r="T40" s="657"/>
      <c r="U40" s="657"/>
      <c r="V40" s="657"/>
      <c r="W40" s="657"/>
      <c r="X40" s="657"/>
      <c r="Y40" s="658"/>
      <c r="Z40" s="659">
        <v>3.9</v>
      </c>
      <c r="AA40" s="659"/>
      <c r="AB40" s="659"/>
      <c r="AC40" s="659"/>
      <c r="AD40" s="660" t="s">
        <v>128</v>
      </c>
      <c r="AE40" s="660"/>
      <c r="AF40" s="660"/>
      <c r="AG40" s="660"/>
      <c r="AH40" s="660"/>
      <c r="AI40" s="660"/>
      <c r="AJ40" s="660"/>
      <c r="AK40" s="660"/>
      <c r="AL40" s="661" t="s">
        <v>128</v>
      </c>
      <c r="AM40" s="662"/>
      <c r="AN40" s="662"/>
      <c r="AO40" s="663"/>
      <c r="AQ40" s="722" t="s">
        <v>343</v>
      </c>
      <c r="AR40" s="723"/>
      <c r="AS40" s="723"/>
      <c r="AT40" s="723"/>
      <c r="AU40" s="723"/>
      <c r="AV40" s="723"/>
      <c r="AW40" s="723"/>
      <c r="AX40" s="723"/>
      <c r="AY40" s="724"/>
      <c r="AZ40" s="656" t="s">
        <v>128</v>
      </c>
      <c r="BA40" s="657"/>
      <c r="BB40" s="657"/>
      <c r="BC40" s="657"/>
      <c r="BD40" s="674"/>
      <c r="BE40" s="674"/>
      <c r="BF40" s="702"/>
      <c r="BG40" s="706" t="s">
        <v>344</v>
      </c>
      <c r="BH40" s="707"/>
      <c r="BI40" s="707"/>
      <c r="BJ40" s="707"/>
      <c r="BK40" s="707"/>
      <c r="BL40" s="359"/>
      <c r="BM40" s="654" t="s">
        <v>345</v>
      </c>
      <c r="BN40" s="654"/>
      <c r="BO40" s="654"/>
      <c r="BP40" s="654"/>
      <c r="BQ40" s="654"/>
      <c r="BR40" s="654"/>
      <c r="BS40" s="654"/>
      <c r="BT40" s="654"/>
      <c r="BU40" s="655"/>
      <c r="BV40" s="656">
        <v>123</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v>877</v>
      </c>
      <c r="CS40" s="657"/>
      <c r="CT40" s="657"/>
      <c r="CU40" s="657"/>
      <c r="CV40" s="657"/>
      <c r="CW40" s="657"/>
      <c r="CX40" s="657"/>
      <c r="CY40" s="658"/>
      <c r="CZ40" s="661">
        <v>0</v>
      </c>
      <c r="DA40" s="689"/>
      <c r="DB40" s="689"/>
      <c r="DC40" s="691"/>
      <c r="DD40" s="665" t="s">
        <v>128</v>
      </c>
      <c r="DE40" s="657"/>
      <c r="DF40" s="657"/>
      <c r="DG40" s="657"/>
      <c r="DH40" s="657"/>
      <c r="DI40" s="657"/>
      <c r="DJ40" s="657"/>
      <c r="DK40" s="658"/>
      <c r="DL40" s="665" t="s">
        <v>128</v>
      </c>
      <c r="DM40" s="657"/>
      <c r="DN40" s="657"/>
      <c r="DO40" s="657"/>
      <c r="DP40" s="657"/>
      <c r="DQ40" s="657"/>
      <c r="DR40" s="657"/>
      <c r="DS40" s="657"/>
      <c r="DT40" s="657"/>
      <c r="DU40" s="657"/>
      <c r="DV40" s="658"/>
      <c r="DW40" s="661" t="s">
        <v>128</v>
      </c>
      <c r="DX40" s="689"/>
      <c r="DY40" s="689"/>
      <c r="DZ40" s="689"/>
      <c r="EA40" s="689"/>
      <c r="EB40" s="689"/>
      <c r="EC40" s="690"/>
    </row>
    <row r="41" spans="2:133" ht="11.25" customHeight="1" x14ac:dyDescent="0.15">
      <c r="B41" s="653" t="s">
        <v>347</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348</v>
      </c>
      <c r="AR41" s="723"/>
      <c r="AS41" s="723"/>
      <c r="AT41" s="723"/>
      <c r="AU41" s="723"/>
      <c r="AV41" s="723"/>
      <c r="AW41" s="723"/>
      <c r="AX41" s="723"/>
      <c r="AY41" s="724"/>
      <c r="AZ41" s="656">
        <v>57252</v>
      </c>
      <c r="BA41" s="657"/>
      <c r="BB41" s="657"/>
      <c r="BC41" s="657"/>
      <c r="BD41" s="674"/>
      <c r="BE41" s="674"/>
      <c r="BF41" s="702"/>
      <c r="BG41" s="706"/>
      <c r="BH41" s="707"/>
      <c r="BI41" s="707"/>
      <c r="BJ41" s="707"/>
      <c r="BK41" s="707"/>
      <c r="BL41" s="359"/>
      <c r="BM41" s="654" t="s">
        <v>349</v>
      </c>
      <c r="BN41" s="654"/>
      <c r="BO41" s="654"/>
      <c r="BP41" s="654"/>
      <c r="BQ41" s="654"/>
      <c r="BR41" s="654"/>
      <c r="BS41" s="654"/>
      <c r="BT41" s="654"/>
      <c r="BU41" s="655"/>
      <c r="BV41" s="656" t="s">
        <v>128</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128</v>
      </c>
      <c r="CS41" s="674"/>
      <c r="CT41" s="674"/>
      <c r="CU41" s="674"/>
      <c r="CV41" s="674"/>
      <c r="CW41" s="674"/>
      <c r="CX41" s="674"/>
      <c r="CY41" s="675"/>
      <c r="CZ41" s="661" t="s">
        <v>128</v>
      </c>
      <c r="DA41" s="689"/>
      <c r="DB41" s="689"/>
      <c r="DC41" s="691"/>
      <c r="DD41" s="665" t="s">
        <v>128</v>
      </c>
      <c r="DE41" s="674"/>
      <c r="DF41" s="674"/>
      <c r="DG41" s="674"/>
      <c r="DH41" s="674"/>
      <c r="DI41" s="674"/>
      <c r="DJ41" s="674"/>
      <c r="DK41" s="675"/>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351</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5" t="s">
        <v>352</v>
      </c>
      <c r="AR42" s="726"/>
      <c r="AS42" s="726"/>
      <c r="AT42" s="726"/>
      <c r="AU42" s="726"/>
      <c r="AV42" s="726"/>
      <c r="AW42" s="726"/>
      <c r="AX42" s="726"/>
      <c r="AY42" s="727"/>
      <c r="AZ42" s="734">
        <v>155441</v>
      </c>
      <c r="BA42" s="735"/>
      <c r="BB42" s="735"/>
      <c r="BC42" s="735"/>
      <c r="BD42" s="715"/>
      <c r="BE42" s="715"/>
      <c r="BF42" s="717"/>
      <c r="BG42" s="708"/>
      <c r="BH42" s="709"/>
      <c r="BI42" s="709"/>
      <c r="BJ42" s="709"/>
      <c r="BK42" s="709"/>
      <c r="BL42" s="357"/>
      <c r="BM42" s="677" t="s">
        <v>353</v>
      </c>
      <c r="BN42" s="677"/>
      <c r="BO42" s="677"/>
      <c r="BP42" s="677"/>
      <c r="BQ42" s="677"/>
      <c r="BR42" s="677"/>
      <c r="BS42" s="677"/>
      <c r="BT42" s="677"/>
      <c r="BU42" s="678"/>
      <c r="BV42" s="734">
        <v>343</v>
      </c>
      <c r="BW42" s="735"/>
      <c r="BX42" s="735"/>
      <c r="BY42" s="735"/>
      <c r="BZ42" s="735"/>
      <c r="CA42" s="735"/>
      <c r="CB42" s="741"/>
      <c r="CD42" s="653" t="s">
        <v>354</v>
      </c>
      <c r="CE42" s="654"/>
      <c r="CF42" s="654"/>
      <c r="CG42" s="654"/>
      <c r="CH42" s="654"/>
      <c r="CI42" s="654"/>
      <c r="CJ42" s="654"/>
      <c r="CK42" s="654"/>
      <c r="CL42" s="654"/>
      <c r="CM42" s="654"/>
      <c r="CN42" s="654"/>
      <c r="CO42" s="654"/>
      <c r="CP42" s="654"/>
      <c r="CQ42" s="655"/>
      <c r="CR42" s="656">
        <v>323339</v>
      </c>
      <c r="CS42" s="674"/>
      <c r="CT42" s="674"/>
      <c r="CU42" s="674"/>
      <c r="CV42" s="674"/>
      <c r="CW42" s="674"/>
      <c r="CX42" s="674"/>
      <c r="CY42" s="675"/>
      <c r="CZ42" s="661">
        <v>12.7</v>
      </c>
      <c r="DA42" s="689"/>
      <c r="DB42" s="689"/>
      <c r="DC42" s="691"/>
      <c r="DD42" s="665">
        <v>182115</v>
      </c>
      <c r="DE42" s="674"/>
      <c r="DF42" s="674"/>
      <c r="DG42" s="674"/>
      <c r="DH42" s="674"/>
      <c r="DI42" s="674"/>
      <c r="DJ42" s="674"/>
      <c r="DK42" s="675"/>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355</v>
      </c>
      <c r="C43" s="654"/>
      <c r="D43" s="654"/>
      <c r="E43" s="654"/>
      <c r="F43" s="654"/>
      <c r="G43" s="654"/>
      <c r="H43" s="654"/>
      <c r="I43" s="654"/>
      <c r="J43" s="654"/>
      <c r="K43" s="654"/>
      <c r="L43" s="654"/>
      <c r="M43" s="654"/>
      <c r="N43" s="654"/>
      <c r="O43" s="654"/>
      <c r="P43" s="654"/>
      <c r="Q43" s="655"/>
      <c r="R43" s="656">
        <v>40330</v>
      </c>
      <c r="S43" s="657"/>
      <c r="T43" s="657"/>
      <c r="U43" s="657"/>
      <c r="V43" s="657"/>
      <c r="W43" s="657"/>
      <c r="X43" s="657"/>
      <c r="Y43" s="658"/>
      <c r="Z43" s="659">
        <v>1.6</v>
      </c>
      <c r="AA43" s="659"/>
      <c r="AB43" s="659"/>
      <c r="AC43" s="659"/>
      <c r="AD43" s="660" t="s">
        <v>128</v>
      </c>
      <c r="AE43" s="660"/>
      <c r="AF43" s="660"/>
      <c r="AG43" s="660"/>
      <c r="AH43" s="660"/>
      <c r="AI43" s="660"/>
      <c r="AJ43" s="660"/>
      <c r="AK43" s="660"/>
      <c r="AL43" s="661" t="s">
        <v>128</v>
      </c>
      <c r="AM43" s="662"/>
      <c r="AN43" s="662"/>
      <c r="AO43" s="663"/>
      <c r="CD43" s="653" t="s">
        <v>356</v>
      </c>
      <c r="CE43" s="654"/>
      <c r="CF43" s="654"/>
      <c r="CG43" s="654"/>
      <c r="CH43" s="654"/>
      <c r="CI43" s="654"/>
      <c r="CJ43" s="654"/>
      <c r="CK43" s="654"/>
      <c r="CL43" s="654"/>
      <c r="CM43" s="654"/>
      <c r="CN43" s="654"/>
      <c r="CO43" s="654"/>
      <c r="CP43" s="654"/>
      <c r="CQ43" s="655"/>
      <c r="CR43" s="656">
        <v>10367</v>
      </c>
      <c r="CS43" s="674"/>
      <c r="CT43" s="674"/>
      <c r="CU43" s="674"/>
      <c r="CV43" s="674"/>
      <c r="CW43" s="674"/>
      <c r="CX43" s="674"/>
      <c r="CY43" s="675"/>
      <c r="CZ43" s="661">
        <v>0.4</v>
      </c>
      <c r="DA43" s="689"/>
      <c r="DB43" s="689"/>
      <c r="DC43" s="691"/>
      <c r="DD43" s="665">
        <v>7165</v>
      </c>
      <c r="DE43" s="674"/>
      <c r="DF43" s="674"/>
      <c r="DG43" s="674"/>
      <c r="DH43" s="674"/>
      <c r="DI43" s="674"/>
      <c r="DJ43" s="674"/>
      <c r="DK43" s="675"/>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6" t="s">
        <v>357</v>
      </c>
      <c r="C44" s="677"/>
      <c r="D44" s="677"/>
      <c r="E44" s="677"/>
      <c r="F44" s="677"/>
      <c r="G44" s="677"/>
      <c r="H44" s="677"/>
      <c r="I44" s="677"/>
      <c r="J44" s="677"/>
      <c r="K44" s="677"/>
      <c r="L44" s="677"/>
      <c r="M44" s="677"/>
      <c r="N44" s="677"/>
      <c r="O44" s="677"/>
      <c r="P44" s="677"/>
      <c r="Q44" s="678"/>
      <c r="R44" s="734">
        <v>2594305</v>
      </c>
      <c r="S44" s="735"/>
      <c r="T44" s="735"/>
      <c r="U44" s="735"/>
      <c r="V44" s="735"/>
      <c r="W44" s="735"/>
      <c r="X44" s="735"/>
      <c r="Y44" s="736"/>
      <c r="Z44" s="737">
        <v>100</v>
      </c>
      <c r="AA44" s="737"/>
      <c r="AB44" s="737"/>
      <c r="AC44" s="737"/>
      <c r="AD44" s="738">
        <v>1683529</v>
      </c>
      <c r="AE44" s="738"/>
      <c r="AF44" s="738"/>
      <c r="AG44" s="738"/>
      <c r="AH44" s="738"/>
      <c r="AI44" s="738"/>
      <c r="AJ44" s="738"/>
      <c r="AK44" s="738"/>
      <c r="AL44" s="739">
        <v>100</v>
      </c>
      <c r="AM44" s="716"/>
      <c r="AN44" s="716"/>
      <c r="AO44" s="740"/>
      <c r="CD44" s="694" t="s">
        <v>304</v>
      </c>
      <c r="CE44" s="695"/>
      <c r="CF44" s="653" t="s">
        <v>358</v>
      </c>
      <c r="CG44" s="654"/>
      <c r="CH44" s="654"/>
      <c r="CI44" s="654"/>
      <c r="CJ44" s="654"/>
      <c r="CK44" s="654"/>
      <c r="CL44" s="654"/>
      <c r="CM44" s="654"/>
      <c r="CN44" s="654"/>
      <c r="CO44" s="654"/>
      <c r="CP44" s="654"/>
      <c r="CQ44" s="655"/>
      <c r="CR44" s="656">
        <v>323339</v>
      </c>
      <c r="CS44" s="657"/>
      <c r="CT44" s="657"/>
      <c r="CU44" s="657"/>
      <c r="CV44" s="657"/>
      <c r="CW44" s="657"/>
      <c r="CX44" s="657"/>
      <c r="CY44" s="658"/>
      <c r="CZ44" s="661">
        <v>12.7</v>
      </c>
      <c r="DA44" s="662"/>
      <c r="DB44" s="662"/>
      <c r="DC44" s="668"/>
      <c r="DD44" s="665">
        <v>182115</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6"/>
      <c r="CE45" s="697"/>
      <c r="CF45" s="653" t="s">
        <v>359</v>
      </c>
      <c r="CG45" s="654"/>
      <c r="CH45" s="654"/>
      <c r="CI45" s="654"/>
      <c r="CJ45" s="654"/>
      <c r="CK45" s="654"/>
      <c r="CL45" s="654"/>
      <c r="CM45" s="654"/>
      <c r="CN45" s="654"/>
      <c r="CO45" s="654"/>
      <c r="CP45" s="654"/>
      <c r="CQ45" s="655"/>
      <c r="CR45" s="656">
        <v>90243</v>
      </c>
      <c r="CS45" s="674"/>
      <c r="CT45" s="674"/>
      <c r="CU45" s="674"/>
      <c r="CV45" s="674"/>
      <c r="CW45" s="674"/>
      <c r="CX45" s="674"/>
      <c r="CY45" s="675"/>
      <c r="CZ45" s="661">
        <v>3.6</v>
      </c>
      <c r="DA45" s="689"/>
      <c r="DB45" s="689"/>
      <c r="DC45" s="691"/>
      <c r="DD45" s="665">
        <v>21819</v>
      </c>
      <c r="DE45" s="674"/>
      <c r="DF45" s="674"/>
      <c r="DG45" s="674"/>
      <c r="DH45" s="674"/>
      <c r="DI45" s="674"/>
      <c r="DJ45" s="674"/>
      <c r="DK45" s="675"/>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11" t="s">
        <v>360</v>
      </c>
      <c r="CD46" s="696"/>
      <c r="CE46" s="697"/>
      <c r="CF46" s="653" t="s">
        <v>361</v>
      </c>
      <c r="CG46" s="654"/>
      <c r="CH46" s="654"/>
      <c r="CI46" s="654"/>
      <c r="CJ46" s="654"/>
      <c r="CK46" s="654"/>
      <c r="CL46" s="654"/>
      <c r="CM46" s="654"/>
      <c r="CN46" s="654"/>
      <c r="CO46" s="654"/>
      <c r="CP46" s="654"/>
      <c r="CQ46" s="655"/>
      <c r="CR46" s="656">
        <v>217247</v>
      </c>
      <c r="CS46" s="657"/>
      <c r="CT46" s="657"/>
      <c r="CU46" s="657"/>
      <c r="CV46" s="657"/>
      <c r="CW46" s="657"/>
      <c r="CX46" s="657"/>
      <c r="CY46" s="658"/>
      <c r="CZ46" s="661">
        <v>8.5</v>
      </c>
      <c r="DA46" s="662"/>
      <c r="DB46" s="662"/>
      <c r="DC46" s="668"/>
      <c r="DD46" s="665">
        <v>144447</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362</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363</v>
      </c>
      <c r="CG47" s="654"/>
      <c r="CH47" s="654"/>
      <c r="CI47" s="654"/>
      <c r="CJ47" s="654"/>
      <c r="CK47" s="654"/>
      <c r="CL47" s="654"/>
      <c r="CM47" s="654"/>
      <c r="CN47" s="654"/>
      <c r="CO47" s="654"/>
      <c r="CP47" s="654"/>
      <c r="CQ47" s="655"/>
      <c r="CR47" s="656" t="s">
        <v>128</v>
      </c>
      <c r="CS47" s="674"/>
      <c r="CT47" s="674"/>
      <c r="CU47" s="674"/>
      <c r="CV47" s="674"/>
      <c r="CW47" s="674"/>
      <c r="CX47" s="674"/>
      <c r="CY47" s="675"/>
      <c r="CZ47" s="661" t="s">
        <v>128</v>
      </c>
      <c r="DA47" s="689"/>
      <c r="DB47" s="689"/>
      <c r="DC47" s="691"/>
      <c r="DD47" s="665" t="s">
        <v>128</v>
      </c>
      <c r="DE47" s="674"/>
      <c r="DF47" s="674"/>
      <c r="DG47" s="674"/>
      <c r="DH47" s="674"/>
      <c r="DI47" s="674"/>
      <c r="DJ47" s="674"/>
      <c r="DK47" s="675"/>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364</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365</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6" t="s">
        <v>366</v>
      </c>
      <c r="CE49" s="677"/>
      <c r="CF49" s="677"/>
      <c r="CG49" s="677"/>
      <c r="CH49" s="677"/>
      <c r="CI49" s="677"/>
      <c r="CJ49" s="677"/>
      <c r="CK49" s="677"/>
      <c r="CL49" s="677"/>
      <c r="CM49" s="677"/>
      <c r="CN49" s="677"/>
      <c r="CO49" s="677"/>
      <c r="CP49" s="677"/>
      <c r="CQ49" s="678"/>
      <c r="CR49" s="734">
        <v>2541142</v>
      </c>
      <c r="CS49" s="715"/>
      <c r="CT49" s="715"/>
      <c r="CU49" s="715"/>
      <c r="CV49" s="715"/>
      <c r="CW49" s="715"/>
      <c r="CX49" s="715"/>
      <c r="CY49" s="742"/>
      <c r="CZ49" s="739">
        <v>100</v>
      </c>
      <c r="DA49" s="743"/>
      <c r="DB49" s="743"/>
      <c r="DC49" s="744"/>
      <c r="DD49" s="745">
        <v>1977680</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P16Pxdj0SJUSRcO7ym+emyRv4kFo5ezlfI/Ci1zEfSUOYYVyOzqM4TP3pnAWZD7TB87yZJN02+PxUY5a+0HK0w==" saltValue="xr8xTc14sZiC67cDc38ul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368</v>
      </c>
      <c r="DK2" s="755"/>
      <c r="DL2" s="755"/>
      <c r="DM2" s="755"/>
      <c r="DN2" s="755"/>
      <c r="DO2" s="756"/>
      <c r="DP2" s="219"/>
      <c r="DQ2" s="754" t="s">
        <v>369</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23"/>
      <c r="BA5" s="223"/>
      <c r="BB5" s="223"/>
      <c r="BC5" s="223"/>
      <c r="BD5" s="223"/>
      <c r="BE5" s="224"/>
      <c r="BF5" s="224"/>
      <c r="BG5" s="224"/>
      <c r="BH5" s="224"/>
      <c r="BI5" s="224"/>
      <c r="BJ5" s="224"/>
      <c r="BK5" s="224"/>
      <c r="BL5" s="224"/>
      <c r="BM5" s="224"/>
      <c r="BN5" s="224"/>
      <c r="BO5" s="224"/>
      <c r="BP5" s="224"/>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389</v>
      </c>
      <c r="C7" s="782"/>
      <c r="D7" s="782"/>
      <c r="E7" s="782"/>
      <c r="F7" s="782"/>
      <c r="G7" s="782"/>
      <c r="H7" s="782"/>
      <c r="I7" s="782"/>
      <c r="J7" s="782"/>
      <c r="K7" s="782"/>
      <c r="L7" s="782"/>
      <c r="M7" s="782"/>
      <c r="N7" s="782"/>
      <c r="O7" s="782"/>
      <c r="P7" s="783"/>
      <c r="Q7" s="784">
        <v>2586</v>
      </c>
      <c r="R7" s="785"/>
      <c r="S7" s="785"/>
      <c r="T7" s="785"/>
      <c r="U7" s="785"/>
      <c r="V7" s="785">
        <v>2533</v>
      </c>
      <c r="W7" s="785"/>
      <c r="X7" s="785"/>
      <c r="Y7" s="785"/>
      <c r="Z7" s="785"/>
      <c r="AA7" s="785">
        <v>53</v>
      </c>
      <c r="AB7" s="785"/>
      <c r="AC7" s="785"/>
      <c r="AD7" s="785"/>
      <c r="AE7" s="786"/>
      <c r="AF7" s="787">
        <v>45</v>
      </c>
      <c r="AG7" s="788"/>
      <c r="AH7" s="788"/>
      <c r="AI7" s="788"/>
      <c r="AJ7" s="789"/>
      <c r="AK7" s="790">
        <v>7</v>
      </c>
      <c r="AL7" s="791"/>
      <c r="AM7" s="791"/>
      <c r="AN7" s="791"/>
      <c r="AO7" s="791"/>
      <c r="AP7" s="791">
        <v>1749</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575</v>
      </c>
      <c r="BT7" s="779"/>
      <c r="BU7" s="779"/>
      <c r="BV7" s="779"/>
      <c r="BW7" s="779"/>
      <c r="BX7" s="779"/>
      <c r="BY7" s="779"/>
      <c r="BZ7" s="779"/>
      <c r="CA7" s="779"/>
      <c r="CB7" s="779"/>
      <c r="CC7" s="779"/>
      <c r="CD7" s="779"/>
      <c r="CE7" s="779"/>
      <c r="CF7" s="779"/>
      <c r="CG7" s="794"/>
      <c r="CH7" s="775">
        <v>-5</v>
      </c>
      <c r="CI7" s="776"/>
      <c r="CJ7" s="776"/>
      <c r="CK7" s="776"/>
      <c r="CL7" s="777"/>
      <c r="CM7" s="775">
        <v>-7</v>
      </c>
      <c r="CN7" s="776"/>
      <c r="CO7" s="776"/>
      <c r="CP7" s="776"/>
      <c r="CQ7" s="777"/>
      <c r="CR7" s="775">
        <v>8</v>
      </c>
      <c r="CS7" s="776"/>
      <c r="CT7" s="776"/>
      <c r="CU7" s="776"/>
      <c r="CV7" s="777"/>
      <c r="CW7" s="775">
        <v>0</v>
      </c>
      <c r="CX7" s="776"/>
      <c r="CY7" s="776"/>
      <c r="CZ7" s="776"/>
      <c r="DA7" s="777"/>
      <c r="DB7" s="775" t="s">
        <v>578</v>
      </c>
      <c r="DC7" s="776"/>
      <c r="DD7" s="776"/>
      <c r="DE7" s="776"/>
      <c r="DF7" s="777"/>
      <c r="DG7" s="775" t="s">
        <v>578</v>
      </c>
      <c r="DH7" s="776"/>
      <c r="DI7" s="776"/>
      <c r="DJ7" s="776"/>
      <c r="DK7" s="777"/>
      <c r="DL7" s="775" t="s">
        <v>578</v>
      </c>
      <c r="DM7" s="776"/>
      <c r="DN7" s="776"/>
      <c r="DO7" s="776"/>
      <c r="DP7" s="777"/>
      <c r="DQ7" s="775" t="s">
        <v>578</v>
      </c>
      <c r="DR7" s="776"/>
      <c r="DS7" s="776"/>
      <c r="DT7" s="776"/>
      <c r="DU7" s="777"/>
      <c r="DV7" s="778"/>
      <c r="DW7" s="779"/>
      <c r="DX7" s="779"/>
      <c r="DY7" s="779"/>
      <c r="DZ7" s="780"/>
      <c r="EA7" s="225"/>
    </row>
    <row r="8" spans="1:131" s="226" customFormat="1" ht="26.25" customHeight="1" x14ac:dyDescent="0.15">
      <c r="A8" s="229">
        <v>2</v>
      </c>
      <c r="B8" s="812" t="s">
        <v>390</v>
      </c>
      <c r="C8" s="813"/>
      <c r="D8" s="813"/>
      <c r="E8" s="813"/>
      <c r="F8" s="813"/>
      <c r="G8" s="813"/>
      <c r="H8" s="813"/>
      <c r="I8" s="813"/>
      <c r="J8" s="813"/>
      <c r="K8" s="813"/>
      <c r="L8" s="813"/>
      <c r="M8" s="813"/>
      <c r="N8" s="813"/>
      <c r="O8" s="813"/>
      <c r="P8" s="814"/>
      <c r="Q8" s="815">
        <v>27</v>
      </c>
      <c r="R8" s="816"/>
      <c r="S8" s="816"/>
      <c r="T8" s="816"/>
      <c r="U8" s="816"/>
      <c r="V8" s="816">
        <v>26</v>
      </c>
      <c r="W8" s="816"/>
      <c r="X8" s="816"/>
      <c r="Y8" s="816"/>
      <c r="Z8" s="816"/>
      <c r="AA8" s="816">
        <v>1</v>
      </c>
      <c r="AB8" s="816"/>
      <c r="AC8" s="816"/>
      <c r="AD8" s="816"/>
      <c r="AE8" s="817"/>
      <c r="AF8" s="818">
        <v>1</v>
      </c>
      <c r="AG8" s="819"/>
      <c r="AH8" s="819"/>
      <c r="AI8" s="819"/>
      <c r="AJ8" s="820"/>
      <c r="AK8" s="801" t="s">
        <v>578</v>
      </c>
      <c r="AL8" s="802"/>
      <c r="AM8" s="802"/>
      <c r="AN8" s="802"/>
      <c r="AO8" s="802"/>
      <c r="AP8" s="801" t="s">
        <v>578</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576</v>
      </c>
      <c r="BT8" s="806"/>
      <c r="BU8" s="806"/>
      <c r="BV8" s="806"/>
      <c r="BW8" s="806"/>
      <c r="BX8" s="806"/>
      <c r="BY8" s="806"/>
      <c r="BZ8" s="806"/>
      <c r="CA8" s="806"/>
      <c r="CB8" s="806"/>
      <c r="CC8" s="806"/>
      <c r="CD8" s="806"/>
      <c r="CE8" s="806"/>
      <c r="CF8" s="806"/>
      <c r="CG8" s="807"/>
      <c r="CH8" s="808">
        <v>-25</v>
      </c>
      <c r="CI8" s="809"/>
      <c r="CJ8" s="809"/>
      <c r="CK8" s="809"/>
      <c r="CL8" s="810"/>
      <c r="CM8" s="808">
        <v>147</v>
      </c>
      <c r="CN8" s="809"/>
      <c r="CO8" s="809"/>
      <c r="CP8" s="809"/>
      <c r="CQ8" s="810"/>
      <c r="CR8" s="808">
        <v>90</v>
      </c>
      <c r="CS8" s="809"/>
      <c r="CT8" s="809"/>
      <c r="CU8" s="809"/>
      <c r="CV8" s="810"/>
      <c r="CW8" s="808">
        <v>1</v>
      </c>
      <c r="CX8" s="809"/>
      <c r="CY8" s="809"/>
      <c r="CZ8" s="809"/>
      <c r="DA8" s="810"/>
      <c r="DB8" s="808" t="s">
        <v>578</v>
      </c>
      <c r="DC8" s="809"/>
      <c r="DD8" s="809"/>
      <c r="DE8" s="809"/>
      <c r="DF8" s="810"/>
      <c r="DG8" s="808" t="s">
        <v>578</v>
      </c>
      <c r="DH8" s="809"/>
      <c r="DI8" s="809"/>
      <c r="DJ8" s="809"/>
      <c r="DK8" s="810"/>
      <c r="DL8" s="808" t="s">
        <v>578</v>
      </c>
      <c r="DM8" s="809"/>
      <c r="DN8" s="809"/>
      <c r="DO8" s="809"/>
      <c r="DP8" s="810"/>
      <c r="DQ8" s="808" t="s">
        <v>578</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2594</v>
      </c>
      <c r="R23" s="825"/>
      <c r="S23" s="825"/>
      <c r="T23" s="825"/>
      <c r="U23" s="825"/>
      <c r="V23" s="825">
        <v>2541</v>
      </c>
      <c r="W23" s="825"/>
      <c r="X23" s="825"/>
      <c r="Y23" s="825"/>
      <c r="Z23" s="825"/>
      <c r="AA23" s="825">
        <v>53</v>
      </c>
      <c r="AB23" s="825"/>
      <c r="AC23" s="825"/>
      <c r="AD23" s="825"/>
      <c r="AE23" s="826"/>
      <c r="AF23" s="827">
        <v>45</v>
      </c>
      <c r="AG23" s="825"/>
      <c r="AH23" s="825"/>
      <c r="AI23" s="825"/>
      <c r="AJ23" s="828"/>
      <c r="AK23" s="829"/>
      <c r="AL23" s="830"/>
      <c r="AM23" s="830"/>
      <c r="AN23" s="830"/>
      <c r="AO23" s="830"/>
      <c r="AP23" s="825">
        <v>1749</v>
      </c>
      <c r="AQ23" s="825"/>
      <c r="AR23" s="825"/>
      <c r="AS23" s="825"/>
      <c r="AT23" s="825"/>
      <c r="AU23" s="841"/>
      <c r="AV23" s="841"/>
      <c r="AW23" s="841"/>
      <c r="AX23" s="841"/>
      <c r="AY23" s="842"/>
      <c r="AZ23" s="843" t="s">
        <v>129</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372</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460</v>
      </c>
      <c r="R28" s="855"/>
      <c r="S28" s="855"/>
      <c r="T28" s="855"/>
      <c r="U28" s="855"/>
      <c r="V28" s="855">
        <v>459</v>
      </c>
      <c r="W28" s="855"/>
      <c r="X28" s="855"/>
      <c r="Y28" s="855"/>
      <c r="Z28" s="855"/>
      <c r="AA28" s="855">
        <v>1</v>
      </c>
      <c r="AB28" s="855"/>
      <c r="AC28" s="855"/>
      <c r="AD28" s="855"/>
      <c r="AE28" s="856"/>
      <c r="AF28" s="857">
        <v>1</v>
      </c>
      <c r="AG28" s="855"/>
      <c r="AH28" s="855"/>
      <c r="AI28" s="855"/>
      <c r="AJ28" s="858"/>
      <c r="AK28" s="859">
        <v>57</v>
      </c>
      <c r="AL28" s="860"/>
      <c r="AM28" s="860"/>
      <c r="AN28" s="860"/>
      <c r="AO28" s="860"/>
      <c r="AP28" s="860" t="s">
        <v>578</v>
      </c>
      <c r="AQ28" s="860"/>
      <c r="AR28" s="860"/>
      <c r="AS28" s="860"/>
      <c r="AT28" s="860"/>
      <c r="AU28" s="860" t="s">
        <v>577</v>
      </c>
      <c r="AV28" s="860"/>
      <c r="AW28" s="860"/>
      <c r="AX28" s="860"/>
      <c r="AY28" s="860"/>
      <c r="AZ28" s="861" t="s">
        <v>128</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485</v>
      </c>
      <c r="R29" s="816"/>
      <c r="S29" s="816"/>
      <c r="T29" s="816"/>
      <c r="U29" s="816"/>
      <c r="V29" s="816">
        <v>481</v>
      </c>
      <c r="W29" s="816"/>
      <c r="X29" s="816"/>
      <c r="Y29" s="816"/>
      <c r="Z29" s="816"/>
      <c r="AA29" s="816">
        <v>4</v>
      </c>
      <c r="AB29" s="816"/>
      <c r="AC29" s="816"/>
      <c r="AD29" s="816"/>
      <c r="AE29" s="817"/>
      <c r="AF29" s="818">
        <v>4</v>
      </c>
      <c r="AG29" s="819"/>
      <c r="AH29" s="819"/>
      <c r="AI29" s="819"/>
      <c r="AJ29" s="820"/>
      <c r="AK29" s="866">
        <v>114</v>
      </c>
      <c r="AL29" s="862"/>
      <c r="AM29" s="862"/>
      <c r="AN29" s="862"/>
      <c r="AO29" s="862"/>
      <c r="AP29" s="862" t="s">
        <v>578</v>
      </c>
      <c r="AQ29" s="862"/>
      <c r="AR29" s="862"/>
      <c r="AS29" s="862"/>
      <c r="AT29" s="862"/>
      <c r="AU29" s="862" t="s">
        <v>577</v>
      </c>
      <c r="AV29" s="862"/>
      <c r="AW29" s="862"/>
      <c r="AX29" s="862"/>
      <c r="AY29" s="862"/>
      <c r="AZ29" s="863" t="s">
        <v>128</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90</v>
      </c>
      <c r="R30" s="816"/>
      <c r="S30" s="816"/>
      <c r="T30" s="816"/>
      <c r="U30" s="816"/>
      <c r="V30" s="816">
        <v>90</v>
      </c>
      <c r="W30" s="816"/>
      <c r="X30" s="816"/>
      <c r="Y30" s="816"/>
      <c r="Z30" s="816"/>
      <c r="AA30" s="816">
        <v>0</v>
      </c>
      <c r="AB30" s="816"/>
      <c r="AC30" s="816"/>
      <c r="AD30" s="816"/>
      <c r="AE30" s="817"/>
      <c r="AF30" s="818">
        <v>0</v>
      </c>
      <c r="AG30" s="819"/>
      <c r="AH30" s="819"/>
      <c r="AI30" s="819"/>
      <c r="AJ30" s="820"/>
      <c r="AK30" s="866">
        <v>67</v>
      </c>
      <c r="AL30" s="862"/>
      <c r="AM30" s="862"/>
      <c r="AN30" s="862"/>
      <c r="AO30" s="862"/>
      <c r="AP30" s="862" t="s">
        <v>578</v>
      </c>
      <c r="AQ30" s="862"/>
      <c r="AR30" s="862"/>
      <c r="AS30" s="862"/>
      <c r="AT30" s="862"/>
      <c r="AU30" s="862" t="s">
        <v>577</v>
      </c>
      <c r="AV30" s="862"/>
      <c r="AW30" s="862"/>
      <c r="AX30" s="862"/>
      <c r="AY30" s="862"/>
      <c r="AZ30" s="863" t="s">
        <v>128</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106</v>
      </c>
      <c r="R31" s="816"/>
      <c r="S31" s="816"/>
      <c r="T31" s="816"/>
      <c r="U31" s="816"/>
      <c r="V31" s="816">
        <v>101</v>
      </c>
      <c r="W31" s="816"/>
      <c r="X31" s="816"/>
      <c r="Y31" s="816"/>
      <c r="Z31" s="816"/>
      <c r="AA31" s="816">
        <v>5</v>
      </c>
      <c r="AB31" s="816"/>
      <c r="AC31" s="816"/>
      <c r="AD31" s="816"/>
      <c r="AE31" s="817"/>
      <c r="AF31" s="818">
        <v>5</v>
      </c>
      <c r="AG31" s="819"/>
      <c r="AH31" s="819"/>
      <c r="AI31" s="819"/>
      <c r="AJ31" s="820"/>
      <c r="AK31" s="866">
        <v>54</v>
      </c>
      <c r="AL31" s="862"/>
      <c r="AM31" s="862"/>
      <c r="AN31" s="862"/>
      <c r="AO31" s="862"/>
      <c r="AP31" s="862">
        <v>395</v>
      </c>
      <c r="AQ31" s="862"/>
      <c r="AR31" s="862"/>
      <c r="AS31" s="862"/>
      <c r="AT31" s="862"/>
      <c r="AU31" s="862">
        <v>289</v>
      </c>
      <c r="AV31" s="862"/>
      <c r="AW31" s="862"/>
      <c r="AX31" s="862"/>
      <c r="AY31" s="862"/>
      <c r="AZ31" s="863" t="s">
        <v>128</v>
      </c>
      <c r="BA31" s="863"/>
      <c r="BB31" s="863"/>
      <c r="BC31" s="863"/>
      <c r="BD31" s="863"/>
      <c r="BE31" s="864" t="s">
        <v>408</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c r="C32" s="813"/>
      <c r="D32" s="813"/>
      <c r="E32" s="813"/>
      <c r="F32" s="813"/>
      <c r="G32" s="813"/>
      <c r="H32" s="813"/>
      <c r="I32" s="813"/>
      <c r="J32" s="813"/>
      <c r="K32" s="813"/>
      <c r="L32" s="813"/>
      <c r="M32" s="813"/>
      <c r="N32" s="813"/>
      <c r="O32" s="813"/>
      <c r="P32" s="814"/>
      <c r="Q32" s="815"/>
      <c r="R32" s="816"/>
      <c r="S32" s="816"/>
      <c r="T32" s="816"/>
      <c r="U32" s="816"/>
      <c r="V32" s="816"/>
      <c r="W32" s="816"/>
      <c r="X32" s="816"/>
      <c r="Y32" s="816"/>
      <c r="Z32" s="816"/>
      <c r="AA32" s="816"/>
      <c r="AB32" s="816"/>
      <c r="AC32" s="816"/>
      <c r="AD32" s="816"/>
      <c r="AE32" s="817"/>
      <c r="AF32" s="818"/>
      <c r="AG32" s="819"/>
      <c r="AH32" s="819"/>
      <c r="AI32" s="819"/>
      <c r="AJ32" s="820"/>
      <c r="AK32" s="866"/>
      <c r="AL32" s="862"/>
      <c r="AM32" s="862"/>
      <c r="AN32" s="862"/>
      <c r="AO32" s="862"/>
      <c r="AP32" s="862"/>
      <c r="AQ32" s="862"/>
      <c r="AR32" s="862"/>
      <c r="AS32" s="862"/>
      <c r="AT32" s="862"/>
      <c r="AU32" s="862"/>
      <c r="AV32" s="862"/>
      <c r="AW32" s="862"/>
      <c r="AX32" s="862"/>
      <c r="AY32" s="862"/>
      <c r="AZ32" s="863"/>
      <c r="BA32" s="863"/>
      <c r="BB32" s="863"/>
      <c r="BC32" s="863"/>
      <c r="BD32" s="863"/>
      <c r="BE32" s="864"/>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409</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410</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10</v>
      </c>
      <c r="AG63" s="876"/>
      <c r="AH63" s="876"/>
      <c r="AI63" s="876"/>
      <c r="AJ63" s="877"/>
      <c r="AK63" s="878"/>
      <c r="AL63" s="873"/>
      <c r="AM63" s="873"/>
      <c r="AN63" s="873"/>
      <c r="AO63" s="873"/>
      <c r="AP63" s="876">
        <v>395</v>
      </c>
      <c r="AQ63" s="876"/>
      <c r="AR63" s="876"/>
      <c r="AS63" s="876"/>
      <c r="AT63" s="876"/>
      <c r="AU63" s="876">
        <v>289</v>
      </c>
      <c r="AV63" s="876"/>
      <c r="AW63" s="876"/>
      <c r="AX63" s="876"/>
      <c r="AY63" s="876"/>
      <c r="AZ63" s="880"/>
      <c r="BA63" s="880"/>
      <c r="BB63" s="880"/>
      <c r="BC63" s="880"/>
      <c r="BD63" s="880"/>
      <c r="BE63" s="881"/>
      <c r="BF63" s="881"/>
      <c r="BG63" s="881"/>
      <c r="BH63" s="881"/>
      <c r="BI63" s="882"/>
      <c r="BJ63" s="883" t="s">
        <v>129</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412</v>
      </c>
      <c r="B66" s="760"/>
      <c r="C66" s="760"/>
      <c r="D66" s="760"/>
      <c r="E66" s="760"/>
      <c r="F66" s="760"/>
      <c r="G66" s="760"/>
      <c r="H66" s="760"/>
      <c r="I66" s="760"/>
      <c r="J66" s="760"/>
      <c r="K66" s="760"/>
      <c r="L66" s="760"/>
      <c r="M66" s="760"/>
      <c r="N66" s="760"/>
      <c r="O66" s="760"/>
      <c r="P66" s="761"/>
      <c r="Q66" s="765" t="s">
        <v>396</v>
      </c>
      <c r="R66" s="766"/>
      <c r="S66" s="766"/>
      <c r="T66" s="766"/>
      <c r="U66" s="767"/>
      <c r="V66" s="765" t="s">
        <v>413</v>
      </c>
      <c r="W66" s="766"/>
      <c r="X66" s="766"/>
      <c r="Y66" s="766"/>
      <c r="Z66" s="767"/>
      <c r="AA66" s="765" t="s">
        <v>414</v>
      </c>
      <c r="AB66" s="766"/>
      <c r="AC66" s="766"/>
      <c r="AD66" s="766"/>
      <c r="AE66" s="767"/>
      <c r="AF66" s="886" t="s">
        <v>399</v>
      </c>
      <c r="AG66" s="847"/>
      <c r="AH66" s="847"/>
      <c r="AI66" s="847"/>
      <c r="AJ66" s="887"/>
      <c r="AK66" s="765" t="s">
        <v>400</v>
      </c>
      <c r="AL66" s="760"/>
      <c r="AM66" s="760"/>
      <c r="AN66" s="760"/>
      <c r="AO66" s="761"/>
      <c r="AP66" s="765" t="s">
        <v>415</v>
      </c>
      <c r="AQ66" s="766"/>
      <c r="AR66" s="766"/>
      <c r="AS66" s="766"/>
      <c r="AT66" s="767"/>
      <c r="AU66" s="765" t="s">
        <v>416</v>
      </c>
      <c r="AV66" s="766"/>
      <c r="AW66" s="766"/>
      <c r="AX66" s="766"/>
      <c r="AY66" s="767"/>
      <c r="AZ66" s="765" t="s">
        <v>379</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569</v>
      </c>
      <c r="C68" s="902"/>
      <c r="D68" s="902"/>
      <c r="E68" s="902"/>
      <c r="F68" s="902"/>
      <c r="G68" s="902"/>
      <c r="H68" s="902"/>
      <c r="I68" s="902"/>
      <c r="J68" s="902"/>
      <c r="K68" s="902"/>
      <c r="L68" s="902"/>
      <c r="M68" s="902"/>
      <c r="N68" s="902"/>
      <c r="O68" s="902"/>
      <c r="P68" s="903"/>
      <c r="Q68" s="904">
        <v>6315</v>
      </c>
      <c r="R68" s="898"/>
      <c r="S68" s="898"/>
      <c r="T68" s="898"/>
      <c r="U68" s="898"/>
      <c r="V68" s="898">
        <v>6085</v>
      </c>
      <c r="W68" s="898"/>
      <c r="X68" s="898"/>
      <c r="Y68" s="898"/>
      <c r="Z68" s="898"/>
      <c r="AA68" s="898">
        <v>230</v>
      </c>
      <c r="AB68" s="898"/>
      <c r="AC68" s="898"/>
      <c r="AD68" s="898"/>
      <c r="AE68" s="898"/>
      <c r="AF68" s="898">
        <v>230</v>
      </c>
      <c r="AG68" s="898"/>
      <c r="AH68" s="898"/>
      <c r="AI68" s="898"/>
      <c r="AJ68" s="898"/>
      <c r="AK68" s="898">
        <v>0</v>
      </c>
      <c r="AL68" s="898"/>
      <c r="AM68" s="898"/>
      <c r="AN68" s="898"/>
      <c r="AO68" s="898"/>
      <c r="AP68" s="898">
        <v>3114</v>
      </c>
      <c r="AQ68" s="898"/>
      <c r="AR68" s="898"/>
      <c r="AS68" s="898"/>
      <c r="AT68" s="898"/>
      <c r="AU68" s="898">
        <v>28</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570</v>
      </c>
      <c r="C69" s="906"/>
      <c r="D69" s="906"/>
      <c r="E69" s="906"/>
      <c r="F69" s="906"/>
      <c r="G69" s="906"/>
      <c r="H69" s="906"/>
      <c r="I69" s="906"/>
      <c r="J69" s="906"/>
      <c r="K69" s="906"/>
      <c r="L69" s="906"/>
      <c r="M69" s="906"/>
      <c r="N69" s="906"/>
      <c r="O69" s="906"/>
      <c r="P69" s="907"/>
      <c r="Q69" s="908">
        <v>807</v>
      </c>
      <c r="R69" s="862"/>
      <c r="S69" s="862"/>
      <c r="T69" s="862"/>
      <c r="U69" s="862"/>
      <c r="V69" s="862">
        <v>787</v>
      </c>
      <c r="W69" s="862"/>
      <c r="X69" s="862"/>
      <c r="Y69" s="862"/>
      <c r="Z69" s="862"/>
      <c r="AA69" s="862">
        <v>20</v>
      </c>
      <c r="AB69" s="862"/>
      <c r="AC69" s="862"/>
      <c r="AD69" s="862"/>
      <c r="AE69" s="862"/>
      <c r="AF69" s="862">
        <v>20</v>
      </c>
      <c r="AG69" s="862"/>
      <c r="AH69" s="862"/>
      <c r="AI69" s="862"/>
      <c r="AJ69" s="862"/>
      <c r="AK69" s="862">
        <v>20</v>
      </c>
      <c r="AL69" s="862"/>
      <c r="AM69" s="862"/>
      <c r="AN69" s="862"/>
      <c r="AO69" s="862"/>
      <c r="AP69" s="862" t="s">
        <v>578</v>
      </c>
      <c r="AQ69" s="862"/>
      <c r="AR69" s="862"/>
      <c r="AS69" s="862"/>
      <c r="AT69" s="862"/>
      <c r="AU69" s="862" t="s">
        <v>578</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571</v>
      </c>
      <c r="C70" s="906"/>
      <c r="D70" s="906"/>
      <c r="E70" s="906"/>
      <c r="F70" s="906"/>
      <c r="G70" s="906"/>
      <c r="H70" s="906"/>
      <c r="I70" s="906"/>
      <c r="J70" s="906"/>
      <c r="K70" s="906"/>
      <c r="L70" s="906"/>
      <c r="M70" s="906"/>
      <c r="N70" s="906"/>
      <c r="O70" s="906"/>
      <c r="P70" s="907"/>
      <c r="Q70" s="908">
        <v>553</v>
      </c>
      <c r="R70" s="862"/>
      <c r="S70" s="862"/>
      <c r="T70" s="862"/>
      <c r="U70" s="862"/>
      <c r="V70" s="862">
        <v>522</v>
      </c>
      <c r="W70" s="862"/>
      <c r="X70" s="862"/>
      <c r="Y70" s="862"/>
      <c r="Z70" s="862"/>
      <c r="AA70" s="862">
        <v>31</v>
      </c>
      <c r="AB70" s="862"/>
      <c r="AC70" s="862"/>
      <c r="AD70" s="862"/>
      <c r="AE70" s="862"/>
      <c r="AF70" s="862">
        <v>31</v>
      </c>
      <c r="AG70" s="862"/>
      <c r="AH70" s="862"/>
      <c r="AI70" s="862"/>
      <c r="AJ70" s="862"/>
      <c r="AK70" s="862">
        <v>24</v>
      </c>
      <c r="AL70" s="862"/>
      <c r="AM70" s="862"/>
      <c r="AN70" s="862"/>
      <c r="AO70" s="862"/>
      <c r="AP70" s="862" t="s">
        <v>578</v>
      </c>
      <c r="AQ70" s="862"/>
      <c r="AR70" s="862"/>
      <c r="AS70" s="862"/>
      <c r="AT70" s="862"/>
      <c r="AU70" s="862" t="s">
        <v>578</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572</v>
      </c>
      <c r="C71" s="906"/>
      <c r="D71" s="906"/>
      <c r="E71" s="906"/>
      <c r="F71" s="906"/>
      <c r="G71" s="906"/>
      <c r="H71" s="906"/>
      <c r="I71" s="906"/>
      <c r="J71" s="906"/>
      <c r="K71" s="906"/>
      <c r="L71" s="906"/>
      <c r="M71" s="906"/>
      <c r="N71" s="906"/>
      <c r="O71" s="906"/>
      <c r="P71" s="907"/>
      <c r="Q71" s="908">
        <v>172370</v>
      </c>
      <c r="R71" s="862"/>
      <c r="S71" s="862"/>
      <c r="T71" s="862"/>
      <c r="U71" s="862"/>
      <c r="V71" s="862">
        <v>165579</v>
      </c>
      <c r="W71" s="862"/>
      <c r="X71" s="862"/>
      <c r="Y71" s="862"/>
      <c r="Z71" s="862"/>
      <c r="AA71" s="862">
        <v>6792</v>
      </c>
      <c r="AB71" s="862"/>
      <c r="AC71" s="862"/>
      <c r="AD71" s="862"/>
      <c r="AE71" s="862"/>
      <c r="AF71" s="862">
        <v>6788</v>
      </c>
      <c r="AG71" s="862"/>
      <c r="AH71" s="862"/>
      <c r="AI71" s="862"/>
      <c r="AJ71" s="862"/>
      <c r="AK71" s="862">
        <v>7704</v>
      </c>
      <c r="AL71" s="862"/>
      <c r="AM71" s="862"/>
      <c r="AN71" s="862"/>
      <c r="AO71" s="862"/>
      <c r="AP71" s="862" t="s">
        <v>578</v>
      </c>
      <c r="AQ71" s="862"/>
      <c r="AR71" s="862"/>
      <c r="AS71" s="862"/>
      <c r="AT71" s="862"/>
      <c r="AU71" s="862" t="s">
        <v>578</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573</v>
      </c>
      <c r="C72" s="906"/>
      <c r="D72" s="906"/>
      <c r="E72" s="906"/>
      <c r="F72" s="906"/>
      <c r="G72" s="906"/>
      <c r="H72" s="906"/>
      <c r="I72" s="906"/>
      <c r="J72" s="906"/>
      <c r="K72" s="906"/>
      <c r="L72" s="906"/>
      <c r="M72" s="906"/>
      <c r="N72" s="906"/>
      <c r="O72" s="906"/>
      <c r="P72" s="907"/>
      <c r="Q72" s="908">
        <v>149</v>
      </c>
      <c r="R72" s="862"/>
      <c r="S72" s="862"/>
      <c r="T72" s="862"/>
      <c r="U72" s="862"/>
      <c r="V72" s="862">
        <v>129</v>
      </c>
      <c r="W72" s="862"/>
      <c r="X72" s="862"/>
      <c r="Y72" s="862"/>
      <c r="Z72" s="862"/>
      <c r="AA72" s="862">
        <v>20</v>
      </c>
      <c r="AB72" s="862"/>
      <c r="AC72" s="862"/>
      <c r="AD72" s="862"/>
      <c r="AE72" s="862"/>
      <c r="AF72" s="862">
        <v>20</v>
      </c>
      <c r="AG72" s="862"/>
      <c r="AH72" s="862"/>
      <c r="AI72" s="862"/>
      <c r="AJ72" s="862"/>
      <c r="AK72" s="862">
        <v>12</v>
      </c>
      <c r="AL72" s="862"/>
      <c r="AM72" s="862"/>
      <c r="AN72" s="862"/>
      <c r="AO72" s="862"/>
      <c r="AP72" s="862" t="s">
        <v>578</v>
      </c>
      <c r="AQ72" s="862"/>
      <c r="AR72" s="862"/>
      <c r="AS72" s="862"/>
      <c r="AT72" s="862"/>
      <c r="AU72" s="862" t="s">
        <v>578</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574</v>
      </c>
      <c r="C73" s="906"/>
      <c r="D73" s="906"/>
      <c r="E73" s="906"/>
      <c r="F73" s="906"/>
      <c r="G73" s="906"/>
      <c r="H73" s="906"/>
      <c r="I73" s="906"/>
      <c r="J73" s="906"/>
      <c r="K73" s="906"/>
      <c r="L73" s="906"/>
      <c r="M73" s="906"/>
      <c r="N73" s="906"/>
      <c r="O73" s="906"/>
      <c r="P73" s="907"/>
      <c r="Q73" s="908">
        <v>6909</v>
      </c>
      <c r="R73" s="862"/>
      <c r="S73" s="862"/>
      <c r="T73" s="862"/>
      <c r="U73" s="862"/>
      <c r="V73" s="862">
        <v>6702</v>
      </c>
      <c r="W73" s="862"/>
      <c r="X73" s="862"/>
      <c r="Y73" s="862"/>
      <c r="Z73" s="862"/>
      <c r="AA73" s="862">
        <v>207</v>
      </c>
      <c r="AB73" s="862"/>
      <c r="AC73" s="862"/>
      <c r="AD73" s="862"/>
      <c r="AE73" s="862"/>
      <c r="AF73" s="862">
        <v>207</v>
      </c>
      <c r="AG73" s="862"/>
      <c r="AH73" s="862"/>
      <c r="AI73" s="862"/>
      <c r="AJ73" s="862"/>
      <c r="AK73" s="862">
        <v>0</v>
      </c>
      <c r="AL73" s="862"/>
      <c r="AM73" s="862"/>
      <c r="AN73" s="862"/>
      <c r="AO73" s="862"/>
      <c r="AP73" s="862" t="s">
        <v>578</v>
      </c>
      <c r="AQ73" s="862"/>
      <c r="AR73" s="862"/>
      <c r="AS73" s="862"/>
      <c r="AT73" s="862"/>
      <c r="AU73" s="862" t="s">
        <v>578</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c r="C74" s="906"/>
      <c r="D74" s="906"/>
      <c r="E74" s="906"/>
      <c r="F74" s="906"/>
      <c r="G74" s="906"/>
      <c r="H74" s="906"/>
      <c r="I74" s="906"/>
      <c r="J74" s="906"/>
      <c r="K74" s="906"/>
      <c r="L74" s="906"/>
      <c r="M74" s="906"/>
      <c r="N74" s="906"/>
      <c r="O74" s="906"/>
      <c r="P74" s="907"/>
      <c r="Q74" s="90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392</v>
      </c>
      <c r="B88" s="821" t="s">
        <v>417</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7297</v>
      </c>
      <c r="AG88" s="876"/>
      <c r="AH88" s="876"/>
      <c r="AI88" s="876"/>
      <c r="AJ88" s="876"/>
      <c r="AK88" s="873"/>
      <c r="AL88" s="873"/>
      <c r="AM88" s="873"/>
      <c r="AN88" s="873"/>
      <c r="AO88" s="873"/>
      <c r="AP88" s="876">
        <v>3114</v>
      </c>
      <c r="AQ88" s="876"/>
      <c r="AR88" s="876"/>
      <c r="AS88" s="876"/>
      <c r="AT88" s="876"/>
      <c r="AU88" s="876">
        <v>28</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418</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98</v>
      </c>
      <c r="CS102" s="884"/>
      <c r="CT102" s="884"/>
      <c r="CU102" s="884"/>
      <c r="CV102" s="923"/>
      <c r="CW102" s="922">
        <v>1</v>
      </c>
      <c r="CX102" s="884"/>
      <c r="CY102" s="884"/>
      <c r="CZ102" s="884"/>
      <c r="DA102" s="923"/>
      <c r="DB102" s="922" t="s">
        <v>578</v>
      </c>
      <c r="DC102" s="884"/>
      <c r="DD102" s="884"/>
      <c r="DE102" s="884"/>
      <c r="DF102" s="923"/>
      <c r="DG102" s="922" t="s">
        <v>578</v>
      </c>
      <c r="DH102" s="884"/>
      <c r="DI102" s="884"/>
      <c r="DJ102" s="884"/>
      <c r="DK102" s="923"/>
      <c r="DL102" s="922" t="s">
        <v>578</v>
      </c>
      <c r="DM102" s="884"/>
      <c r="DN102" s="884"/>
      <c r="DO102" s="884"/>
      <c r="DP102" s="923"/>
      <c r="DQ102" s="922" t="s">
        <v>578</v>
      </c>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419</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420</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423</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424</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426</v>
      </c>
      <c r="AB109" s="925"/>
      <c r="AC109" s="925"/>
      <c r="AD109" s="925"/>
      <c r="AE109" s="926"/>
      <c r="AF109" s="924" t="s">
        <v>427</v>
      </c>
      <c r="AG109" s="925"/>
      <c r="AH109" s="925"/>
      <c r="AI109" s="925"/>
      <c r="AJ109" s="926"/>
      <c r="AK109" s="924" t="s">
        <v>306</v>
      </c>
      <c r="AL109" s="925"/>
      <c r="AM109" s="925"/>
      <c r="AN109" s="925"/>
      <c r="AO109" s="926"/>
      <c r="AP109" s="924" t="s">
        <v>428</v>
      </c>
      <c r="AQ109" s="925"/>
      <c r="AR109" s="925"/>
      <c r="AS109" s="925"/>
      <c r="AT109" s="927"/>
      <c r="AU109" s="94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426</v>
      </c>
      <c r="BR109" s="925"/>
      <c r="BS109" s="925"/>
      <c r="BT109" s="925"/>
      <c r="BU109" s="926"/>
      <c r="BV109" s="924" t="s">
        <v>427</v>
      </c>
      <c r="BW109" s="925"/>
      <c r="BX109" s="925"/>
      <c r="BY109" s="925"/>
      <c r="BZ109" s="926"/>
      <c r="CA109" s="924" t="s">
        <v>306</v>
      </c>
      <c r="CB109" s="925"/>
      <c r="CC109" s="925"/>
      <c r="CD109" s="925"/>
      <c r="CE109" s="926"/>
      <c r="CF109" s="945" t="s">
        <v>428</v>
      </c>
      <c r="CG109" s="945"/>
      <c r="CH109" s="945"/>
      <c r="CI109" s="945"/>
      <c r="CJ109" s="945"/>
      <c r="CK109" s="924"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426</v>
      </c>
      <c r="DH109" s="925"/>
      <c r="DI109" s="925"/>
      <c r="DJ109" s="925"/>
      <c r="DK109" s="926"/>
      <c r="DL109" s="924" t="s">
        <v>427</v>
      </c>
      <c r="DM109" s="925"/>
      <c r="DN109" s="925"/>
      <c r="DO109" s="925"/>
      <c r="DP109" s="926"/>
      <c r="DQ109" s="924" t="s">
        <v>306</v>
      </c>
      <c r="DR109" s="925"/>
      <c r="DS109" s="925"/>
      <c r="DT109" s="925"/>
      <c r="DU109" s="926"/>
      <c r="DV109" s="924" t="s">
        <v>428</v>
      </c>
      <c r="DW109" s="925"/>
      <c r="DX109" s="925"/>
      <c r="DY109" s="925"/>
      <c r="DZ109" s="927"/>
    </row>
    <row r="110" spans="1:131" s="221" customFormat="1" ht="26.25" customHeight="1" x14ac:dyDescent="0.15">
      <c r="A110" s="928" t="s">
        <v>430</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174338</v>
      </c>
      <c r="AB110" s="932"/>
      <c r="AC110" s="932"/>
      <c r="AD110" s="932"/>
      <c r="AE110" s="933"/>
      <c r="AF110" s="934">
        <v>176089</v>
      </c>
      <c r="AG110" s="932"/>
      <c r="AH110" s="932"/>
      <c r="AI110" s="932"/>
      <c r="AJ110" s="933"/>
      <c r="AK110" s="934">
        <v>190819</v>
      </c>
      <c r="AL110" s="932"/>
      <c r="AM110" s="932"/>
      <c r="AN110" s="932"/>
      <c r="AO110" s="933"/>
      <c r="AP110" s="935">
        <v>12.3</v>
      </c>
      <c r="AQ110" s="936"/>
      <c r="AR110" s="936"/>
      <c r="AS110" s="936"/>
      <c r="AT110" s="937"/>
      <c r="AU110" s="938" t="s">
        <v>72</v>
      </c>
      <c r="AV110" s="939"/>
      <c r="AW110" s="939"/>
      <c r="AX110" s="939"/>
      <c r="AY110" s="939"/>
      <c r="AZ110" s="961" t="s">
        <v>431</v>
      </c>
      <c r="BA110" s="929"/>
      <c r="BB110" s="929"/>
      <c r="BC110" s="929"/>
      <c r="BD110" s="929"/>
      <c r="BE110" s="929"/>
      <c r="BF110" s="929"/>
      <c r="BG110" s="929"/>
      <c r="BH110" s="929"/>
      <c r="BI110" s="929"/>
      <c r="BJ110" s="929"/>
      <c r="BK110" s="929"/>
      <c r="BL110" s="929"/>
      <c r="BM110" s="929"/>
      <c r="BN110" s="929"/>
      <c r="BO110" s="929"/>
      <c r="BP110" s="930"/>
      <c r="BQ110" s="962">
        <v>1810488</v>
      </c>
      <c r="BR110" s="963"/>
      <c r="BS110" s="963"/>
      <c r="BT110" s="963"/>
      <c r="BU110" s="963"/>
      <c r="BV110" s="963">
        <v>1832642</v>
      </c>
      <c r="BW110" s="963"/>
      <c r="BX110" s="963"/>
      <c r="BY110" s="963"/>
      <c r="BZ110" s="963"/>
      <c r="CA110" s="963">
        <v>1748847</v>
      </c>
      <c r="CB110" s="963"/>
      <c r="CC110" s="963"/>
      <c r="CD110" s="963"/>
      <c r="CE110" s="963"/>
      <c r="CF110" s="976">
        <v>112.4</v>
      </c>
      <c r="CG110" s="977"/>
      <c r="CH110" s="977"/>
      <c r="CI110" s="977"/>
      <c r="CJ110" s="977"/>
      <c r="CK110" s="978" t="s">
        <v>432</v>
      </c>
      <c r="CL110" s="979"/>
      <c r="CM110" s="961" t="s">
        <v>433</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434</v>
      </c>
      <c r="DH110" s="963"/>
      <c r="DI110" s="963"/>
      <c r="DJ110" s="963"/>
      <c r="DK110" s="963"/>
      <c r="DL110" s="963" t="s">
        <v>434</v>
      </c>
      <c r="DM110" s="963"/>
      <c r="DN110" s="963"/>
      <c r="DO110" s="963"/>
      <c r="DP110" s="963"/>
      <c r="DQ110" s="963" t="s">
        <v>129</v>
      </c>
      <c r="DR110" s="963"/>
      <c r="DS110" s="963"/>
      <c r="DT110" s="963"/>
      <c r="DU110" s="963"/>
      <c r="DV110" s="964" t="s">
        <v>129</v>
      </c>
      <c r="DW110" s="964"/>
      <c r="DX110" s="964"/>
      <c r="DY110" s="964"/>
      <c r="DZ110" s="965"/>
    </row>
    <row r="111" spans="1:131" s="221" customFormat="1" ht="26.25" customHeight="1" x14ac:dyDescent="0.15">
      <c r="A111" s="966" t="s">
        <v>435</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129</v>
      </c>
      <c r="AB111" s="970"/>
      <c r="AC111" s="970"/>
      <c r="AD111" s="970"/>
      <c r="AE111" s="971"/>
      <c r="AF111" s="972" t="s">
        <v>129</v>
      </c>
      <c r="AG111" s="970"/>
      <c r="AH111" s="970"/>
      <c r="AI111" s="970"/>
      <c r="AJ111" s="971"/>
      <c r="AK111" s="972" t="s">
        <v>129</v>
      </c>
      <c r="AL111" s="970"/>
      <c r="AM111" s="970"/>
      <c r="AN111" s="970"/>
      <c r="AO111" s="971"/>
      <c r="AP111" s="973" t="s">
        <v>129</v>
      </c>
      <c r="AQ111" s="974"/>
      <c r="AR111" s="974"/>
      <c r="AS111" s="974"/>
      <c r="AT111" s="975"/>
      <c r="AU111" s="940"/>
      <c r="AV111" s="941"/>
      <c r="AW111" s="941"/>
      <c r="AX111" s="941"/>
      <c r="AY111" s="941"/>
      <c r="AZ111" s="954" t="s">
        <v>436</v>
      </c>
      <c r="BA111" s="955"/>
      <c r="BB111" s="955"/>
      <c r="BC111" s="955"/>
      <c r="BD111" s="955"/>
      <c r="BE111" s="955"/>
      <c r="BF111" s="955"/>
      <c r="BG111" s="955"/>
      <c r="BH111" s="955"/>
      <c r="BI111" s="955"/>
      <c r="BJ111" s="955"/>
      <c r="BK111" s="955"/>
      <c r="BL111" s="955"/>
      <c r="BM111" s="955"/>
      <c r="BN111" s="955"/>
      <c r="BO111" s="955"/>
      <c r="BP111" s="956"/>
      <c r="BQ111" s="957" t="s">
        <v>129</v>
      </c>
      <c r="BR111" s="958"/>
      <c r="BS111" s="958"/>
      <c r="BT111" s="958"/>
      <c r="BU111" s="958"/>
      <c r="BV111" s="958" t="s">
        <v>437</v>
      </c>
      <c r="BW111" s="958"/>
      <c r="BX111" s="958"/>
      <c r="BY111" s="958"/>
      <c r="BZ111" s="958"/>
      <c r="CA111" s="958" t="s">
        <v>129</v>
      </c>
      <c r="CB111" s="958"/>
      <c r="CC111" s="958"/>
      <c r="CD111" s="958"/>
      <c r="CE111" s="958"/>
      <c r="CF111" s="952" t="s">
        <v>437</v>
      </c>
      <c r="CG111" s="953"/>
      <c r="CH111" s="953"/>
      <c r="CI111" s="953"/>
      <c r="CJ111" s="953"/>
      <c r="CK111" s="980"/>
      <c r="CL111" s="981"/>
      <c r="CM111" s="954" t="s">
        <v>438</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129</v>
      </c>
      <c r="DH111" s="958"/>
      <c r="DI111" s="958"/>
      <c r="DJ111" s="958"/>
      <c r="DK111" s="958"/>
      <c r="DL111" s="958" t="s">
        <v>129</v>
      </c>
      <c r="DM111" s="958"/>
      <c r="DN111" s="958"/>
      <c r="DO111" s="958"/>
      <c r="DP111" s="958"/>
      <c r="DQ111" s="958" t="s">
        <v>129</v>
      </c>
      <c r="DR111" s="958"/>
      <c r="DS111" s="958"/>
      <c r="DT111" s="958"/>
      <c r="DU111" s="958"/>
      <c r="DV111" s="959" t="s">
        <v>129</v>
      </c>
      <c r="DW111" s="959"/>
      <c r="DX111" s="959"/>
      <c r="DY111" s="959"/>
      <c r="DZ111" s="960"/>
    </row>
    <row r="112" spans="1:131" s="221" customFormat="1" ht="26.25" customHeight="1" x14ac:dyDescent="0.15">
      <c r="A112" s="984" t="s">
        <v>439</v>
      </c>
      <c r="B112" s="985"/>
      <c r="C112" s="955" t="s">
        <v>440</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129</v>
      </c>
      <c r="AB112" s="991"/>
      <c r="AC112" s="991"/>
      <c r="AD112" s="991"/>
      <c r="AE112" s="992"/>
      <c r="AF112" s="993" t="s">
        <v>129</v>
      </c>
      <c r="AG112" s="991"/>
      <c r="AH112" s="991"/>
      <c r="AI112" s="991"/>
      <c r="AJ112" s="992"/>
      <c r="AK112" s="993" t="s">
        <v>434</v>
      </c>
      <c r="AL112" s="991"/>
      <c r="AM112" s="991"/>
      <c r="AN112" s="991"/>
      <c r="AO112" s="992"/>
      <c r="AP112" s="994" t="s">
        <v>437</v>
      </c>
      <c r="AQ112" s="995"/>
      <c r="AR112" s="995"/>
      <c r="AS112" s="995"/>
      <c r="AT112" s="996"/>
      <c r="AU112" s="940"/>
      <c r="AV112" s="941"/>
      <c r="AW112" s="941"/>
      <c r="AX112" s="941"/>
      <c r="AY112" s="941"/>
      <c r="AZ112" s="954" t="s">
        <v>441</v>
      </c>
      <c r="BA112" s="955"/>
      <c r="BB112" s="955"/>
      <c r="BC112" s="955"/>
      <c r="BD112" s="955"/>
      <c r="BE112" s="955"/>
      <c r="BF112" s="955"/>
      <c r="BG112" s="955"/>
      <c r="BH112" s="955"/>
      <c r="BI112" s="955"/>
      <c r="BJ112" s="955"/>
      <c r="BK112" s="955"/>
      <c r="BL112" s="955"/>
      <c r="BM112" s="955"/>
      <c r="BN112" s="955"/>
      <c r="BO112" s="955"/>
      <c r="BP112" s="956"/>
      <c r="BQ112" s="957">
        <v>377453</v>
      </c>
      <c r="BR112" s="958"/>
      <c r="BS112" s="958"/>
      <c r="BT112" s="958"/>
      <c r="BU112" s="958"/>
      <c r="BV112" s="958">
        <v>320901</v>
      </c>
      <c r="BW112" s="958"/>
      <c r="BX112" s="958"/>
      <c r="BY112" s="958"/>
      <c r="BZ112" s="958"/>
      <c r="CA112" s="958">
        <v>289457</v>
      </c>
      <c r="CB112" s="958"/>
      <c r="CC112" s="958"/>
      <c r="CD112" s="958"/>
      <c r="CE112" s="958"/>
      <c r="CF112" s="952">
        <v>18.600000000000001</v>
      </c>
      <c r="CG112" s="953"/>
      <c r="CH112" s="953"/>
      <c r="CI112" s="953"/>
      <c r="CJ112" s="953"/>
      <c r="CK112" s="980"/>
      <c r="CL112" s="981"/>
      <c r="CM112" s="954" t="s">
        <v>442</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129</v>
      </c>
      <c r="DH112" s="958"/>
      <c r="DI112" s="958"/>
      <c r="DJ112" s="958"/>
      <c r="DK112" s="958"/>
      <c r="DL112" s="958" t="s">
        <v>129</v>
      </c>
      <c r="DM112" s="958"/>
      <c r="DN112" s="958"/>
      <c r="DO112" s="958"/>
      <c r="DP112" s="958"/>
      <c r="DQ112" s="958" t="s">
        <v>129</v>
      </c>
      <c r="DR112" s="958"/>
      <c r="DS112" s="958"/>
      <c r="DT112" s="958"/>
      <c r="DU112" s="958"/>
      <c r="DV112" s="959" t="s">
        <v>129</v>
      </c>
      <c r="DW112" s="959"/>
      <c r="DX112" s="959"/>
      <c r="DY112" s="959"/>
      <c r="DZ112" s="960"/>
    </row>
    <row r="113" spans="1:130" s="221" customFormat="1" ht="26.25" customHeight="1" x14ac:dyDescent="0.15">
      <c r="A113" s="986"/>
      <c r="B113" s="987"/>
      <c r="C113" s="955" t="s">
        <v>443</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38634</v>
      </c>
      <c r="AB113" s="970"/>
      <c r="AC113" s="970"/>
      <c r="AD113" s="970"/>
      <c r="AE113" s="971"/>
      <c r="AF113" s="972">
        <v>36873</v>
      </c>
      <c r="AG113" s="970"/>
      <c r="AH113" s="970"/>
      <c r="AI113" s="970"/>
      <c r="AJ113" s="971"/>
      <c r="AK113" s="972">
        <v>46178</v>
      </c>
      <c r="AL113" s="970"/>
      <c r="AM113" s="970"/>
      <c r="AN113" s="970"/>
      <c r="AO113" s="971"/>
      <c r="AP113" s="973">
        <v>3</v>
      </c>
      <c r="AQ113" s="974"/>
      <c r="AR113" s="974"/>
      <c r="AS113" s="974"/>
      <c r="AT113" s="975"/>
      <c r="AU113" s="940"/>
      <c r="AV113" s="941"/>
      <c r="AW113" s="941"/>
      <c r="AX113" s="941"/>
      <c r="AY113" s="941"/>
      <c r="AZ113" s="954" t="s">
        <v>444</v>
      </c>
      <c r="BA113" s="955"/>
      <c r="BB113" s="955"/>
      <c r="BC113" s="955"/>
      <c r="BD113" s="955"/>
      <c r="BE113" s="955"/>
      <c r="BF113" s="955"/>
      <c r="BG113" s="955"/>
      <c r="BH113" s="955"/>
      <c r="BI113" s="955"/>
      <c r="BJ113" s="955"/>
      <c r="BK113" s="955"/>
      <c r="BL113" s="955"/>
      <c r="BM113" s="955"/>
      <c r="BN113" s="955"/>
      <c r="BO113" s="955"/>
      <c r="BP113" s="956"/>
      <c r="BQ113" s="957">
        <v>33660</v>
      </c>
      <c r="BR113" s="958"/>
      <c r="BS113" s="958"/>
      <c r="BT113" s="958"/>
      <c r="BU113" s="958"/>
      <c r="BV113" s="958">
        <v>30713</v>
      </c>
      <c r="BW113" s="958"/>
      <c r="BX113" s="958"/>
      <c r="BY113" s="958"/>
      <c r="BZ113" s="958"/>
      <c r="CA113" s="958">
        <v>27722</v>
      </c>
      <c r="CB113" s="958"/>
      <c r="CC113" s="958"/>
      <c r="CD113" s="958"/>
      <c r="CE113" s="958"/>
      <c r="CF113" s="952">
        <v>1.8</v>
      </c>
      <c r="CG113" s="953"/>
      <c r="CH113" s="953"/>
      <c r="CI113" s="953"/>
      <c r="CJ113" s="953"/>
      <c r="CK113" s="980"/>
      <c r="CL113" s="981"/>
      <c r="CM113" s="954" t="s">
        <v>445</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129</v>
      </c>
      <c r="DH113" s="991"/>
      <c r="DI113" s="991"/>
      <c r="DJ113" s="991"/>
      <c r="DK113" s="992"/>
      <c r="DL113" s="993" t="s">
        <v>129</v>
      </c>
      <c r="DM113" s="991"/>
      <c r="DN113" s="991"/>
      <c r="DO113" s="991"/>
      <c r="DP113" s="992"/>
      <c r="DQ113" s="993" t="s">
        <v>437</v>
      </c>
      <c r="DR113" s="991"/>
      <c r="DS113" s="991"/>
      <c r="DT113" s="991"/>
      <c r="DU113" s="992"/>
      <c r="DV113" s="994" t="s">
        <v>129</v>
      </c>
      <c r="DW113" s="995"/>
      <c r="DX113" s="995"/>
      <c r="DY113" s="995"/>
      <c r="DZ113" s="996"/>
    </row>
    <row r="114" spans="1:130" s="221" customFormat="1" ht="26.25" customHeight="1" x14ac:dyDescent="0.15">
      <c r="A114" s="986"/>
      <c r="B114" s="987"/>
      <c r="C114" s="955" t="s">
        <v>446</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4663</v>
      </c>
      <c r="AB114" s="991"/>
      <c r="AC114" s="991"/>
      <c r="AD114" s="991"/>
      <c r="AE114" s="992"/>
      <c r="AF114" s="993">
        <v>5051</v>
      </c>
      <c r="AG114" s="991"/>
      <c r="AH114" s="991"/>
      <c r="AI114" s="991"/>
      <c r="AJ114" s="992"/>
      <c r="AK114" s="993">
        <v>5279</v>
      </c>
      <c r="AL114" s="991"/>
      <c r="AM114" s="991"/>
      <c r="AN114" s="991"/>
      <c r="AO114" s="992"/>
      <c r="AP114" s="994">
        <v>0.3</v>
      </c>
      <c r="AQ114" s="995"/>
      <c r="AR114" s="995"/>
      <c r="AS114" s="995"/>
      <c r="AT114" s="996"/>
      <c r="AU114" s="940"/>
      <c r="AV114" s="941"/>
      <c r="AW114" s="941"/>
      <c r="AX114" s="941"/>
      <c r="AY114" s="941"/>
      <c r="AZ114" s="954" t="s">
        <v>447</v>
      </c>
      <c r="BA114" s="955"/>
      <c r="BB114" s="955"/>
      <c r="BC114" s="955"/>
      <c r="BD114" s="955"/>
      <c r="BE114" s="955"/>
      <c r="BF114" s="955"/>
      <c r="BG114" s="955"/>
      <c r="BH114" s="955"/>
      <c r="BI114" s="955"/>
      <c r="BJ114" s="955"/>
      <c r="BK114" s="955"/>
      <c r="BL114" s="955"/>
      <c r="BM114" s="955"/>
      <c r="BN114" s="955"/>
      <c r="BO114" s="955"/>
      <c r="BP114" s="956"/>
      <c r="BQ114" s="957">
        <v>323561</v>
      </c>
      <c r="BR114" s="958"/>
      <c r="BS114" s="958"/>
      <c r="BT114" s="958"/>
      <c r="BU114" s="958"/>
      <c r="BV114" s="958">
        <v>298512</v>
      </c>
      <c r="BW114" s="958"/>
      <c r="BX114" s="958"/>
      <c r="BY114" s="958"/>
      <c r="BZ114" s="958"/>
      <c r="CA114" s="958">
        <v>295954</v>
      </c>
      <c r="CB114" s="958"/>
      <c r="CC114" s="958"/>
      <c r="CD114" s="958"/>
      <c r="CE114" s="958"/>
      <c r="CF114" s="952">
        <v>19</v>
      </c>
      <c r="CG114" s="953"/>
      <c r="CH114" s="953"/>
      <c r="CI114" s="953"/>
      <c r="CJ114" s="953"/>
      <c r="CK114" s="980"/>
      <c r="CL114" s="981"/>
      <c r="CM114" s="954" t="s">
        <v>448</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129</v>
      </c>
      <c r="DH114" s="991"/>
      <c r="DI114" s="991"/>
      <c r="DJ114" s="991"/>
      <c r="DK114" s="992"/>
      <c r="DL114" s="993" t="s">
        <v>437</v>
      </c>
      <c r="DM114" s="991"/>
      <c r="DN114" s="991"/>
      <c r="DO114" s="991"/>
      <c r="DP114" s="992"/>
      <c r="DQ114" s="993" t="s">
        <v>437</v>
      </c>
      <c r="DR114" s="991"/>
      <c r="DS114" s="991"/>
      <c r="DT114" s="991"/>
      <c r="DU114" s="992"/>
      <c r="DV114" s="994" t="s">
        <v>129</v>
      </c>
      <c r="DW114" s="995"/>
      <c r="DX114" s="995"/>
      <c r="DY114" s="995"/>
      <c r="DZ114" s="996"/>
    </row>
    <row r="115" spans="1:130" s="221" customFormat="1" ht="26.25" customHeight="1" x14ac:dyDescent="0.15">
      <c r="A115" s="986"/>
      <c r="B115" s="987"/>
      <c r="C115" s="955" t="s">
        <v>449</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129</v>
      </c>
      <c r="AB115" s="970"/>
      <c r="AC115" s="970"/>
      <c r="AD115" s="970"/>
      <c r="AE115" s="971"/>
      <c r="AF115" s="972" t="s">
        <v>129</v>
      </c>
      <c r="AG115" s="970"/>
      <c r="AH115" s="970"/>
      <c r="AI115" s="970"/>
      <c r="AJ115" s="971"/>
      <c r="AK115" s="972" t="s">
        <v>129</v>
      </c>
      <c r="AL115" s="970"/>
      <c r="AM115" s="970"/>
      <c r="AN115" s="970"/>
      <c r="AO115" s="971"/>
      <c r="AP115" s="973" t="s">
        <v>129</v>
      </c>
      <c r="AQ115" s="974"/>
      <c r="AR115" s="974"/>
      <c r="AS115" s="974"/>
      <c r="AT115" s="975"/>
      <c r="AU115" s="940"/>
      <c r="AV115" s="941"/>
      <c r="AW115" s="941"/>
      <c r="AX115" s="941"/>
      <c r="AY115" s="941"/>
      <c r="AZ115" s="954" t="s">
        <v>450</v>
      </c>
      <c r="BA115" s="955"/>
      <c r="BB115" s="955"/>
      <c r="BC115" s="955"/>
      <c r="BD115" s="955"/>
      <c r="BE115" s="955"/>
      <c r="BF115" s="955"/>
      <c r="BG115" s="955"/>
      <c r="BH115" s="955"/>
      <c r="BI115" s="955"/>
      <c r="BJ115" s="955"/>
      <c r="BK115" s="955"/>
      <c r="BL115" s="955"/>
      <c r="BM115" s="955"/>
      <c r="BN115" s="955"/>
      <c r="BO115" s="955"/>
      <c r="BP115" s="956"/>
      <c r="BQ115" s="957" t="s">
        <v>129</v>
      </c>
      <c r="BR115" s="958"/>
      <c r="BS115" s="958"/>
      <c r="BT115" s="958"/>
      <c r="BU115" s="958"/>
      <c r="BV115" s="958" t="s">
        <v>129</v>
      </c>
      <c r="BW115" s="958"/>
      <c r="BX115" s="958"/>
      <c r="BY115" s="958"/>
      <c r="BZ115" s="958"/>
      <c r="CA115" s="958" t="s">
        <v>129</v>
      </c>
      <c r="CB115" s="958"/>
      <c r="CC115" s="958"/>
      <c r="CD115" s="958"/>
      <c r="CE115" s="958"/>
      <c r="CF115" s="952" t="s">
        <v>434</v>
      </c>
      <c r="CG115" s="953"/>
      <c r="CH115" s="953"/>
      <c r="CI115" s="953"/>
      <c r="CJ115" s="953"/>
      <c r="CK115" s="980"/>
      <c r="CL115" s="981"/>
      <c r="CM115" s="954" t="s">
        <v>451</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437</v>
      </c>
      <c r="DH115" s="991"/>
      <c r="DI115" s="991"/>
      <c r="DJ115" s="991"/>
      <c r="DK115" s="992"/>
      <c r="DL115" s="993" t="s">
        <v>129</v>
      </c>
      <c r="DM115" s="991"/>
      <c r="DN115" s="991"/>
      <c r="DO115" s="991"/>
      <c r="DP115" s="992"/>
      <c r="DQ115" s="993" t="s">
        <v>434</v>
      </c>
      <c r="DR115" s="991"/>
      <c r="DS115" s="991"/>
      <c r="DT115" s="991"/>
      <c r="DU115" s="992"/>
      <c r="DV115" s="994" t="s">
        <v>129</v>
      </c>
      <c r="DW115" s="995"/>
      <c r="DX115" s="995"/>
      <c r="DY115" s="995"/>
      <c r="DZ115" s="996"/>
    </row>
    <row r="116" spans="1:130" s="221"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129</v>
      </c>
      <c r="AB116" s="991"/>
      <c r="AC116" s="991"/>
      <c r="AD116" s="991"/>
      <c r="AE116" s="992"/>
      <c r="AF116" s="993" t="s">
        <v>129</v>
      </c>
      <c r="AG116" s="991"/>
      <c r="AH116" s="991"/>
      <c r="AI116" s="991"/>
      <c r="AJ116" s="992"/>
      <c r="AK116" s="993" t="s">
        <v>129</v>
      </c>
      <c r="AL116" s="991"/>
      <c r="AM116" s="991"/>
      <c r="AN116" s="991"/>
      <c r="AO116" s="992"/>
      <c r="AP116" s="994" t="s">
        <v>437</v>
      </c>
      <c r="AQ116" s="995"/>
      <c r="AR116" s="995"/>
      <c r="AS116" s="995"/>
      <c r="AT116" s="996"/>
      <c r="AU116" s="940"/>
      <c r="AV116" s="941"/>
      <c r="AW116" s="941"/>
      <c r="AX116" s="941"/>
      <c r="AY116" s="941"/>
      <c r="AZ116" s="999" t="s">
        <v>453</v>
      </c>
      <c r="BA116" s="1000"/>
      <c r="BB116" s="1000"/>
      <c r="BC116" s="1000"/>
      <c r="BD116" s="1000"/>
      <c r="BE116" s="1000"/>
      <c r="BF116" s="1000"/>
      <c r="BG116" s="1000"/>
      <c r="BH116" s="1000"/>
      <c r="BI116" s="1000"/>
      <c r="BJ116" s="1000"/>
      <c r="BK116" s="1000"/>
      <c r="BL116" s="1000"/>
      <c r="BM116" s="1000"/>
      <c r="BN116" s="1000"/>
      <c r="BO116" s="1000"/>
      <c r="BP116" s="1001"/>
      <c r="BQ116" s="957" t="s">
        <v>437</v>
      </c>
      <c r="BR116" s="958"/>
      <c r="BS116" s="958"/>
      <c r="BT116" s="958"/>
      <c r="BU116" s="958"/>
      <c r="BV116" s="958" t="s">
        <v>129</v>
      </c>
      <c r="BW116" s="958"/>
      <c r="BX116" s="958"/>
      <c r="BY116" s="958"/>
      <c r="BZ116" s="958"/>
      <c r="CA116" s="958" t="s">
        <v>129</v>
      </c>
      <c r="CB116" s="958"/>
      <c r="CC116" s="958"/>
      <c r="CD116" s="958"/>
      <c r="CE116" s="958"/>
      <c r="CF116" s="952" t="s">
        <v>129</v>
      </c>
      <c r="CG116" s="953"/>
      <c r="CH116" s="953"/>
      <c r="CI116" s="953"/>
      <c r="CJ116" s="953"/>
      <c r="CK116" s="980"/>
      <c r="CL116" s="981"/>
      <c r="CM116" s="954" t="s">
        <v>454</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437</v>
      </c>
      <c r="DH116" s="991"/>
      <c r="DI116" s="991"/>
      <c r="DJ116" s="991"/>
      <c r="DK116" s="992"/>
      <c r="DL116" s="993" t="s">
        <v>129</v>
      </c>
      <c r="DM116" s="991"/>
      <c r="DN116" s="991"/>
      <c r="DO116" s="991"/>
      <c r="DP116" s="992"/>
      <c r="DQ116" s="993" t="s">
        <v>129</v>
      </c>
      <c r="DR116" s="991"/>
      <c r="DS116" s="991"/>
      <c r="DT116" s="991"/>
      <c r="DU116" s="992"/>
      <c r="DV116" s="994" t="s">
        <v>129</v>
      </c>
      <c r="DW116" s="995"/>
      <c r="DX116" s="995"/>
      <c r="DY116" s="995"/>
      <c r="DZ116" s="996"/>
    </row>
    <row r="117" spans="1:130" s="221" customFormat="1" ht="26.25" customHeight="1" x14ac:dyDescent="0.15">
      <c r="A117" s="94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455</v>
      </c>
      <c r="Z117" s="926"/>
      <c r="AA117" s="1010">
        <v>217635</v>
      </c>
      <c r="AB117" s="1011"/>
      <c r="AC117" s="1011"/>
      <c r="AD117" s="1011"/>
      <c r="AE117" s="1012"/>
      <c r="AF117" s="1013">
        <v>218013</v>
      </c>
      <c r="AG117" s="1011"/>
      <c r="AH117" s="1011"/>
      <c r="AI117" s="1011"/>
      <c r="AJ117" s="1012"/>
      <c r="AK117" s="1013">
        <v>242276</v>
      </c>
      <c r="AL117" s="1011"/>
      <c r="AM117" s="1011"/>
      <c r="AN117" s="1011"/>
      <c r="AO117" s="1012"/>
      <c r="AP117" s="1014"/>
      <c r="AQ117" s="1015"/>
      <c r="AR117" s="1015"/>
      <c r="AS117" s="1015"/>
      <c r="AT117" s="1016"/>
      <c r="AU117" s="940"/>
      <c r="AV117" s="941"/>
      <c r="AW117" s="941"/>
      <c r="AX117" s="941"/>
      <c r="AY117" s="941"/>
      <c r="AZ117" s="1006" t="s">
        <v>456</v>
      </c>
      <c r="BA117" s="1007"/>
      <c r="BB117" s="1007"/>
      <c r="BC117" s="1007"/>
      <c r="BD117" s="1007"/>
      <c r="BE117" s="1007"/>
      <c r="BF117" s="1007"/>
      <c r="BG117" s="1007"/>
      <c r="BH117" s="1007"/>
      <c r="BI117" s="1007"/>
      <c r="BJ117" s="1007"/>
      <c r="BK117" s="1007"/>
      <c r="BL117" s="1007"/>
      <c r="BM117" s="1007"/>
      <c r="BN117" s="1007"/>
      <c r="BO117" s="1007"/>
      <c r="BP117" s="1008"/>
      <c r="BQ117" s="957" t="s">
        <v>129</v>
      </c>
      <c r="BR117" s="958"/>
      <c r="BS117" s="958"/>
      <c r="BT117" s="958"/>
      <c r="BU117" s="958"/>
      <c r="BV117" s="958" t="s">
        <v>129</v>
      </c>
      <c r="BW117" s="958"/>
      <c r="BX117" s="958"/>
      <c r="BY117" s="958"/>
      <c r="BZ117" s="958"/>
      <c r="CA117" s="958" t="s">
        <v>129</v>
      </c>
      <c r="CB117" s="958"/>
      <c r="CC117" s="958"/>
      <c r="CD117" s="958"/>
      <c r="CE117" s="958"/>
      <c r="CF117" s="952" t="s">
        <v>129</v>
      </c>
      <c r="CG117" s="953"/>
      <c r="CH117" s="953"/>
      <c r="CI117" s="953"/>
      <c r="CJ117" s="953"/>
      <c r="CK117" s="980"/>
      <c r="CL117" s="981"/>
      <c r="CM117" s="954" t="s">
        <v>457</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129</v>
      </c>
      <c r="DH117" s="991"/>
      <c r="DI117" s="991"/>
      <c r="DJ117" s="991"/>
      <c r="DK117" s="992"/>
      <c r="DL117" s="993" t="s">
        <v>129</v>
      </c>
      <c r="DM117" s="991"/>
      <c r="DN117" s="991"/>
      <c r="DO117" s="991"/>
      <c r="DP117" s="992"/>
      <c r="DQ117" s="993" t="s">
        <v>129</v>
      </c>
      <c r="DR117" s="991"/>
      <c r="DS117" s="991"/>
      <c r="DT117" s="991"/>
      <c r="DU117" s="992"/>
      <c r="DV117" s="994" t="s">
        <v>129</v>
      </c>
      <c r="DW117" s="995"/>
      <c r="DX117" s="995"/>
      <c r="DY117" s="995"/>
      <c r="DZ117" s="996"/>
    </row>
    <row r="118" spans="1:130" s="221" customFormat="1" ht="26.25" customHeight="1" x14ac:dyDescent="0.15">
      <c r="A118" s="94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426</v>
      </c>
      <c r="AB118" s="925"/>
      <c r="AC118" s="925"/>
      <c r="AD118" s="925"/>
      <c r="AE118" s="926"/>
      <c r="AF118" s="924" t="s">
        <v>427</v>
      </c>
      <c r="AG118" s="925"/>
      <c r="AH118" s="925"/>
      <c r="AI118" s="925"/>
      <c r="AJ118" s="926"/>
      <c r="AK118" s="924" t="s">
        <v>306</v>
      </c>
      <c r="AL118" s="925"/>
      <c r="AM118" s="925"/>
      <c r="AN118" s="925"/>
      <c r="AO118" s="926"/>
      <c r="AP118" s="1002" t="s">
        <v>428</v>
      </c>
      <c r="AQ118" s="1003"/>
      <c r="AR118" s="1003"/>
      <c r="AS118" s="1003"/>
      <c r="AT118" s="1004"/>
      <c r="AU118" s="940"/>
      <c r="AV118" s="941"/>
      <c r="AW118" s="941"/>
      <c r="AX118" s="941"/>
      <c r="AY118" s="941"/>
      <c r="AZ118" s="1005" t="s">
        <v>458</v>
      </c>
      <c r="BA118" s="997"/>
      <c r="BB118" s="997"/>
      <c r="BC118" s="997"/>
      <c r="BD118" s="997"/>
      <c r="BE118" s="997"/>
      <c r="BF118" s="997"/>
      <c r="BG118" s="997"/>
      <c r="BH118" s="997"/>
      <c r="BI118" s="997"/>
      <c r="BJ118" s="997"/>
      <c r="BK118" s="997"/>
      <c r="BL118" s="997"/>
      <c r="BM118" s="997"/>
      <c r="BN118" s="997"/>
      <c r="BO118" s="997"/>
      <c r="BP118" s="998"/>
      <c r="BQ118" s="1031" t="s">
        <v>129</v>
      </c>
      <c r="BR118" s="1032"/>
      <c r="BS118" s="1032"/>
      <c r="BT118" s="1032"/>
      <c r="BU118" s="1032"/>
      <c r="BV118" s="1032" t="s">
        <v>129</v>
      </c>
      <c r="BW118" s="1032"/>
      <c r="BX118" s="1032"/>
      <c r="BY118" s="1032"/>
      <c r="BZ118" s="1032"/>
      <c r="CA118" s="1032" t="s">
        <v>129</v>
      </c>
      <c r="CB118" s="1032"/>
      <c r="CC118" s="1032"/>
      <c r="CD118" s="1032"/>
      <c r="CE118" s="1032"/>
      <c r="CF118" s="952" t="s">
        <v>459</v>
      </c>
      <c r="CG118" s="953"/>
      <c r="CH118" s="953"/>
      <c r="CI118" s="953"/>
      <c r="CJ118" s="953"/>
      <c r="CK118" s="980"/>
      <c r="CL118" s="981"/>
      <c r="CM118" s="954" t="s">
        <v>460</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129</v>
      </c>
      <c r="DH118" s="991"/>
      <c r="DI118" s="991"/>
      <c r="DJ118" s="991"/>
      <c r="DK118" s="992"/>
      <c r="DL118" s="993" t="s">
        <v>129</v>
      </c>
      <c r="DM118" s="991"/>
      <c r="DN118" s="991"/>
      <c r="DO118" s="991"/>
      <c r="DP118" s="992"/>
      <c r="DQ118" s="993" t="s">
        <v>459</v>
      </c>
      <c r="DR118" s="991"/>
      <c r="DS118" s="991"/>
      <c r="DT118" s="991"/>
      <c r="DU118" s="992"/>
      <c r="DV118" s="994" t="s">
        <v>129</v>
      </c>
      <c r="DW118" s="995"/>
      <c r="DX118" s="995"/>
      <c r="DY118" s="995"/>
      <c r="DZ118" s="996"/>
    </row>
    <row r="119" spans="1:130" s="221" customFormat="1" ht="26.25" customHeight="1" x14ac:dyDescent="0.15">
      <c r="A119" s="1088" t="s">
        <v>432</v>
      </c>
      <c r="B119" s="979"/>
      <c r="C119" s="961" t="s">
        <v>433</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129</v>
      </c>
      <c r="AB119" s="932"/>
      <c r="AC119" s="932"/>
      <c r="AD119" s="932"/>
      <c r="AE119" s="933"/>
      <c r="AF119" s="934" t="s">
        <v>129</v>
      </c>
      <c r="AG119" s="932"/>
      <c r="AH119" s="932"/>
      <c r="AI119" s="932"/>
      <c r="AJ119" s="933"/>
      <c r="AK119" s="934" t="s">
        <v>129</v>
      </c>
      <c r="AL119" s="932"/>
      <c r="AM119" s="932"/>
      <c r="AN119" s="932"/>
      <c r="AO119" s="933"/>
      <c r="AP119" s="935" t="s">
        <v>129</v>
      </c>
      <c r="AQ119" s="936"/>
      <c r="AR119" s="936"/>
      <c r="AS119" s="936"/>
      <c r="AT119" s="937"/>
      <c r="AU119" s="942"/>
      <c r="AV119" s="943"/>
      <c r="AW119" s="943"/>
      <c r="AX119" s="943"/>
      <c r="AY119" s="943"/>
      <c r="AZ119" s="242" t="s">
        <v>188</v>
      </c>
      <c r="BA119" s="242"/>
      <c r="BB119" s="242"/>
      <c r="BC119" s="242"/>
      <c r="BD119" s="242"/>
      <c r="BE119" s="242"/>
      <c r="BF119" s="242"/>
      <c r="BG119" s="242"/>
      <c r="BH119" s="242"/>
      <c r="BI119" s="242"/>
      <c r="BJ119" s="242"/>
      <c r="BK119" s="242"/>
      <c r="BL119" s="242"/>
      <c r="BM119" s="242"/>
      <c r="BN119" s="242"/>
      <c r="BO119" s="1009" t="s">
        <v>461</v>
      </c>
      <c r="BP119" s="1037"/>
      <c r="BQ119" s="1031">
        <v>2545162</v>
      </c>
      <c r="BR119" s="1032"/>
      <c r="BS119" s="1032"/>
      <c r="BT119" s="1032"/>
      <c r="BU119" s="1032"/>
      <c r="BV119" s="1032">
        <v>2482768</v>
      </c>
      <c r="BW119" s="1032"/>
      <c r="BX119" s="1032"/>
      <c r="BY119" s="1032"/>
      <c r="BZ119" s="1032"/>
      <c r="CA119" s="1032">
        <v>2361980</v>
      </c>
      <c r="CB119" s="1032"/>
      <c r="CC119" s="1032"/>
      <c r="CD119" s="1032"/>
      <c r="CE119" s="1032"/>
      <c r="CF119" s="1033"/>
      <c r="CG119" s="1034"/>
      <c r="CH119" s="1034"/>
      <c r="CI119" s="1034"/>
      <c r="CJ119" s="1035"/>
      <c r="CK119" s="982"/>
      <c r="CL119" s="983"/>
      <c r="CM119" s="1005" t="s">
        <v>462</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129</v>
      </c>
      <c r="DH119" s="1018"/>
      <c r="DI119" s="1018"/>
      <c r="DJ119" s="1018"/>
      <c r="DK119" s="1019"/>
      <c r="DL119" s="1017" t="s">
        <v>129</v>
      </c>
      <c r="DM119" s="1018"/>
      <c r="DN119" s="1018"/>
      <c r="DO119" s="1018"/>
      <c r="DP119" s="1019"/>
      <c r="DQ119" s="1017" t="s">
        <v>129</v>
      </c>
      <c r="DR119" s="1018"/>
      <c r="DS119" s="1018"/>
      <c r="DT119" s="1018"/>
      <c r="DU119" s="1019"/>
      <c r="DV119" s="1020" t="s">
        <v>129</v>
      </c>
      <c r="DW119" s="1021"/>
      <c r="DX119" s="1021"/>
      <c r="DY119" s="1021"/>
      <c r="DZ119" s="1022"/>
    </row>
    <row r="120" spans="1:130" s="221" customFormat="1" ht="26.25" customHeight="1" x14ac:dyDescent="0.15">
      <c r="A120" s="1089"/>
      <c r="B120" s="981"/>
      <c r="C120" s="954" t="s">
        <v>438</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129</v>
      </c>
      <c r="AB120" s="991"/>
      <c r="AC120" s="991"/>
      <c r="AD120" s="991"/>
      <c r="AE120" s="992"/>
      <c r="AF120" s="993" t="s">
        <v>129</v>
      </c>
      <c r="AG120" s="991"/>
      <c r="AH120" s="991"/>
      <c r="AI120" s="991"/>
      <c r="AJ120" s="992"/>
      <c r="AK120" s="993" t="s">
        <v>129</v>
      </c>
      <c r="AL120" s="991"/>
      <c r="AM120" s="991"/>
      <c r="AN120" s="991"/>
      <c r="AO120" s="992"/>
      <c r="AP120" s="994" t="s">
        <v>129</v>
      </c>
      <c r="AQ120" s="995"/>
      <c r="AR120" s="995"/>
      <c r="AS120" s="995"/>
      <c r="AT120" s="996"/>
      <c r="AU120" s="1023" t="s">
        <v>463</v>
      </c>
      <c r="AV120" s="1024"/>
      <c r="AW120" s="1024"/>
      <c r="AX120" s="1024"/>
      <c r="AY120" s="1025"/>
      <c r="AZ120" s="961" t="s">
        <v>464</v>
      </c>
      <c r="BA120" s="929"/>
      <c r="BB120" s="929"/>
      <c r="BC120" s="929"/>
      <c r="BD120" s="929"/>
      <c r="BE120" s="929"/>
      <c r="BF120" s="929"/>
      <c r="BG120" s="929"/>
      <c r="BH120" s="929"/>
      <c r="BI120" s="929"/>
      <c r="BJ120" s="929"/>
      <c r="BK120" s="929"/>
      <c r="BL120" s="929"/>
      <c r="BM120" s="929"/>
      <c r="BN120" s="929"/>
      <c r="BO120" s="929"/>
      <c r="BP120" s="930"/>
      <c r="BQ120" s="962">
        <v>2439255</v>
      </c>
      <c r="BR120" s="963"/>
      <c r="BS120" s="963"/>
      <c r="BT120" s="963"/>
      <c r="BU120" s="963"/>
      <c r="BV120" s="963">
        <v>2680736</v>
      </c>
      <c r="BW120" s="963"/>
      <c r="BX120" s="963"/>
      <c r="BY120" s="963"/>
      <c r="BZ120" s="963"/>
      <c r="CA120" s="963">
        <v>3046059</v>
      </c>
      <c r="CB120" s="963"/>
      <c r="CC120" s="963"/>
      <c r="CD120" s="963"/>
      <c r="CE120" s="963"/>
      <c r="CF120" s="976">
        <v>195.7</v>
      </c>
      <c r="CG120" s="977"/>
      <c r="CH120" s="977"/>
      <c r="CI120" s="977"/>
      <c r="CJ120" s="977"/>
      <c r="CK120" s="1038" t="s">
        <v>465</v>
      </c>
      <c r="CL120" s="1039"/>
      <c r="CM120" s="1039"/>
      <c r="CN120" s="1039"/>
      <c r="CO120" s="1040"/>
      <c r="CP120" s="1046" t="s">
        <v>407</v>
      </c>
      <c r="CQ120" s="1047"/>
      <c r="CR120" s="1047"/>
      <c r="CS120" s="1047"/>
      <c r="CT120" s="1047"/>
      <c r="CU120" s="1047"/>
      <c r="CV120" s="1047"/>
      <c r="CW120" s="1047"/>
      <c r="CX120" s="1047"/>
      <c r="CY120" s="1047"/>
      <c r="CZ120" s="1047"/>
      <c r="DA120" s="1047"/>
      <c r="DB120" s="1047"/>
      <c r="DC120" s="1047"/>
      <c r="DD120" s="1047"/>
      <c r="DE120" s="1047"/>
      <c r="DF120" s="1048"/>
      <c r="DG120" s="962">
        <v>377453</v>
      </c>
      <c r="DH120" s="963"/>
      <c r="DI120" s="963"/>
      <c r="DJ120" s="963"/>
      <c r="DK120" s="963"/>
      <c r="DL120" s="963">
        <v>320901</v>
      </c>
      <c r="DM120" s="963"/>
      <c r="DN120" s="963"/>
      <c r="DO120" s="963"/>
      <c r="DP120" s="963"/>
      <c r="DQ120" s="963">
        <v>289457</v>
      </c>
      <c r="DR120" s="963"/>
      <c r="DS120" s="963"/>
      <c r="DT120" s="963"/>
      <c r="DU120" s="963"/>
      <c r="DV120" s="964">
        <v>18.600000000000001</v>
      </c>
      <c r="DW120" s="964"/>
      <c r="DX120" s="964"/>
      <c r="DY120" s="964"/>
      <c r="DZ120" s="965"/>
    </row>
    <row r="121" spans="1:130" s="221" customFormat="1" ht="26.25" customHeight="1" x14ac:dyDescent="0.15">
      <c r="A121" s="1089"/>
      <c r="B121" s="981"/>
      <c r="C121" s="1006" t="s">
        <v>466</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129</v>
      </c>
      <c r="AB121" s="991"/>
      <c r="AC121" s="991"/>
      <c r="AD121" s="991"/>
      <c r="AE121" s="992"/>
      <c r="AF121" s="993" t="s">
        <v>129</v>
      </c>
      <c r="AG121" s="991"/>
      <c r="AH121" s="991"/>
      <c r="AI121" s="991"/>
      <c r="AJ121" s="992"/>
      <c r="AK121" s="993" t="s">
        <v>437</v>
      </c>
      <c r="AL121" s="991"/>
      <c r="AM121" s="991"/>
      <c r="AN121" s="991"/>
      <c r="AO121" s="992"/>
      <c r="AP121" s="994" t="s">
        <v>129</v>
      </c>
      <c r="AQ121" s="995"/>
      <c r="AR121" s="995"/>
      <c r="AS121" s="995"/>
      <c r="AT121" s="996"/>
      <c r="AU121" s="1026"/>
      <c r="AV121" s="1027"/>
      <c r="AW121" s="1027"/>
      <c r="AX121" s="1027"/>
      <c r="AY121" s="1028"/>
      <c r="AZ121" s="954" t="s">
        <v>467</v>
      </c>
      <c r="BA121" s="955"/>
      <c r="BB121" s="955"/>
      <c r="BC121" s="955"/>
      <c r="BD121" s="955"/>
      <c r="BE121" s="955"/>
      <c r="BF121" s="955"/>
      <c r="BG121" s="955"/>
      <c r="BH121" s="955"/>
      <c r="BI121" s="955"/>
      <c r="BJ121" s="955"/>
      <c r="BK121" s="955"/>
      <c r="BL121" s="955"/>
      <c r="BM121" s="955"/>
      <c r="BN121" s="955"/>
      <c r="BO121" s="955"/>
      <c r="BP121" s="956"/>
      <c r="BQ121" s="957" t="s">
        <v>129</v>
      </c>
      <c r="BR121" s="958"/>
      <c r="BS121" s="958"/>
      <c r="BT121" s="958"/>
      <c r="BU121" s="958"/>
      <c r="BV121" s="958" t="s">
        <v>129</v>
      </c>
      <c r="BW121" s="958"/>
      <c r="BX121" s="958"/>
      <c r="BY121" s="958"/>
      <c r="BZ121" s="958"/>
      <c r="CA121" s="958" t="s">
        <v>129</v>
      </c>
      <c r="CB121" s="958"/>
      <c r="CC121" s="958"/>
      <c r="CD121" s="958"/>
      <c r="CE121" s="958"/>
      <c r="CF121" s="952" t="s">
        <v>129</v>
      </c>
      <c r="CG121" s="953"/>
      <c r="CH121" s="953"/>
      <c r="CI121" s="953"/>
      <c r="CJ121" s="953"/>
      <c r="CK121" s="1041"/>
      <c r="CL121" s="1042"/>
      <c r="CM121" s="1042"/>
      <c r="CN121" s="1042"/>
      <c r="CO121" s="1043"/>
      <c r="CP121" s="1051" t="s">
        <v>405</v>
      </c>
      <c r="CQ121" s="1052"/>
      <c r="CR121" s="1052"/>
      <c r="CS121" s="1052"/>
      <c r="CT121" s="1052"/>
      <c r="CU121" s="1052"/>
      <c r="CV121" s="1052"/>
      <c r="CW121" s="1052"/>
      <c r="CX121" s="1052"/>
      <c r="CY121" s="1052"/>
      <c r="CZ121" s="1052"/>
      <c r="DA121" s="1052"/>
      <c r="DB121" s="1052"/>
      <c r="DC121" s="1052"/>
      <c r="DD121" s="1052"/>
      <c r="DE121" s="1052"/>
      <c r="DF121" s="1053"/>
      <c r="DG121" s="957" t="s">
        <v>129</v>
      </c>
      <c r="DH121" s="958"/>
      <c r="DI121" s="958"/>
      <c r="DJ121" s="958"/>
      <c r="DK121" s="958"/>
      <c r="DL121" s="958" t="s">
        <v>129</v>
      </c>
      <c r="DM121" s="958"/>
      <c r="DN121" s="958"/>
      <c r="DO121" s="958"/>
      <c r="DP121" s="958"/>
      <c r="DQ121" s="958" t="s">
        <v>129</v>
      </c>
      <c r="DR121" s="958"/>
      <c r="DS121" s="958"/>
      <c r="DT121" s="958"/>
      <c r="DU121" s="958"/>
      <c r="DV121" s="959" t="s">
        <v>129</v>
      </c>
      <c r="DW121" s="959"/>
      <c r="DX121" s="959"/>
      <c r="DY121" s="959"/>
      <c r="DZ121" s="960"/>
    </row>
    <row r="122" spans="1:130" s="221" customFormat="1" ht="26.25" customHeight="1" x14ac:dyDescent="0.15">
      <c r="A122" s="1089"/>
      <c r="B122" s="981"/>
      <c r="C122" s="954" t="s">
        <v>448</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129</v>
      </c>
      <c r="AB122" s="991"/>
      <c r="AC122" s="991"/>
      <c r="AD122" s="991"/>
      <c r="AE122" s="992"/>
      <c r="AF122" s="993" t="s">
        <v>129</v>
      </c>
      <c r="AG122" s="991"/>
      <c r="AH122" s="991"/>
      <c r="AI122" s="991"/>
      <c r="AJ122" s="992"/>
      <c r="AK122" s="993" t="s">
        <v>437</v>
      </c>
      <c r="AL122" s="991"/>
      <c r="AM122" s="991"/>
      <c r="AN122" s="991"/>
      <c r="AO122" s="992"/>
      <c r="AP122" s="994" t="s">
        <v>129</v>
      </c>
      <c r="AQ122" s="995"/>
      <c r="AR122" s="995"/>
      <c r="AS122" s="995"/>
      <c r="AT122" s="996"/>
      <c r="AU122" s="1026"/>
      <c r="AV122" s="1027"/>
      <c r="AW122" s="1027"/>
      <c r="AX122" s="1027"/>
      <c r="AY122" s="1028"/>
      <c r="AZ122" s="1005" t="s">
        <v>468</v>
      </c>
      <c r="BA122" s="997"/>
      <c r="BB122" s="997"/>
      <c r="BC122" s="997"/>
      <c r="BD122" s="997"/>
      <c r="BE122" s="997"/>
      <c r="BF122" s="997"/>
      <c r="BG122" s="997"/>
      <c r="BH122" s="997"/>
      <c r="BI122" s="997"/>
      <c r="BJ122" s="997"/>
      <c r="BK122" s="997"/>
      <c r="BL122" s="997"/>
      <c r="BM122" s="997"/>
      <c r="BN122" s="997"/>
      <c r="BO122" s="997"/>
      <c r="BP122" s="998"/>
      <c r="BQ122" s="1031">
        <v>1704287</v>
      </c>
      <c r="BR122" s="1032"/>
      <c r="BS122" s="1032"/>
      <c r="BT122" s="1032"/>
      <c r="BU122" s="1032"/>
      <c r="BV122" s="1032">
        <v>1689521</v>
      </c>
      <c r="BW122" s="1032"/>
      <c r="BX122" s="1032"/>
      <c r="BY122" s="1032"/>
      <c r="BZ122" s="1032"/>
      <c r="CA122" s="1032">
        <v>1606755</v>
      </c>
      <c r="CB122" s="1032"/>
      <c r="CC122" s="1032"/>
      <c r="CD122" s="1032"/>
      <c r="CE122" s="1032"/>
      <c r="CF122" s="1049">
        <v>103.2</v>
      </c>
      <c r="CG122" s="1050"/>
      <c r="CH122" s="1050"/>
      <c r="CI122" s="1050"/>
      <c r="CJ122" s="1050"/>
      <c r="CK122" s="1041"/>
      <c r="CL122" s="1042"/>
      <c r="CM122" s="1042"/>
      <c r="CN122" s="1042"/>
      <c r="CO122" s="1043"/>
      <c r="CP122" s="1051" t="s">
        <v>406</v>
      </c>
      <c r="CQ122" s="1052"/>
      <c r="CR122" s="1052"/>
      <c r="CS122" s="1052"/>
      <c r="CT122" s="1052"/>
      <c r="CU122" s="1052"/>
      <c r="CV122" s="1052"/>
      <c r="CW122" s="1052"/>
      <c r="CX122" s="1052"/>
      <c r="CY122" s="1052"/>
      <c r="CZ122" s="1052"/>
      <c r="DA122" s="1052"/>
      <c r="DB122" s="1052"/>
      <c r="DC122" s="1052"/>
      <c r="DD122" s="1052"/>
      <c r="DE122" s="1052"/>
      <c r="DF122" s="1053"/>
      <c r="DG122" s="957" t="s">
        <v>129</v>
      </c>
      <c r="DH122" s="958"/>
      <c r="DI122" s="958"/>
      <c r="DJ122" s="958"/>
      <c r="DK122" s="958"/>
      <c r="DL122" s="958" t="s">
        <v>129</v>
      </c>
      <c r="DM122" s="958"/>
      <c r="DN122" s="958"/>
      <c r="DO122" s="958"/>
      <c r="DP122" s="958"/>
      <c r="DQ122" s="958" t="s">
        <v>129</v>
      </c>
      <c r="DR122" s="958"/>
      <c r="DS122" s="958"/>
      <c r="DT122" s="958"/>
      <c r="DU122" s="958"/>
      <c r="DV122" s="959" t="s">
        <v>129</v>
      </c>
      <c r="DW122" s="959"/>
      <c r="DX122" s="959"/>
      <c r="DY122" s="959"/>
      <c r="DZ122" s="960"/>
    </row>
    <row r="123" spans="1:130" s="221" customFormat="1" ht="26.25" customHeight="1" x14ac:dyDescent="0.15">
      <c r="A123" s="1089"/>
      <c r="B123" s="981"/>
      <c r="C123" s="954" t="s">
        <v>454</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129</v>
      </c>
      <c r="AB123" s="991"/>
      <c r="AC123" s="991"/>
      <c r="AD123" s="991"/>
      <c r="AE123" s="992"/>
      <c r="AF123" s="993" t="s">
        <v>129</v>
      </c>
      <c r="AG123" s="991"/>
      <c r="AH123" s="991"/>
      <c r="AI123" s="991"/>
      <c r="AJ123" s="992"/>
      <c r="AK123" s="993" t="s">
        <v>129</v>
      </c>
      <c r="AL123" s="991"/>
      <c r="AM123" s="991"/>
      <c r="AN123" s="991"/>
      <c r="AO123" s="992"/>
      <c r="AP123" s="994" t="s">
        <v>129</v>
      </c>
      <c r="AQ123" s="995"/>
      <c r="AR123" s="995"/>
      <c r="AS123" s="995"/>
      <c r="AT123" s="996"/>
      <c r="AU123" s="1029"/>
      <c r="AV123" s="1030"/>
      <c r="AW123" s="1030"/>
      <c r="AX123" s="1030"/>
      <c r="AY123" s="1030"/>
      <c r="AZ123" s="242" t="s">
        <v>188</v>
      </c>
      <c r="BA123" s="242"/>
      <c r="BB123" s="242"/>
      <c r="BC123" s="242"/>
      <c r="BD123" s="242"/>
      <c r="BE123" s="242"/>
      <c r="BF123" s="242"/>
      <c r="BG123" s="242"/>
      <c r="BH123" s="242"/>
      <c r="BI123" s="242"/>
      <c r="BJ123" s="242"/>
      <c r="BK123" s="242"/>
      <c r="BL123" s="242"/>
      <c r="BM123" s="242"/>
      <c r="BN123" s="242"/>
      <c r="BO123" s="1009" t="s">
        <v>469</v>
      </c>
      <c r="BP123" s="1037"/>
      <c r="BQ123" s="1095">
        <v>4143542</v>
      </c>
      <c r="BR123" s="1096"/>
      <c r="BS123" s="1096"/>
      <c r="BT123" s="1096"/>
      <c r="BU123" s="1096"/>
      <c r="BV123" s="1096">
        <v>4370257</v>
      </c>
      <c r="BW123" s="1096"/>
      <c r="BX123" s="1096"/>
      <c r="BY123" s="1096"/>
      <c r="BZ123" s="1096"/>
      <c r="CA123" s="1096">
        <v>4652814</v>
      </c>
      <c r="CB123" s="1096"/>
      <c r="CC123" s="1096"/>
      <c r="CD123" s="1096"/>
      <c r="CE123" s="1096"/>
      <c r="CF123" s="1033"/>
      <c r="CG123" s="1034"/>
      <c r="CH123" s="1034"/>
      <c r="CI123" s="1034"/>
      <c r="CJ123" s="1035"/>
      <c r="CK123" s="1041"/>
      <c r="CL123" s="1042"/>
      <c r="CM123" s="1042"/>
      <c r="CN123" s="1042"/>
      <c r="CO123" s="1043"/>
      <c r="CP123" s="1051" t="s">
        <v>470</v>
      </c>
      <c r="CQ123" s="1052"/>
      <c r="CR123" s="1052"/>
      <c r="CS123" s="1052"/>
      <c r="CT123" s="1052"/>
      <c r="CU123" s="1052"/>
      <c r="CV123" s="1052"/>
      <c r="CW123" s="1052"/>
      <c r="CX123" s="1052"/>
      <c r="CY123" s="1052"/>
      <c r="CZ123" s="1052"/>
      <c r="DA123" s="1052"/>
      <c r="DB123" s="1052"/>
      <c r="DC123" s="1052"/>
      <c r="DD123" s="1052"/>
      <c r="DE123" s="1052"/>
      <c r="DF123" s="1053"/>
      <c r="DG123" s="990" t="s">
        <v>437</v>
      </c>
      <c r="DH123" s="991"/>
      <c r="DI123" s="991"/>
      <c r="DJ123" s="991"/>
      <c r="DK123" s="992"/>
      <c r="DL123" s="993" t="s">
        <v>129</v>
      </c>
      <c r="DM123" s="991"/>
      <c r="DN123" s="991"/>
      <c r="DO123" s="991"/>
      <c r="DP123" s="992"/>
      <c r="DQ123" s="993" t="s">
        <v>129</v>
      </c>
      <c r="DR123" s="991"/>
      <c r="DS123" s="991"/>
      <c r="DT123" s="991"/>
      <c r="DU123" s="992"/>
      <c r="DV123" s="994" t="s">
        <v>437</v>
      </c>
      <c r="DW123" s="995"/>
      <c r="DX123" s="995"/>
      <c r="DY123" s="995"/>
      <c r="DZ123" s="996"/>
    </row>
    <row r="124" spans="1:130" s="221" customFormat="1" ht="26.25" customHeight="1" thickBot="1" x14ac:dyDescent="0.2">
      <c r="A124" s="1089"/>
      <c r="B124" s="981"/>
      <c r="C124" s="954" t="s">
        <v>457</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129</v>
      </c>
      <c r="AB124" s="991"/>
      <c r="AC124" s="991"/>
      <c r="AD124" s="991"/>
      <c r="AE124" s="992"/>
      <c r="AF124" s="993" t="s">
        <v>129</v>
      </c>
      <c r="AG124" s="991"/>
      <c r="AH124" s="991"/>
      <c r="AI124" s="991"/>
      <c r="AJ124" s="992"/>
      <c r="AK124" s="993" t="s">
        <v>129</v>
      </c>
      <c r="AL124" s="991"/>
      <c r="AM124" s="991"/>
      <c r="AN124" s="991"/>
      <c r="AO124" s="992"/>
      <c r="AP124" s="994" t="s">
        <v>129</v>
      </c>
      <c r="AQ124" s="995"/>
      <c r="AR124" s="995"/>
      <c r="AS124" s="995"/>
      <c r="AT124" s="996"/>
      <c r="AU124" s="1091" t="s">
        <v>471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437</v>
      </c>
      <c r="BR124" s="1059"/>
      <c r="BS124" s="1059"/>
      <c r="BT124" s="1059"/>
      <c r="BU124" s="1059"/>
      <c r="BV124" s="1059" t="s">
        <v>129</v>
      </c>
      <c r="BW124" s="1059"/>
      <c r="BX124" s="1059"/>
      <c r="BY124" s="1059"/>
      <c r="BZ124" s="1059"/>
      <c r="CA124" s="1059" t="s">
        <v>129</v>
      </c>
      <c r="CB124" s="1059"/>
      <c r="CC124" s="1059"/>
      <c r="CD124" s="1059"/>
      <c r="CE124" s="1059"/>
      <c r="CF124" s="1060"/>
      <c r="CG124" s="1061"/>
      <c r="CH124" s="1061"/>
      <c r="CI124" s="1061"/>
      <c r="CJ124" s="1062"/>
      <c r="CK124" s="1044"/>
      <c r="CL124" s="1044"/>
      <c r="CM124" s="1044"/>
      <c r="CN124" s="1044"/>
      <c r="CO124" s="1045"/>
      <c r="CP124" s="1051" t="s">
        <v>472</v>
      </c>
      <c r="CQ124" s="1052"/>
      <c r="CR124" s="1052"/>
      <c r="CS124" s="1052"/>
      <c r="CT124" s="1052"/>
      <c r="CU124" s="1052"/>
      <c r="CV124" s="1052"/>
      <c r="CW124" s="1052"/>
      <c r="CX124" s="1052"/>
      <c r="CY124" s="1052"/>
      <c r="CZ124" s="1052"/>
      <c r="DA124" s="1052"/>
      <c r="DB124" s="1052"/>
      <c r="DC124" s="1052"/>
      <c r="DD124" s="1052"/>
      <c r="DE124" s="1052"/>
      <c r="DF124" s="1053"/>
      <c r="DG124" s="1036" t="s">
        <v>129</v>
      </c>
      <c r="DH124" s="1018"/>
      <c r="DI124" s="1018"/>
      <c r="DJ124" s="1018"/>
      <c r="DK124" s="1019"/>
      <c r="DL124" s="1017" t="s">
        <v>129</v>
      </c>
      <c r="DM124" s="1018"/>
      <c r="DN124" s="1018"/>
      <c r="DO124" s="1018"/>
      <c r="DP124" s="1019"/>
      <c r="DQ124" s="1017" t="s">
        <v>129</v>
      </c>
      <c r="DR124" s="1018"/>
      <c r="DS124" s="1018"/>
      <c r="DT124" s="1018"/>
      <c r="DU124" s="1019"/>
      <c r="DV124" s="1020" t="s">
        <v>129</v>
      </c>
      <c r="DW124" s="1021"/>
      <c r="DX124" s="1021"/>
      <c r="DY124" s="1021"/>
      <c r="DZ124" s="1022"/>
    </row>
    <row r="125" spans="1:130" s="221" customFormat="1" ht="26.25" customHeight="1" x14ac:dyDescent="0.15">
      <c r="A125" s="1089"/>
      <c r="B125" s="981"/>
      <c r="C125" s="954" t="s">
        <v>460</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437</v>
      </c>
      <c r="AB125" s="991"/>
      <c r="AC125" s="991"/>
      <c r="AD125" s="991"/>
      <c r="AE125" s="992"/>
      <c r="AF125" s="993" t="s">
        <v>129</v>
      </c>
      <c r="AG125" s="991"/>
      <c r="AH125" s="991"/>
      <c r="AI125" s="991"/>
      <c r="AJ125" s="992"/>
      <c r="AK125" s="993" t="s">
        <v>129</v>
      </c>
      <c r="AL125" s="991"/>
      <c r="AM125" s="991"/>
      <c r="AN125" s="991"/>
      <c r="AO125" s="992"/>
      <c r="AP125" s="994" t="s">
        <v>129</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473</v>
      </c>
      <c r="CL125" s="1039"/>
      <c r="CM125" s="1039"/>
      <c r="CN125" s="1039"/>
      <c r="CO125" s="1040"/>
      <c r="CP125" s="961" t="s">
        <v>474</v>
      </c>
      <c r="CQ125" s="929"/>
      <c r="CR125" s="929"/>
      <c r="CS125" s="929"/>
      <c r="CT125" s="929"/>
      <c r="CU125" s="929"/>
      <c r="CV125" s="929"/>
      <c r="CW125" s="929"/>
      <c r="CX125" s="929"/>
      <c r="CY125" s="929"/>
      <c r="CZ125" s="929"/>
      <c r="DA125" s="929"/>
      <c r="DB125" s="929"/>
      <c r="DC125" s="929"/>
      <c r="DD125" s="929"/>
      <c r="DE125" s="929"/>
      <c r="DF125" s="930"/>
      <c r="DG125" s="962" t="s">
        <v>129</v>
      </c>
      <c r="DH125" s="963"/>
      <c r="DI125" s="963"/>
      <c r="DJ125" s="963"/>
      <c r="DK125" s="963"/>
      <c r="DL125" s="963" t="s">
        <v>129</v>
      </c>
      <c r="DM125" s="963"/>
      <c r="DN125" s="963"/>
      <c r="DO125" s="963"/>
      <c r="DP125" s="963"/>
      <c r="DQ125" s="963" t="s">
        <v>437</v>
      </c>
      <c r="DR125" s="963"/>
      <c r="DS125" s="963"/>
      <c r="DT125" s="963"/>
      <c r="DU125" s="963"/>
      <c r="DV125" s="964" t="s">
        <v>459</v>
      </c>
      <c r="DW125" s="964"/>
      <c r="DX125" s="964"/>
      <c r="DY125" s="964"/>
      <c r="DZ125" s="965"/>
    </row>
    <row r="126" spans="1:130" s="221" customFormat="1" ht="26.25" customHeight="1" thickBot="1" x14ac:dyDescent="0.2">
      <c r="A126" s="1089"/>
      <c r="B126" s="981"/>
      <c r="C126" s="954" t="s">
        <v>462</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437</v>
      </c>
      <c r="AB126" s="991"/>
      <c r="AC126" s="991"/>
      <c r="AD126" s="991"/>
      <c r="AE126" s="992"/>
      <c r="AF126" s="993" t="s">
        <v>129</v>
      </c>
      <c r="AG126" s="991"/>
      <c r="AH126" s="991"/>
      <c r="AI126" s="991"/>
      <c r="AJ126" s="992"/>
      <c r="AK126" s="993" t="s">
        <v>459</v>
      </c>
      <c r="AL126" s="991"/>
      <c r="AM126" s="991"/>
      <c r="AN126" s="991"/>
      <c r="AO126" s="992"/>
      <c r="AP126" s="994" t="s">
        <v>129</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475</v>
      </c>
      <c r="CQ126" s="955"/>
      <c r="CR126" s="955"/>
      <c r="CS126" s="955"/>
      <c r="CT126" s="955"/>
      <c r="CU126" s="955"/>
      <c r="CV126" s="955"/>
      <c r="CW126" s="955"/>
      <c r="CX126" s="955"/>
      <c r="CY126" s="955"/>
      <c r="CZ126" s="955"/>
      <c r="DA126" s="955"/>
      <c r="DB126" s="955"/>
      <c r="DC126" s="955"/>
      <c r="DD126" s="955"/>
      <c r="DE126" s="955"/>
      <c r="DF126" s="956"/>
      <c r="DG126" s="957" t="s">
        <v>129</v>
      </c>
      <c r="DH126" s="958"/>
      <c r="DI126" s="958"/>
      <c r="DJ126" s="958"/>
      <c r="DK126" s="958"/>
      <c r="DL126" s="958" t="s">
        <v>129</v>
      </c>
      <c r="DM126" s="958"/>
      <c r="DN126" s="958"/>
      <c r="DO126" s="958"/>
      <c r="DP126" s="958"/>
      <c r="DQ126" s="958" t="s">
        <v>129</v>
      </c>
      <c r="DR126" s="958"/>
      <c r="DS126" s="958"/>
      <c r="DT126" s="958"/>
      <c r="DU126" s="958"/>
      <c r="DV126" s="959" t="s">
        <v>129</v>
      </c>
      <c r="DW126" s="959"/>
      <c r="DX126" s="959"/>
      <c r="DY126" s="959"/>
      <c r="DZ126" s="960"/>
    </row>
    <row r="127" spans="1:130" s="221" customFormat="1" ht="26.25" customHeight="1" x14ac:dyDescent="0.15">
      <c r="A127" s="1090"/>
      <c r="B127" s="983"/>
      <c r="C127" s="1005" t="s">
        <v>476</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129</v>
      </c>
      <c r="AB127" s="991"/>
      <c r="AC127" s="991"/>
      <c r="AD127" s="991"/>
      <c r="AE127" s="992"/>
      <c r="AF127" s="993" t="s">
        <v>129</v>
      </c>
      <c r="AG127" s="991"/>
      <c r="AH127" s="991"/>
      <c r="AI127" s="991"/>
      <c r="AJ127" s="992"/>
      <c r="AK127" s="993" t="s">
        <v>129</v>
      </c>
      <c r="AL127" s="991"/>
      <c r="AM127" s="991"/>
      <c r="AN127" s="991"/>
      <c r="AO127" s="992"/>
      <c r="AP127" s="994" t="s">
        <v>437</v>
      </c>
      <c r="AQ127" s="995"/>
      <c r="AR127" s="995"/>
      <c r="AS127" s="995"/>
      <c r="AT127" s="996"/>
      <c r="AU127" s="223"/>
      <c r="AV127" s="223"/>
      <c r="AW127" s="223"/>
      <c r="AX127" s="1063" t="s">
        <v>477</v>
      </c>
      <c r="AY127" s="1064"/>
      <c r="AZ127" s="1064"/>
      <c r="BA127" s="1064"/>
      <c r="BB127" s="1064"/>
      <c r="BC127" s="1064"/>
      <c r="BD127" s="1064"/>
      <c r="BE127" s="1065"/>
      <c r="BF127" s="1066" t="s">
        <v>478</v>
      </c>
      <c r="BG127" s="1064"/>
      <c r="BH127" s="1064"/>
      <c r="BI127" s="1064"/>
      <c r="BJ127" s="1064"/>
      <c r="BK127" s="1064"/>
      <c r="BL127" s="1065"/>
      <c r="BM127" s="1066" t="s">
        <v>479</v>
      </c>
      <c r="BN127" s="1064"/>
      <c r="BO127" s="1064"/>
      <c r="BP127" s="1064"/>
      <c r="BQ127" s="1064"/>
      <c r="BR127" s="1064"/>
      <c r="BS127" s="1065"/>
      <c r="BT127" s="1066" t="s">
        <v>480</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481</v>
      </c>
      <c r="CQ127" s="955"/>
      <c r="CR127" s="955"/>
      <c r="CS127" s="955"/>
      <c r="CT127" s="955"/>
      <c r="CU127" s="955"/>
      <c r="CV127" s="955"/>
      <c r="CW127" s="955"/>
      <c r="CX127" s="955"/>
      <c r="CY127" s="955"/>
      <c r="CZ127" s="955"/>
      <c r="DA127" s="955"/>
      <c r="DB127" s="955"/>
      <c r="DC127" s="955"/>
      <c r="DD127" s="955"/>
      <c r="DE127" s="955"/>
      <c r="DF127" s="956"/>
      <c r="DG127" s="957" t="s">
        <v>129</v>
      </c>
      <c r="DH127" s="958"/>
      <c r="DI127" s="958"/>
      <c r="DJ127" s="958"/>
      <c r="DK127" s="958"/>
      <c r="DL127" s="958" t="s">
        <v>459</v>
      </c>
      <c r="DM127" s="958"/>
      <c r="DN127" s="958"/>
      <c r="DO127" s="958"/>
      <c r="DP127" s="958"/>
      <c r="DQ127" s="958" t="s">
        <v>129</v>
      </c>
      <c r="DR127" s="958"/>
      <c r="DS127" s="958"/>
      <c r="DT127" s="958"/>
      <c r="DU127" s="958"/>
      <c r="DV127" s="959" t="s">
        <v>129</v>
      </c>
      <c r="DW127" s="959"/>
      <c r="DX127" s="959"/>
      <c r="DY127" s="959"/>
      <c r="DZ127" s="960"/>
    </row>
    <row r="128" spans="1:130" s="221" customFormat="1" ht="26.25" customHeight="1" thickBot="1" x14ac:dyDescent="0.2">
      <c r="A128" s="1073" t="s">
        <v>482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483</v>
      </c>
      <c r="X128" s="1075"/>
      <c r="Y128" s="1075"/>
      <c r="Z128" s="1076"/>
      <c r="AA128" s="1077" t="s">
        <v>129</v>
      </c>
      <c r="AB128" s="1078"/>
      <c r="AC128" s="1078"/>
      <c r="AD128" s="1078"/>
      <c r="AE128" s="1079"/>
      <c r="AF128" s="1080" t="s">
        <v>129</v>
      </c>
      <c r="AG128" s="1078"/>
      <c r="AH128" s="1078"/>
      <c r="AI128" s="1078"/>
      <c r="AJ128" s="1079"/>
      <c r="AK128" s="1080" t="s">
        <v>129</v>
      </c>
      <c r="AL128" s="1078"/>
      <c r="AM128" s="1078"/>
      <c r="AN128" s="1078"/>
      <c r="AO128" s="1079"/>
      <c r="AP128" s="1081"/>
      <c r="AQ128" s="1082"/>
      <c r="AR128" s="1082"/>
      <c r="AS128" s="1082"/>
      <c r="AT128" s="1083"/>
      <c r="AU128" s="223"/>
      <c r="AV128" s="223"/>
      <c r="AW128" s="223"/>
      <c r="AX128" s="928" t="s">
        <v>484</v>
      </c>
      <c r="AY128" s="929"/>
      <c r="AZ128" s="929"/>
      <c r="BA128" s="929"/>
      <c r="BB128" s="929"/>
      <c r="BC128" s="929"/>
      <c r="BD128" s="929"/>
      <c r="BE128" s="930"/>
      <c r="BF128" s="1084" t="s">
        <v>129</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485</v>
      </c>
      <c r="CQ128" s="758"/>
      <c r="CR128" s="758"/>
      <c r="CS128" s="758"/>
      <c r="CT128" s="758"/>
      <c r="CU128" s="758"/>
      <c r="CV128" s="758"/>
      <c r="CW128" s="758"/>
      <c r="CX128" s="758"/>
      <c r="CY128" s="758"/>
      <c r="CZ128" s="758"/>
      <c r="DA128" s="758"/>
      <c r="DB128" s="758"/>
      <c r="DC128" s="758"/>
      <c r="DD128" s="758"/>
      <c r="DE128" s="758"/>
      <c r="DF128" s="1068"/>
      <c r="DG128" s="1069" t="s">
        <v>129</v>
      </c>
      <c r="DH128" s="1070"/>
      <c r="DI128" s="1070"/>
      <c r="DJ128" s="1070"/>
      <c r="DK128" s="1070"/>
      <c r="DL128" s="1070" t="s">
        <v>129</v>
      </c>
      <c r="DM128" s="1070"/>
      <c r="DN128" s="1070"/>
      <c r="DO128" s="1070"/>
      <c r="DP128" s="1070"/>
      <c r="DQ128" s="1070" t="s">
        <v>129</v>
      </c>
      <c r="DR128" s="1070"/>
      <c r="DS128" s="1070"/>
      <c r="DT128" s="1070"/>
      <c r="DU128" s="1070"/>
      <c r="DV128" s="1071" t="s">
        <v>129</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486</v>
      </c>
      <c r="X129" s="1103"/>
      <c r="Y129" s="1103"/>
      <c r="Z129" s="1104"/>
      <c r="AA129" s="990">
        <v>1508805</v>
      </c>
      <c r="AB129" s="991"/>
      <c r="AC129" s="991"/>
      <c r="AD129" s="991"/>
      <c r="AE129" s="992"/>
      <c r="AF129" s="993">
        <v>1579959</v>
      </c>
      <c r="AG129" s="991"/>
      <c r="AH129" s="991"/>
      <c r="AI129" s="991"/>
      <c r="AJ129" s="992"/>
      <c r="AK129" s="993">
        <v>1729577</v>
      </c>
      <c r="AL129" s="991"/>
      <c r="AM129" s="991"/>
      <c r="AN129" s="991"/>
      <c r="AO129" s="992"/>
      <c r="AP129" s="1105"/>
      <c r="AQ129" s="1106"/>
      <c r="AR129" s="1106"/>
      <c r="AS129" s="1106"/>
      <c r="AT129" s="1107"/>
      <c r="AU129" s="224"/>
      <c r="AV129" s="224"/>
      <c r="AW129" s="224"/>
      <c r="AX129" s="1097" t="s">
        <v>487</v>
      </c>
      <c r="AY129" s="955"/>
      <c r="AZ129" s="955"/>
      <c r="BA129" s="955"/>
      <c r="BB129" s="955"/>
      <c r="BC129" s="955"/>
      <c r="BD129" s="955"/>
      <c r="BE129" s="956"/>
      <c r="BF129" s="1098" t="s">
        <v>129</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488</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489</v>
      </c>
      <c r="X130" s="1103"/>
      <c r="Y130" s="1103"/>
      <c r="Z130" s="1104"/>
      <c r="AA130" s="990">
        <v>179841</v>
      </c>
      <c r="AB130" s="991"/>
      <c r="AC130" s="991"/>
      <c r="AD130" s="991"/>
      <c r="AE130" s="992"/>
      <c r="AF130" s="993">
        <v>171577</v>
      </c>
      <c r="AG130" s="991"/>
      <c r="AH130" s="991"/>
      <c r="AI130" s="991"/>
      <c r="AJ130" s="992"/>
      <c r="AK130" s="993">
        <v>173268</v>
      </c>
      <c r="AL130" s="991"/>
      <c r="AM130" s="991"/>
      <c r="AN130" s="991"/>
      <c r="AO130" s="992"/>
      <c r="AP130" s="1105"/>
      <c r="AQ130" s="1106"/>
      <c r="AR130" s="1106"/>
      <c r="AS130" s="1106"/>
      <c r="AT130" s="1107"/>
      <c r="AU130" s="224"/>
      <c r="AV130" s="224"/>
      <c r="AW130" s="224"/>
      <c r="AX130" s="1097" t="s">
        <v>490</v>
      </c>
      <c r="AY130" s="955"/>
      <c r="AZ130" s="955"/>
      <c r="BA130" s="955"/>
      <c r="BB130" s="955"/>
      <c r="BC130" s="955"/>
      <c r="BD130" s="955"/>
      <c r="BE130" s="956"/>
      <c r="BF130" s="1133">
        <v>3.5</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491</v>
      </c>
      <c r="X131" s="1140"/>
      <c r="Y131" s="1140"/>
      <c r="Z131" s="1141"/>
      <c r="AA131" s="1036">
        <v>1328964</v>
      </c>
      <c r="AB131" s="1018"/>
      <c r="AC131" s="1018"/>
      <c r="AD131" s="1018"/>
      <c r="AE131" s="1019"/>
      <c r="AF131" s="1017">
        <v>1408382</v>
      </c>
      <c r="AG131" s="1018"/>
      <c r="AH131" s="1018"/>
      <c r="AI131" s="1018"/>
      <c r="AJ131" s="1019"/>
      <c r="AK131" s="1017">
        <v>1556309</v>
      </c>
      <c r="AL131" s="1018"/>
      <c r="AM131" s="1018"/>
      <c r="AN131" s="1018"/>
      <c r="AO131" s="1019"/>
      <c r="AP131" s="1142"/>
      <c r="AQ131" s="1143"/>
      <c r="AR131" s="1143"/>
      <c r="AS131" s="1143"/>
      <c r="AT131" s="1144"/>
      <c r="AU131" s="224"/>
      <c r="AV131" s="224"/>
      <c r="AW131" s="224"/>
      <c r="AX131" s="1115" t="s">
        <v>492</v>
      </c>
      <c r="AY131" s="758"/>
      <c r="AZ131" s="758"/>
      <c r="BA131" s="758"/>
      <c r="BB131" s="758"/>
      <c r="BC131" s="758"/>
      <c r="BD131" s="758"/>
      <c r="BE131" s="1068"/>
      <c r="BF131" s="1116" t="s">
        <v>129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493</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494</v>
      </c>
      <c r="W132" s="1126"/>
      <c r="X132" s="1126"/>
      <c r="Y132" s="1126"/>
      <c r="Z132" s="1127"/>
      <c r="AA132" s="1128">
        <v>2.8438693599999998</v>
      </c>
      <c r="AB132" s="1129"/>
      <c r="AC132" s="1129"/>
      <c r="AD132" s="1129"/>
      <c r="AE132" s="1130"/>
      <c r="AF132" s="1131">
        <v>3.297116833</v>
      </c>
      <c r="AG132" s="1129"/>
      <c r="AH132" s="1129"/>
      <c r="AI132" s="1129"/>
      <c r="AJ132" s="1130"/>
      <c r="AK132" s="1131">
        <v>4.434080893</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495</v>
      </c>
      <c r="W133" s="1109"/>
      <c r="X133" s="1109"/>
      <c r="Y133" s="1109"/>
      <c r="Z133" s="1110"/>
      <c r="AA133" s="1111">
        <v>2.2000000000000002</v>
      </c>
      <c r="AB133" s="1112"/>
      <c r="AC133" s="1112"/>
      <c r="AD133" s="1112"/>
      <c r="AE133" s="1113"/>
      <c r="AF133" s="1111">
        <v>2.7</v>
      </c>
      <c r="AG133" s="1112"/>
      <c r="AH133" s="1112"/>
      <c r="AI133" s="1112"/>
      <c r="AJ133" s="1113"/>
      <c r="AK133" s="1111">
        <v>3.5</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qjsBWbRt3RaQsK8KRTn//IyYZgYM2icQE0pLh0FcbGxKDG2Z876QIOcmrdeFjb+q7E+95k4JWbjbL9raSrNyQ==" saltValue="bVPPMw3+DmOlSZ8aIFYbW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2f9nyuN4siJ3l9g8T+TaeYkrp3iXQ8pQ4kjA/vqZdcHvfUt8yIK3yd4nbI7jIVpuXZOExjL/Uj1FZ9CYftiGA==" saltValue="d0uwR2zqREoIRTnTuBy6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499</v>
      </c>
      <c r="AP7" s="263"/>
      <c r="AQ7" s="264" t="s">
        <v>500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501</v>
      </c>
      <c r="AQ8" s="270" t="s">
        <v>502</v>
      </c>
      <c r="AR8" s="271" t="s">
        <v>503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504</v>
      </c>
      <c r="AL9" s="1149"/>
      <c r="AM9" s="1149"/>
      <c r="AN9" s="1150"/>
      <c r="AO9" s="272">
        <v>463337</v>
      </c>
      <c r="AP9" s="272">
        <v>174976</v>
      </c>
      <c r="AQ9" s="273">
        <v>231388</v>
      </c>
      <c r="AR9" s="274">
        <v>-24.4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505</v>
      </c>
      <c r="AL10" s="1149"/>
      <c r="AM10" s="1149"/>
      <c r="AN10" s="1150"/>
      <c r="AO10" s="275">
        <v>82112</v>
      </c>
      <c r="AP10" s="275">
        <v>31009</v>
      </c>
      <c r="AQ10" s="276">
        <v>33497</v>
      </c>
      <c r="AR10" s="277">
        <v>-7.4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506</v>
      </c>
      <c r="AL11" s="1149"/>
      <c r="AM11" s="1149"/>
      <c r="AN11" s="1150"/>
      <c r="AO11" s="275" t="s">
        <v>507</v>
      </c>
      <c r="AP11" s="275" t="s">
        <v>507</v>
      </c>
      <c r="AQ11" s="276">
        <v>3588</v>
      </c>
      <c r="AR11" s="277" t="s">
        <v>507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508</v>
      </c>
      <c r="AL12" s="1149"/>
      <c r="AM12" s="1149"/>
      <c r="AN12" s="1150"/>
      <c r="AO12" s="275" t="s">
        <v>507</v>
      </c>
      <c r="AP12" s="275" t="s">
        <v>507</v>
      </c>
      <c r="AQ12" s="276" t="s">
        <v>507</v>
      </c>
      <c r="AR12" s="277" t="s">
        <v>507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509</v>
      </c>
      <c r="AL13" s="1149"/>
      <c r="AM13" s="1149"/>
      <c r="AN13" s="1150"/>
      <c r="AO13" s="275">
        <v>58771</v>
      </c>
      <c r="AP13" s="275">
        <v>22194</v>
      </c>
      <c r="AQ13" s="276">
        <v>10932</v>
      </c>
      <c r="AR13" s="277">
        <v>103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510</v>
      </c>
      <c r="AL14" s="1149"/>
      <c r="AM14" s="1149"/>
      <c r="AN14" s="1150"/>
      <c r="AO14" s="275">
        <v>10367</v>
      </c>
      <c r="AP14" s="275">
        <v>3915</v>
      </c>
      <c r="AQ14" s="276">
        <v>4261</v>
      </c>
      <c r="AR14" s="277">
        <v>-8.1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511</v>
      </c>
      <c r="AL15" s="1152"/>
      <c r="AM15" s="1152"/>
      <c r="AN15" s="1153"/>
      <c r="AO15" s="275">
        <v>-36272</v>
      </c>
      <c r="AP15" s="275">
        <v>-13698</v>
      </c>
      <c r="AQ15" s="276">
        <v>-17972</v>
      </c>
      <c r="AR15" s="277">
        <v>-23.8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188</v>
      </c>
      <c r="AL16" s="1152"/>
      <c r="AM16" s="1152"/>
      <c r="AN16" s="1153"/>
      <c r="AO16" s="275">
        <v>578315</v>
      </c>
      <c r="AP16" s="275">
        <v>218397</v>
      </c>
      <c r="AQ16" s="276">
        <v>265695</v>
      </c>
      <c r="AR16" s="277">
        <v>-17.8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513</v>
      </c>
      <c r="AP20" s="284" t="s">
        <v>514</v>
      </c>
      <c r="AQ20" s="285" t="s">
        <v>515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516</v>
      </c>
      <c r="AL21" s="1155"/>
      <c r="AM21" s="1155"/>
      <c r="AN21" s="1156"/>
      <c r="AO21" s="288">
        <v>20.77</v>
      </c>
      <c r="AP21" s="289">
        <v>23.14</v>
      </c>
      <c r="AQ21" s="290">
        <v>-2.37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517</v>
      </c>
      <c r="AL22" s="1155"/>
      <c r="AM22" s="1155"/>
      <c r="AN22" s="1156"/>
      <c r="AO22" s="293">
        <v>99.1</v>
      </c>
      <c r="AP22" s="294">
        <v>95.7</v>
      </c>
      <c r="AQ22" s="295">
        <v>3.4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518</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519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499</v>
      </c>
      <c r="AP30" s="263"/>
      <c r="AQ30" s="264" t="s">
        <v>500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501</v>
      </c>
      <c r="AQ31" s="270" t="s">
        <v>502</v>
      </c>
      <c r="AR31" s="271" t="s">
        <v>503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521</v>
      </c>
      <c r="AL32" s="1163"/>
      <c r="AM32" s="1163"/>
      <c r="AN32" s="1164"/>
      <c r="AO32" s="303">
        <v>190819</v>
      </c>
      <c r="AP32" s="303">
        <v>72062</v>
      </c>
      <c r="AQ32" s="304">
        <v>153945</v>
      </c>
      <c r="AR32" s="305">
        <v>-53.2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522</v>
      </c>
      <c r="AL33" s="1163"/>
      <c r="AM33" s="1163"/>
      <c r="AN33" s="1164"/>
      <c r="AO33" s="303" t="s">
        <v>507</v>
      </c>
      <c r="AP33" s="303" t="s">
        <v>507</v>
      </c>
      <c r="AQ33" s="304" t="s">
        <v>507</v>
      </c>
      <c r="AR33" s="305" t="s">
        <v>507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523</v>
      </c>
      <c r="AL34" s="1163"/>
      <c r="AM34" s="1163"/>
      <c r="AN34" s="1164"/>
      <c r="AO34" s="303" t="s">
        <v>507</v>
      </c>
      <c r="AP34" s="303" t="s">
        <v>507</v>
      </c>
      <c r="AQ34" s="304">
        <v>4</v>
      </c>
      <c r="AR34" s="305" t="s">
        <v>507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524</v>
      </c>
      <c r="AL35" s="1163"/>
      <c r="AM35" s="1163"/>
      <c r="AN35" s="1164"/>
      <c r="AO35" s="303">
        <v>46178</v>
      </c>
      <c r="AP35" s="303">
        <v>17439</v>
      </c>
      <c r="AQ35" s="304">
        <v>31105</v>
      </c>
      <c r="AR35" s="305">
        <v>-43.9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525</v>
      </c>
      <c r="AL36" s="1163"/>
      <c r="AM36" s="1163"/>
      <c r="AN36" s="1164"/>
      <c r="AO36" s="303">
        <v>5279</v>
      </c>
      <c r="AP36" s="303">
        <v>1994</v>
      </c>
      <c r="AQ36" s="304">
        <v>3257</v>
      </c>
      <c r="AR36" s="305">
        <v>-38.799999999999997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526</v>
      </c>
      <c r="AL37" s="1163"/>
      <c r="AM37" s="1163"/>
      <c r="AN37" s="1164"/>
      <c r="AO37" s="303" t="s">
        <v>507</v>
      </c>
      <c r="AP37" s="303" t="s">
        <v>507</v>
      </c>
      <c r="AQ37" s="304">
        <v>1590</v>
      </c>
      <c r="AR37" s="305" t="s">
        <v>507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527</v>
      </c>
      <c r="AL38" s="1166"/>
      <c r="AM38" s="1166"/>
      <c r="AN38" s="1167"/>
      <c r="AO38" s="306" t="s">
        <v>507</v>
      </c>
      <c r="AP38" s="306" t="s">
        <v>507</v>
      </c>
      <c r="AQ38" s="307">
        <v>20</v>
      </c>
      <c r="AR38" s="295" t="s">
        <v>507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528</v>
      </c>
      <c r="AL39" s="1166"/>
      <c r="AM39" s="1166"/>
      <c r="AN39" s="1167"/>
      <c r="AO39" s="303" t="s">
        <v>507</v>
      </c>
      <c r="AP39" s="303" t="s">
        <v>507</v>
      </c>
      <c r="AQ39" s="304">
        <v>-7358</v>
      </c>
      <c r="AR39" s="305" t="s">
        <v>507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529</v>
      </c>
      <c r="AL40" s="1163"/>
      <c r="AM40" s="1163"/>
      <c r="AN40" s="1164"/>
      <c r="AO40" s="303">
        <v>-173268</v>
      </c>
      <c r="AP40" s="303">
        <v>-65434</v>
      </c>
      <c r="AQ40" s="304">
        <v>-130450</v>
      </c>
      <c r="AR40" s="305">
        <v>-49.8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299</v>
      </c>
      <c r="AL41" s="1169"/>
      <c r="AM41" s="1169"/>
      <c r="AN41" s="1170"/>
      <c r="AO41" s="303">
        <v>69008</v>
      </c>
      <c r="AP41" s="303">
        <v>26060</v>
      </c>
      <c r="AQ41" s="304">
        <v>52112</v>
      </c>
      <c r="AR41" s="305">
        <v>-50</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499</v>
      </c>
      <c r="AN49" s="1159" t="s">
        <v>533</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534</v>
      </c>
      <c r="AO50" s="320" t="s">
        <v>535</v>
      </c>
      <c r="AP50" s="321" t="s">
        <v>536</v>
      </c>
      <c r="AQ50" s="322" t="s">
        <v>537</v>
      </c>
      <c r="AR50" s="323" t="s">
        <v>538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539</v>
      </c>
      <c r="AL51" s="316"/>
      <c r="AM51" s="324">
        <v>448331</v>
      </c>
      <c r="AN51" s="325">
        <v>156322</v>
      </c>
      <c r="AO51" s="326">
        <v>13.8</v>
      </c>
      <c r="AP51" s="327">
        <v>291173</v>
      </c>
      <c r="AQ51" s="328">
        <v>-0.3</v>
      </c>
      <c r="AR51" s="329">
        <v>14.1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540</v>
      </c>
      <c r="AM52" s="332">
        <v>319127</v>
      </c>
      <c r="AN52" s="333">
        <v>111272</v>
      </c>
      <c r="AO52" s="334">
        <v>105.3</v>
      </c>
      <c r="AP52" s="335">
        <v>119071</v>
      </c>
      <c r="AQ52" s="336">
        <v>-6.7</v>
      </c>
      <c r="AR52" s="337">
        <v>112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541</v>
      </c>
      <c r="AL53" s="316"/>
      <c r="AM53" s="324">
        <v>385342</v>
      </c>
      <c r="AN53" s="325">
        <v>137084</v>
      </c>
      <c r="AO53" s="326">
        <v>-12.3</v>
      </c>
      <c r="AP53" s="327">
        <v>271581</v>
      </c>
      <c r="AQ53" s="328">
        <v>-6.7</v>
      </c>
      <c r="AR53" s="329">
        <v>-5.6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540</v>
      </c>
      <c r="AM54" s="332">
        <v>324546</v>
      </c>
      <c r="AN54" s="333">
        <v>115456</v>
      </c>
      <c r="AO54" s="334">
        <v>3.8</v>
      </c>
      <c r="AP54" s="335">
        <v>117844</v>
      </c>
      <c r="AQ54" s="336">
        <v>-1</v>
      </c>
      <c r="AR54" s="337">
        <v>4.8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542</v>
      </c>
      <c r="AL55" s="316"/>
      <c r="AM55" s="324">
        <v>233286</v>
      </c>
      <c r="AN55" s="325">
        <v>84432</v>
      </c>
      <c r="AO55" s="326">
        <v>-38.4</v>
      </c>
      <c r="AP55" s="327">
        <v>268375</v>
      </c>
      <c r="AQ55" s="328">
        <v>-1.2</v>
      </c>
      <c r="AR55" s="329">
        <v>-37.200000000000003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540</v>
      </c>
      <c r="AM56" s="332">
        <v>147290</v>
      </c>
      <c r="AN56" s="333">
        <v>53308</v>
      </c>
      <c r="AO56" s="334">
        <v>-53.8</v>
      </c>
      <c r="AP56" s="335">
        <v>119602</v>
      </c>
      <c r="AQ56" s="336">
        <v>1.5</v>
      </c>
      <c r="AR56" s="337">
        <v>-55.3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543</v>
      </c>
      <c r="AL57" s="316"/>
      <c r="AM57" s="324">
        <v>261847</v>
      </c>
      <c r="AN57" s="325">
        <v>97450</v>
      </c>
      <c r="AO57" s="326">
        <v>15.4</v>
      </c>
      <c r="AP57" s="327">
        <v>301035</v>
      </c>
      <c r="AQ57" s="328">
        <v>12.2</v>
      </c>
      <c r="AR57" s="329">
        <v>3.2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540</v>
      </c>
      <c r="AM58" s="332">
        <v>203708</v>
      </c>
      <c r="AN58" s="333">
        <v>75812</v>
      </c>
      <c r="AO58" s="334">
        <v>42.2</v>
      </c>
      <c r="AP58" s="335">
        <v>154376</v>
      </c>
      <c r="AQ58" s="336">
        <v>29.1</v>
      </c>
      <c r="AR58" s="337">
        <v>13.1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544</v>
      </c>
      <c r="AL59" s="316"/>
      <c r="AM59" s="324">
        <v>323339</v>
      </c>
      <c r="AN59" s="325">
        <v>122107</v>
      </c>
      <c r="AO59" s="326">
        <v>25.3</v>
      </c>
      <c r="AP59" s="327">
        <v>277467</v>
      </c>
      <c r="AQ59" s="328">
        <v>-7.8</v>
      </c>
      <c r="AR59" s="329">
        <v>33.1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540</v>
      </c>
      <c r="AM60" s="332">
        <v>217247</v>
      </c>
      <c r="AN60" s="333">
        <v>82042</v>
      </c>
      <c r="AO60" s="334">
        <v>8.1999999999999993</v>
      </c>
      <c r="AP60" s="335">
        <v>128378</v>
      </c>
      <c r="AQ60" s="336">
        <v>-16.8</v>
      </c>
      <c r="AR60" s="337">
        <v>25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545</v>
      </c>
      <c r="AL61" s="338"/>
      <c r="AM61" s="339">
        <v>330429</v>
      </c>
      <c r="AN61" s="340">
        <v>119479</v>
      </c>
      <c r="AO61" s="341">
        <v>0.8</v>
      </c>
      <c r="AP61" s="342">
        <v>281926</v>
      </c>
      <c r="AQ61" s="343">
        <v>-0.8</v>
      </c>
      <c r="AR61" s="329">
        <v>1.6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540</v>
      </c>
      <c r="AM62" s="332">
        <v>242384</v>
      </c>
      <c r="AN62" s="333">
        <v>87578</v>
      </c>
      <c r="AO62" s="334">
        <v>21.1</v>
      </c>
      <c r="AP62" s="335">
        <v>127854</v>
      </c>
      <c r="AQ62" s="336">
        <v>1.2</v>
      </c>
      <c r="AR62" s="337">
        <v>19.899999999999999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ZUYxJS09TGEGzPYq2HWfauLZG6StfH0qylMRwyIKOyOYh5qH1ttoW96A94tULs/GW3BDob3Nrczmx9yDxCQ3Rg==" saltValue="B5aFUbPbAfH8R3t6wsyb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row r="121" spans="125:125" ht="13.5" hidden="1" customHeight="1" x14ac:dyDescent="0.15">
      <c r="DU121" s="250"/>
    </row>
  </sheetData>
  <sheetProtection algorithmName="SHA-512" hashValue="AKRy6R01E9kKQe8h+uHeYP0wmk3FNX3rketkJP57lYNMD8O04VGitfm2+EEkv5j2ghL7S9VEo8R9xGfRUj4Jjg==" saltValue="Dx/z+uK6vQ4lYIaekGMl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sheetData>
  <sheetProtection algorithmName="SHA-512" hashValue="S37H96iPR7J8NUjh/WEyoSFdQa9qgL/t7rVg4hpFA4FlnRF9IXmEn6XNjUwxAY8Fyl1gkvZYjfxwxrUegd2wVg==" saltValue="I4Efv/8wf1XuZCwr3fC0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1" t="s">
        <v>3</v>
      </c>
      <c r="D47" s="1171"/>
      <c r="E47" s="1172"/>
      <c r="F47" s="11">
        <v>78.3</v>
      </c>
      <c r="G47" s="12">
        <v>82.95</v>
      </c>
      <c r="H47" s="12">
        <v>88.66</v>
      </c>
      <c r="I47" s="12">
        <v>87.04</v>
      </c>
      <c r="J47" s="13">
        <v>83.3</v>
      </c>
    </row>
    <row r="48" spans="2:10" ht="57.75" customHeight="1" x14ac:dyDescent="0.15">
      <c r="B48" s="14"/>
      <c r="C48" s="1173" t="s">
        <v>4</v>
      </c>
      <c r="D48" s="1173"/>
      <c r="E48" s="1174"/>
      <c r="F48" s="15">
        <v>1.82</v>
      </c>
      <c r="G48" s="16">
        <v>2.27</v>
      </c>
      <c r="H48" s="16">
        <v>2.65</v>
      </c>
      <c r="I48" s="16">
        <v>4.78</v>
      </c>
      <c r="J48" s="17">
        <v>2.62</v>
      </c>
    </row>
    <row r="49" spans="2:10" ht="57.75" customHeight="1" thickBot="1" x14ac:dyDescent="0.2">
      <c r="B49" s="18"/>
      <c r="C49" s="1175" t="s">
        <v>5</v>
      </c>
      <c r="D49" s="1175"/>
      <c r="E49" s="1176"/>
      <c r="F49" s="19">
        <v>5.03</v>
      </c>
      <c r="G49" s="20">
        <v>3.13</v>
      </c>
      <c r="H49" s="20">
        <v>2.99</v>
      </c>
      <c r="I49" s="20">
        <v>3.11</v>
      </c>
      <c r="J49" s="21" t="s">
        <v>554</v>
      </c>
    </row>
    <row r="50" spans="2:10" x14ac:dyDescent="0.15"/>
  </sheetData>
  <sheetProtection algorithmName="SHA-512" hashValue="YGLqRsMNro5eIvl48Fv/dtCMlITIwpvFlyJ4QDVUzYhUTSHgzVcdkdx0Ft7Xb8ddpZgoIelPZbJBRbDEl6NEjQ==" saltValue="0UHcYbOoFVmm9Fe7BZbv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2023-10-03T05:44:37Z</cp:lastPrinted>
  <dcterms:created xsi:type="dcterms:W3CDTF">2023-02-20T03:41:18Z</dcterms:created>
  <dcterms:modified xsi:type="dcterms:W3CDTF">2023-10-27T08:02:04Z</dcterms:modified>
  <cp:category/>
</cp:coreProperties>
</file>