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E20661BC-8E03-454B-9361-1A5A1519829D}" xr6:coauthVersionLast="47" xr6:coauthVersionMax="47" xr10:uidLastSave="{00000000-0000-0000-0000-000000000000}"/>
  <bookViews>
    <workbookView xWindow="23715" yWindow="-288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5" i="10"/>
  <c r="CO34" i="10"/>
  <c r="AM34" i="10"/>
  <c r="U34" i="10"/>
  <c r="C34" i="10"/>
  <c r="BW34" i="10" l="1"/>
  <c r="BW35" i="10" s="1"/>
  <c r="BW36" i="10" s="1"/>
  <c r="BW37" i="10" s="1"/>
  <c r="BW38" i="10" s="1"/>
  <c r="BW39" i="10" s="1"/>
  <c r="U35" i="10"/>
  <c r="U36" i="10" s="1"/>
  <c r="U37" i="10" s="1"/>
  <c r="U38"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<sst xmlns="http://schemas.openxmlformats.org/spreadsheetml/2006/main" count="1158" uniqueCount="616">
  <si>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</si>
  <si>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</si>
  <si>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</si>
  <si>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</si>
  <si>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</si>
  <si>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</si>
  <si>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</si>
  <si>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</si>
  <si>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</si>
  <si>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</si>
  <si>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</si>
  <si>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</si>
  <si>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</si>
  <si>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</si>
  <si>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</si>
  <si>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</si>
  <si>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</si>
  <si>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</si>
  <si>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</si>
  <si>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</si>
  <si>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</si>
  <si>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</si>
  <si>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</si>
  <si>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</si>
  <si>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</si>
  <si>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</si>
  <si>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</si>
  <si>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</si>
  <si>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</si>
  <si>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</si>
  <si>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</si>
  <si>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</si>
  <si>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</si>
  <si>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</si>
  <si>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</si>
  <si>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</si>
  <si>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</si>
  <si>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</si>
  <si>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</si>
  <si>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</si>
  <si>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</si>
  <si>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</si>
  <si>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</si>
  <si>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</si>
  <si>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</si>
  <si>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</si>
  <si>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</si>
  <si>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</si>
  <si>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</si>
  <si>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</si>
  <si>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</si>
  <si>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</si>
  <si>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</si>
  <si>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</si>
  <si>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</si>
  <si>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</si>
  <si>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</si>
  <si>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</si>
  <si>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</si>
  <si>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</si>
  <si>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</si>
  <si>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</si>
  <si>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</si>
  <si>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</si>
  <si>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</si>
  <si>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</si>
  <si>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</si>
  <si>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</si>
  <si>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</si>
  <si>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</si>
  <si>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</si>
  <si>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</si>
  <si>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</si>
  <si>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</si>
  <si>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</si>
  <si>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</si>
  <si>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</si>
  <si>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</si>
  <si>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</si>
  <si>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</si>
  <si>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</si>
  <si>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</si>
  <si>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</si>
  <si>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</si>
  <si>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</si>
  <si>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</si>
  <si>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</si>
  <si>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</si>
  <si>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</si>
  <si>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</si>
  <si>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</si>
  <si>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</si>
  <si>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</si>
  <si>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</si>
  <si>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</si>
  <si>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</si>
  <si>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</si>
  <si>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</si>
  <si>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</si>
  <si>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</si>
  <si>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</si>
  <si>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</si>
  <si>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</si>
  <si>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</si>
  <si>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</si>
  <si>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</si>
  <si>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</si>
  <si>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</si>
  <si>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</si>
  <si>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</si>
  <si>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</si>
  <si>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</si>
  <si>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</si>
  <si>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</si>
  <si>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</si>
  <si>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</si>
  <si>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</si>
  <si>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</si>
  <si>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</si>
  <si>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</si>
  <si>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</si>
  <si>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</si>
  <si>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</si>
  <si>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</si>
  <si>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</si>
  <si>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</si>
  <si>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</si>
  <si>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</si>
  <si>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</si>
  <si>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</si>
  <si>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</si>
  <si>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</si>
  <si>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</si>
  <si>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</si>
  <si>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</si>
  <si>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</si>
  <si>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</si>
  <si>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</si>
  <si>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</si>
  <si>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</si>
  <si>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</si>
  <si>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</si>
  <si>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</si>
  <si>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</si>
  <si>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</si>
  <si>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</si>
  <si>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</si>
  <si>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</si>
  <si>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</si>
  <si>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</si>
  <si>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</si>
  <si>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</si>
  <si>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</si>
  <si>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</si>
  <si>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</si>
  <si>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</si>
  <si>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</si>
  <si>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</si>
  <si>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</si>
  <si>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</si>
  <si>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</si>
  <si>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</si>
  <si>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</si>
  <si>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</si>
  <si>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</si>
  <si>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</si>
  <si>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</si>
  <si>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</si>
  <si>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</si>
  <si>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</si>
  <si>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</si>
  <si>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</si>
  <si>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</si>
  <si>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</si>
  <si>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</si>
  <si>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</si>
  <si>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</si>
  <si>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</si>
  <si>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</si>
  <si>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</si>
  <si>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</si>
  <si>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</si>
  <si>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</si>
  <si>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</si>
  <si>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</si>
  <si>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</si>
  <si>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</si>
  <si>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</si>
  <si>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</si>
  <si>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</si>
  <si>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</si>
  <si>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</si>
  <si>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</si>
  <si>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</si>
  <si>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</si>
  <si>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</si>
  <si>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</si>
  <si>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</si>
  <si>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</si>
  <si>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</si>
  <si>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</si>
  <si>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</si>
  <si>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</si>
  <si>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</si>
  <si>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</si>
  <si>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</si>
  <si>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</si>
  <si>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</si>
  <si>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</si>
  <si>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</si>
  <si>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</si>
  <si>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</si>
  <si>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青森県今別町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</si>
  <si>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</si>
  <si>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</si>
  <si>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</si>
  <si>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</si>
  <si>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</si>
  <si>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</si>
  <si>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</si>
  <si>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</si>
  <si>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</si>
  <si>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</si>
  <si>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</si>
  <si>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</si>
  <si>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</si>
  <si>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</si>
  <si>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</si>
  <si>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</si>
  <si>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</si>
  <si>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</si>
  <si>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</si>
  <si>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</si>
  <si>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</si>
  <si>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</si>
  <si>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</si>
  <si>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</si>
  <si>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</si>
  <si>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</si>
  <si>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</si>
  <si>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</si>
  <si>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</si>
  <si>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</si>
  <si>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</si>
  <si>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</si>
  <si>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</si>
  <si>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</si>
  <si>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</si>
  <si>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</si>
  <si>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</si>
  <si>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</si>
  <si>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</si>
  <si>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</si>
  <si>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</si>
  <si>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</si>
  <si>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</si>
  <si>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</si>
  <si>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</si>
  <si>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</si>
  <si>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</si>
  <si>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</si>
  <si>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</si>
  <si>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</si>
  <si>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</si>
  <si>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</si>
  <si>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</si>
  <si>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</si>
  <si>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</si>
  <si>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</si>
  <si>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</si>
  <si>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</si>
  <si>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</si>
  <si>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</si>
  <si>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</si>
  <si>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</si>
  <si>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</si>
  <si>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</si>
  <si>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</si>
  <si>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</si>
  <si>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</si>
  <si>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</si>
  <si>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</si>
  <si>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</si>
  <si>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</si>
  <si>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</si>
  <si>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</si>
  <si>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</si>
  <si>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</si>
  <si>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</si>
  <si>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</si>
  <si>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</si>
  <si>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</si>
  <si>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</si>
  <si>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</si>
  <si>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</si>
  <si>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</si>
  <si>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</si>
  <si>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</si>
  <si>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</si>
  <si>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</si>
  <si>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</si>
  <si>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</si>
  <si>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</si>
  <si>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</si>
  <si>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</si>
  <si>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</si>
  <si>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</si>
  <si>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</si>
  <si>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</si>
  <si>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</si>
  <si>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</si>
  <si>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</si>
  <si>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</si>
  <si>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</si>
  <si>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</si>
  <si>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</si>
  <si>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</si>
  <si>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</si>
  <si>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</si>
  <si>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</si>
  <si>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</si>
  <si>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</si>
  <si>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</si>
  <si>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</si>
  <si>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</si>
  <si>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</si>
  <si>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</si>
  <si>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</si>
  <si>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</si>
  <si>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</si>
  <si>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</si>
  <si>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</si>
  <si>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</si>
  <si>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</si>
  <si>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</si>
  <si>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</si>
  <si>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</si>
  <si>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</si>
  <si>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</si>
  <si>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</si>
  <si>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</si>
  <si>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</si>
  <si>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</si>
  <si>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</si>
  <si>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</si>
  <si>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</si>
  <si>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</si>
  <si>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</si>
  <si>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</si>
  <si>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</si>
  <si>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</si>
  <si>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</si>
  <si>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</si>
  <si>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</si>
  <si>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</si>
  <si>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</si>
  <si>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</si>
  <si>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</si>
  <si>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</si>
  <si>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</si>
  <si>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</si>
  <si>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</si>
  <si>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</si>
  <si>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</si>
  <si>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</si>
  <si>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</si>
  <si>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</si>
  <si>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</si>
  <si>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</si>
  <si>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青森県今別町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</si>
  <si>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</si>
  <si>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</si>
  <si>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</si>
  <si>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</si>
  <si>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</si>
  <si>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</si>
  <si>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</si>
  <si>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</si>
  <si>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</si>
  <si>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</si>
  <si>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</si>
  <si>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</si>
  <si>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</si>
  <si>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</si>
  <si>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</si>
  <si>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</si>
  <si>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</si>
  <si>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</si>
  <si>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</si>
  <si>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</si>
  <si>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</si>
  <si>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</si>
  <si>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</si>
  <si>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</si>
  <si>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</si>
  <si>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</si>
  <si>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</si>
  <si>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</si>
  <si>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</si>
  <si>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</si>
  <si>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</si>
  <si>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</si>
  <si>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</si>
  <si>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</si>
  <si>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</si>
  <si>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</si>
  <si>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</si>
  <si>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</si>
  <si>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</si>
  <si>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t>
    <phoneticPr fontId="5"/>
  </si>
  <si>
    <t>今別町簡易水道事業特別会計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</si>
  <si>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</si>
  <si>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</si>
  <si>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</si>
  <si>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</si>
  <si>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</si>
  <si>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</si>
  <si>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</si>
  <si>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</si>
  <si>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</si>
  <si>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</si>
  <si>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</si>
  <si>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</si>
  <si>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</si>
  <si>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</si>
  <si>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</si>
  <si>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</si>
  <si>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</si>
  <si>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</si>
  <si>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</si>
  <si>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</si>
  <si>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</si>
  <si>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</si>
  <si>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</si>
  <si>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</si>
  <si>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</si>
  <si>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</si>
  <si>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</si>
  <si>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</si>
  <si>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</si>
  <si>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</si>
  <si>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</si>
  <si>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</si>
  <si>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</si>
  <si>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</si>
  <si>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</si>
  <si>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</si>
  <si>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</si>
  <si>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</si>
  <si>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</si>
  <si>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</si>
  <si>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</si>
  <si>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</si>
  <si>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</si>
  <si>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</si>
  <si>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</si>
  <si>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</si>
  <si>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</si>
  <si>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</si>
  <si>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</si>
  <si>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</si>
  <si>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</si>
  <si>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</si>
  <si>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</si>
  <si>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</si>
  <si>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</si>
  <si>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</si>
  <si>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</si>
  <si>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</si>
  <si>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</si>
  <si>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</si>
  <si>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</si>
  <si>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</si>
  <si>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</si>
  <si>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</si>
  <si>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</si>
  <si>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今別地区簡易水道事業特別会計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</si>
  <si>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</si>
  <si>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</si>
  <si>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</si>
  <si>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</si>
  <si>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</si>
  <si>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</si>
  <si>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</si>
  <si>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</si>
  <si>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</si>
  <si>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</si>
  <si>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</si>
  <si>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</si>
  <si>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</si>
  <si>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</si>
  <si>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</si>
  <si>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</si>
  <si>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</si>
  <si>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</si>
  <si>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</si>
  <si>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</si>
  <si>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</si>
  <si>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</si>
  <si>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</si>
  <si>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</si>
  <si>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</si>
  <si>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</si>
  <si>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</si>
  <si>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</si>
  <si>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</si>
  <si>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</si>
  <si>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</si>
  <si>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</si>
  <si>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</si>
  <si>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</si>
  <si>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</si>
  <si>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</si>
  <si>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</si>
  <si>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</si>
  <si>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</si>
  <si>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</si>
  <si>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</si>
  <si>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</si>
  <si>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</si>
  <si>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</si>
  <si>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</si>
  <si>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</si>
  <si>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</si>
  <si>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</si>
  <si>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</si>
  <si>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</si>
  <si>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</si>
  <si>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</si>
  <si>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</si>
  <si>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</si>
  <si>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</si>
  <si>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</si>
  <si>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</si>
  <si>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</si>
  <si>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</si>
  <si>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</si>
  <si>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</si>
  <si>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</si>
  <si>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</si>
  <si>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</si>
  <si>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</si>
  <si>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</si>
  <si>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</si>
  <si>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</si>
  <si>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</si>
  <si>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</si>
  <si>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</si>
  <si>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</si>
  <si>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</si>
  <si>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</si>
  <si>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</si>
  <si>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</si>
  <si>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</si>
  <si>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</si>
  <si>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</si>
  <si>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</si>
  <si>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</si>
  <si>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</si>
  <si>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</si>
  <si>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</si>
  <si>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</si>
  <si>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</si>
  <si>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</si>
  <si>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</si>
  <si>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</si>
  <si>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</si>
  <si>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</si>
  <si>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</si>
  <si>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</si>
  <si>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</si>
  <si>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</si>
  <si>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</si>
  <si>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</si>
  <si>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1.10</t>
  </si>
  <si>
    <t>▲ 7.19</t>
  </si>
  <si>
    <t>一般会計</t>
  </si>
  <si>
    <t>介護保険特別会計（保険事業勘定）</t>
  </si>
  <si>
    <t>国民健康保険特別会計（診療施設会計）</t>
  </si>
  <si>
    <t>国民健康保険特別会計（事業勘定）</t>
  </si>
  <si>
    <t>今別町簡易水道事業特別会計</t>
  </si>
  <si>
    <t>後期高齢者医療特別会計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</si>
  <si>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</si>
  <si>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</si>
  <si>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</si>
  <si>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</si>
  <si>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</si>
  <si>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</si>
  <si>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</si>
  <si>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</si>
  <si>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</si>
  <si>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</si>
  <si>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青森広域事務組合</t>
    <rPh sb="0" eb="2">
      <t>アオモリ</t>
    </rPh>
    <rPh sb="2" eb="4">
      <t>コウイキ</t>
    </rPh>
    <rPh sb="4" eb="6">
      <t>ジム</t>
    </rPh>
    <rPh sb="6" eb="8">
      <t>クミアイ</t>
    </rPh>
    <phoneticPr fontId="2"/>
  </si>
  <si>
    <t>青森市町村職員退職手当組合</t>
    <rPh sb="0" eb="3">
      <t>アオモリシ</t>
    </rPh>
    <rPh sb="3" eb="5">
      <t>チョウソン</t>
    </rPh>
    <rPh sb="5" eb="7">
      <t>ショクイン</t>
    </rPh>
    <rPh sb="7" eb="9">
      <t>タイショク</t>
    </rPh>
    <rPh sb="9" eb="11">
      <t>テアテ</t>
    </rPh>
    <rPh sb="11" eb="13">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</si>
  <si>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</si>
  <si>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</si>
  <si>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</si>
  <si>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青森県市町村総合事務組合</t>
    <rPh sb="0" eb="3">
      <t>アオモリケン</t>
    </rPh>
    <rPh sb="3" eb="6">
      <t>シチョウソン</t>
    </rPh>
    <rPh sb="6" eb="8">
      <t>ソウゴウ</t>
    </rPh>
    <rPh sb="8" eb="10">
      <t>ジム</t>
    </rPh>
    <rPh sb="10" eb="12">
      <t>クミアイ</t>
    </rPh>
    <phoneticPr fontId="2"/>
  </si>
  <si>
    <t>町ふるさと基金</t>
    <rPh sb="0" eb="1">
      <t>マチ</t>
    </rPh>
    <rPh sb="5" eb="7">
      <t>キキン</t>
    </rPh>
    <phoneticPr fontId="5"/>
  </si>
  <si>
    <t>ふるさと応援基金</t>
    <rPh sb="4" eb="6">
      <t>オウエン</t>
    </rPh>
    <rPh sb="6" eb="8">
      <t>キキン</t>
    </rPh>
    <phoneticPr fontId="5"/>
  </si>
  <si>
    <t>公共施設修繕等基金</t>
    <rPh sb="0" eb="2">
      <t>コウキョウ</t>
    </rPh>
    <rPh sb="2" eb="4">
      <t>シセツ</t>
    </rPh>
    <rPh sb="4" eb="6">
      <t>シュウゼン</t>
    </rPh>
    <rPh sb="6" eb="7">
      <t>トウ</t>
    </rPh>
    <rPh sb="7" eb="9">
      <t>キキン</t>
    </rPh>
    <phoneticPr fontId="5"/>
  </si>
  <si>
    <t>奨学金貸与基金</t>
    <rPh sb="0" eb="3">
      <t>ショウガクキン</t>
    </rPh>
    <rPh sb="3" eb="5">
      <t>タイヨ</t>
    </rPh>
    <rPh sb="5" eb="7">
      <t>キキン</t>
    </rPh>
    <phoneticPr fontId="5"/>
  </si>
  <si>
    <t>町営住宅建設基金</t>
    <rPh sb="0" eb="2">
      <t>チョウエイ</t>
    </rPh>
    <rPh sb="2" eb="4">
      <t>ジュウタク</t>
    </rPh>
    <rPh sb="4" eb="6">
      <t>ケンセツ</t>
    </rPh>
    <rPh sb="6" eb="8">
      <t>キキン</t>
    </rPh>
    <phoneticPr fontId="5"/>
  </si>
  <si>
    <t>※8：職員の状況については、令和3年地方公務員給与実態調査に基づいている。</t>
    <phoneticPr fontId="2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</si>
  <si>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</si>
  <si>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</si>
  <si>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</si>
  <si>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より25.6％減と大幅に減となった。主な要因として、普通交付税の再算定により交付額が増加（1.58億円）による充当可能基金の増加によるものと退職見込数の減少により退職手当組合負担金の減少である。
有形固定資産減価償却率についてはいまべつ総合体育館や防災無線を新築したため平成30年度から令和2年度で一度減少し、3年度は除雪ステーションを新築しているため減少している。</t>
    <rPh sb="17" eb="18">
      <t>ゲン</t>
    </rPh>
    <rPh sb="19" eb="21">
      <t>オオハバ</t>
    </rPh>
    <rPh sb="22" eb="23">
      <t>ゲン</t>
    </rPh>
    <rPh sb="28" eb="29">
      <t>オモ</t>
    </rPh>
    <rPh sb="36" eb="38">
      <t>フツウ</t>
    </rPh>
    <rPh sb="38" eb="41">
      <t>コウフゼイ</t>
    </rPh>
    <rPh sb="42" eb="45">
      <t>サイサンテイ</t>
    </rPh>
    <rPh sb="48" eb="50">
      <t>コウフ</t>
    </rPh>
    <rPh sb="50" eb="51">
      <t>ガク</t>
    </rPh>
    <rPh sb="52" eb="53">
      <t>フ</t>
    </rPh>
    <rPh sb="53" eb="54">
      <t>カ</t>
    </rPh>
    <rPh sb="59" eb="61">
      <t>オクエン</t>
    </rPh>
    <rPh sb="65" eb="67">
      <t>ジュウトウ</t>
    </rPh>
    <rPh sb="67" eb="69">
      <t>カノウ</t>
    </rPh>
    <rPh sb="69" eb="71">
      <t>キキン</t>
    </rPh>
    <rPh sb="80" eb="82">
      <t>タイショク</t>
    </rPh>
    <rPh sb="82" eb="84">
      <t>ミコミ</t>
    </rPh>
    <rPh sb="84" eb="85">
      <t>スウ</t>
    </rPh>
    <rPh sb="86" eb="88">
      <t>ゲンショウ</t>
    </rPh>
    <rPh sb="91" eb="100">
      <t>タイショクテアテクミアイフタンキン</t>
    </rPh>
    <rPh sb="101" eb="102">
      <t>ゲン</t>
    </rPh>
    <rPh sb="102" eb="103">
      <t>ショウ</t>
    </rPh>
    <rPh sb="159" eb="161">
      <t>イチド</t>
    </rPh>
    <rPh sb="166" eb="168">
      <t>ネンド</t>
    </rPh>
    <rPh sb="169" eb="171">
      <t>ジョセツ</t>
    </rPh>
    <rPh sb="178" eb="180">
      <t>シンチク</t>
    </rPh>
    <rPh sb="186" eb="188">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</si>
  <si>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</si>
  <si>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</si>
  <si>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</si>
  <si>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</si>
  <si>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</si>
  <si>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</si>
  <si>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実質公債費率は前年度より1.0％減少となった。要因として普通交付税再算定（基準財政需要額及び地域振興費（人口）の人口急減補正の増加により交付額が増加（1.58億円）したこと、臨時財政対策発行可能額が増加（0.16億円）したことによるものである。
将来負担比率は前年度より25.6％減と大幅に減となった。主な要因として、普通交付税の再算定により交付額が増加（1.58億円）による充当可能基金の増加によるものと退職見込数の減少により退職手当組合負担金の減少である。</t>
    </r>
    <r>
      <rPr>
        <sz val="11"/>
        <color indexed="8"/>
        <rFont val="ＭＳ Ｐゴシック"/>
        <family val="3"/>
        <charset val="128"/>
      </rPr>
      <t xml:space="preserve">
</t>
    </r>
    <rPh sb="37" eb="39">
      <t>キジュン</t>
    </rPh>
    <rPh sb="39" eb="41">
      <t>ザイセイ</t>
    </rPh>
    <rPh sb="41" eb="43">
      <t>ジュヨウ</t>
    </rPh>
    <rPh sb="43" eb="44">
      <t>ガク</t>
    </rPh>
    <rPh sb="44" eb="45">
      <t>オヨ</t>
    </rPh>
    <rPh sb="46" eb="48">
      <t>チイキ</t>
    </rPh>
    <rPh sb="48" eb="50">
      <t>シンコウ</t>
    </rPh>
    <rPh sb="50" eb="51">
      <t>ヒ</t>
    </rPh>
    <rPh sb="52" eb="54">
      <t>ジンコウ</t>
    </rPh>
    <rPh sb="56" eb="58">
      <t>ジンコウ</t>
    </rPh>
    <rPh sb="58" eb="60">
      <t>キュウゲン</t>
    </rPh>
    <rPh sb="60" eb="62">
      <t>ホセイ</t>
    </rPh>
    <rPh sb="63" eb="65">
      <t>ゾウカ</t>
    </rPh>
    <rPh sb="87" eb="89">
      <t>リンジ</t>
    </rPh>
    <rPh sb="89" eb="91">
      <t>ザイセイ</t>
    </rPh>
    <rPh sb="91" eb="93">
      <t>タイサク</t>
    </rPh>
    <rPh sb="93" eb="95">
      <t>ハッコウ</t>
    </rPh>
    <rPh sb="95" eb="98">
      <t>カノウガク</t>
    </rPh>
    <rPh sb="99" eb="101">
      <t>ゾウカ</t>
    </rPh>
    <rPh sb="106" eb="108">
      <t>オクエン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</si>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</sst>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4FEF-4159-9BFD-07EA80DB62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272017</c:v>
                </c:pt>
                <c:pt idx="1">
                  <c:v>298992</c:v>
                </c:pt>
                <c:pt idx="2">
                  <c:v>272350</c:v>
                </c:pt>
                <c:pt idx="3">
                  <c:v>318110</c:v>
                </c:pt>
                <c:pt idx="4">
                  <c:v>232101</c:v>
                </c:pt>
              </c:numCache>
            </c:numRef>
          </c:val>
          <c:smooth val="0"/>
          <c:extLst>
            <c:ext xmlns:c16="http://schemas.microsoft.com/office/drawing/2014/chart" uri="{C3380CC4-5D6E-409C-BE32-E72D297353CC}">
              <c16:uniqueId val="{00000001-4FEF-4159-9BFD-07EA80DB62B8}"/>
            </c:ext>
          </c:extLst>
        </c:ser>
        <c:dLbls>
          <c:showLegendKey val="0"/>
          <c:showVal val="0"/>
          <c:showCatName val="0"/>
          <c:showSerName val="0"/>
          <c:showPercent val="0"/>
          <c:showBubbleSize val="0"/>
        </c:dLbls>
        <c:marker val="1"/>
        <c:smooth val="0"/>
        <c:axId val="464824416"/>
        <c:axId val="464827160"/>
      </c:lineChart>
      <c:catAx>
        <c:axId val="46482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827160"/>
        <c:crosses val="autoZero"/>
        <c:auto val="1"/>
        <c:lblAlgn val="ctr"/>
        <c:lblOffset val="100"/>
        <c:tickLblSkip val="1"/>
        <c:tickMarkSkip val="1"/>
        <c:noMultiLvlLbl val="0"/>
      </c:catAx>
      <c:valAx>
        <c:axId val="464827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82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8.74</c:v>
                </c:pt>
                <c:pt idx="1">
                  <c:v>8.76</c:v>
                </c:pt>
                <c:pt idx="2">
                  <c:v>9.99</c:v>
                </c:pt>
                <c:pt idx="3">
                  <c:v>9.94</c:v>
                </c:pt>
                <c:pt idx="4">
                  <c:v>11.32</c:v>
                </c:pt>
              </c:numCache>
            </c:numRef>
          </c:val>
          <c:extLst>
            <c:ext xmlns:c16="http://schemas.microsoft.com/office/drawing/2014/chart" uri="{C3380CC4-5D6E-409C-BE32-E72D297353CC}">
              <c16:uniqueId val="{00000000-6388-42DF-B0BD-737EB0DB2C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16.23</c:v>
                </c:pt>
                <c:pt idx="1">
                  <c:v>18.97</c:v>
                </c:pt>
                <c:pt idx="2">
                  <c:v>13.23</c:v>
                </c:pt>
                <c:pt idx="3">
                  <c:v>17.920000000000002</c:v>
                </c:pt>
                <c:pt idx="4">
                  <c:v>26.61</c:v>
                </c:pt>
              </c:numCache>
            </c:numRef>
          </c:val>
          <c:extLst>
            <c:ext xmlns:c16="http://schemas.microsoft.com/office/drawing/2014/chart" uri="{C3380CC4-5D6E-409C-BE32-E72D297353CC}">
              <c16:uniqueId val="{00000001-6388-42DF-B0BD-737EB0DB2CCD}"/>
            </c:ext>
          </c:extLst>
        </c:ser>
        <c:dLbls>
          <c:showLegendKey val="0"/>
          <c:showVal val="0"/>
          <c:showCatName val="0"/>
          <c:showSerName val="0"/>
          <c:showPercent val="0"/>
          <c:showBubbleSize val="0"/>
        </c:dLbls>
        <c:gapWidth val="250"/>
        <c:overlap val="100"/>
        <c:axId val="464834216"/>
        <c:axId val="464832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-1.1000000000000001</c:v>
                </c:pt>
                <c:pt idx="1">
                  <c:v>0.61</c:v>
                </c:pt>
                <c:pt idx="2">
                  <c:v>-7.19</c:v>
                </c:pt>
                <c:pt idx="3">
                  <c:v>2.42</c:v>
                </c:pt>
                <c:pt idx="4">
                  <c:v>9.24</c:v>
                </c:pt>
              </c:numCache>
            </c:numRef>
          </c:val>
          <c:smooth val="0"/>
          <c:extLst>
            <c:ext xmlns:c16="http://schemas.microsoft.com/office/drawing/2014/chart" uri="{C3380CC4-5D6E-409C-BE32-E72D297353CC}">
              <c16:uniqueId val="{00000002-6388-42DF-B0BD-737EB0DB2CCD}"/>
            </c:ext>
          </c:extLst>
        </c:ser>
        <c:dLbls>
          <c:showLegendKey val="0"/>
          <c:showVal val="0"/>
          <c:showCatName val="0"/>
          <c:showSerName val="0"/>
          <c:showPercent val="0"/>
          <c:showBubbleSize val="0"/>
        </c:dLbls>
        <c:marker val="1"/>
        <c:smooth val="0"/>
        <c:axId val="464834216"/>
        <c:axId val="464832648"/>
      </c:lineChart>
      <c:catAx>
        <c:axId val="46483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832648"/>
        <c:crosses val="autoZero"/>
        <c:auto val="1"/>
        <c:lblAlgn val="ctr"/>
        <c:lblOffset val="100"/>
        <c:tickLblSkip val="1"/>
        <c:tickMarkSkip val="1"/>
        <c:noMultiLvlLbl val="0"/>
      </c:catAx>
      <c:valAx>
        <c:axId val="46483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3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54-40E2-8F6A-2822358817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54-40E2-8F6A-2822358817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54-40E2-8F6A-282235881703}"/>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0.28999999999999998</c:v>
                </c:pt>
                <c:pt idx="2">
                  <c:v>#N/A</c:v>
                </c:pt>
                <c:pt idx="3">
                  <c:v>0.27</c:v>
                </c:pt>
                <c:pt idx="4">
                  <c:v>#N/A</c:v>
                </c:pt>
                <c:pt idx="5">
                  <c:v>0.27</c:v>
                </c:pt>
                <c:pt idx="6">
                  <c:v>#N/A</c:v>
                </c:pt>
                <c:pt idx="7">
                  <c:v>0.26</c:v>
                </c:pt>
                <c:pt idx="8">
                  <c:v>#N/A</c:v>
                </c:pt>
                <c:pt idx="9">
                  <c:v>0</c:v>
                </c:pt>
              </c:numCache>
            </c:numRef>
          </c:val>
          <c:extLst>
            <c:ext xmlns:c16="http://schemas.microsoft.com/office/drawing/2014/chart" uri="{C3380CC4-5D6E-409C-BE32-E72D297353CC}">
              <c16:uniqueId val="{00000003-F554-40E2-8F6A-2822358817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0.05</c:v>
                </c:pt>
                <c:pt idx="8">
                  <c:v>#N/A</c:v>
                </c:pt>
                <c:pt idx="9">
                  <c:v>0</c:v>
                </c:pt>
              </c:numCache>
            </c:numRef>
          </c:val>
          <c:extLst>
            <c:ext xmlns:c16="http://schemas.microsoft.com/office/drawing/2014/chart" uri="{C3380CC4-5D6E-409C-BE32-E72D297353CC}">
              <c16:uniqueId val="{00000004-F554-40E2-8F6A-282235881703}"/>
            </c:ext>
          </c:extLst>
        </c:ser>
        <c:ser>
          <c:idx val="5"/>
          <c:order val="5"/>
          <c:tx>
            <c:strRef>
              <c:f>データシート!$A$32</c:f>
              <c:strCache>
                <c:ptCount val="1"/>
                <c:pt idx="0">
                  <c:v>今別町簡易水道事業特別会計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0.32</c:v>
                </c:pt>
                <c:pt idx="4">
                  <c:v>#N/A</c:v>
                </c:pt>
                <c:pt idx="5">
                  <c:v>0.38</c:v>
                </c:pt>
                <c:pt idx="6">
                  <c:v>#N/A</c:v>
                </c:pt>
                <c:pt idx="7">
                  <c:v>0.03</c:v>
                </c:pt>
                <c:pt idx="8">
                  <c:v>#N/A</c:v>
                </c:pt>
                <c:pt idx="9">
                  <c:v>0.26</c:v>
                </c:pt>
              </c:numCache>
            </c:numRef>
          </c:val>
          <c:extLst>
            <c:ext xmlns:c16="http://schemas.microsoft.com/office/drawing/2014/chart" uri="{C3380CC4-5D6E-409C-BE32-E72D297353CC}">
              <c16:uniqueId val="{00000005-F554-40E2-8F6A-28223588170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1.55</c:v>
                </c:pt>
                <c:pt idx="4">
                  <c:v>#N/A</c:v>
                </c:pt>
                <c:pt idx="5">
                  <c:v>1.69</c:v>
                </c:pt>
                <c:pt idx="6">
                  <c:v>#N/A</c:v>
                </c:pt>
                <c:pt idx="7">
                  <c:v>1.05</c:v>
                </c:pt>
                <c:pt idx="8">
                  <c:v>#N/A</c:v>
                </c:pt>
                <c:pt idx="9">
                  <c:v>1</c:v>
                </c:pt>
              </c:numCache>
            </c:numRef>
          </c:val>
          <c:extLst>
            <c:ext xmlns:c16="http://schemas.microsoft.com/office/drawing/2014/chart" uri="{C3380CC4-5D6E-409C-BE32-E72D297353CC}">
              <c16:uniqueId val="{00000006-F554-40E2-8F6A-282235881703}"/>
            </c:ext>
          </c:extLst>
        </c:ser>
        <c:ser>
          <c:idx val="7"/>
          <c:order val="7"/>
          <c:tx>
            <c:strRef>
              <c:f>データシート!$A$34</c:f>
              <c:strCache>
                <c:ptCount val="1"/>
                <c:pt idx="0">
                  <c:v>国民健康保険特別会計（診療施設会計）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0.28999999999999998</c:v>
                </c:pt>
                <c:pt idx="4">
                  <c:v>#N/A</c:v>
                </c:pt>
                <c:pt idx="5">
                  <c:v>0.47</c:v>
                </c:pt>
                <c:pt idx="6">
                  <c:v>#N/A</c:v>
                </c:pt>
                <c:pt idx="7">
                  <c:v>0.66</c:v>
                </c:pt>
                <c:pt idx="8">
                  <c:v>#N/A</c:v>
                </c:pt>
                <c:pt idx="9">
                  <c:v>1.05</c:v>
                </c:pt>
              </c:numCache>
            </c:numRef>
          </c:val>
          <c:extLst>
            <c:ext xmlns:c16="http://schemas.microsoft.com/office/drawing/2014/chart" uri="{C3380CC4-5D6E-409C-BE32-E72D297353CC}">
              <c16:uniqueId val="{00000007-F554-40E2-8F6A-282235881703}"/>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1.85</c:v>
                </c:pt>
                <c:pt idx="2">
                  <c:v>#N/A</c:v>
                </c:pt>
                <c:pt idx="3">
                  <c:v>0.02</c:v>
                </c:pt>
                <c:pt idx="4">
                  <c:v>#N/A</c:v>
                </c:pt>
                <c:pt idx="5">
                  <c:v>0.44</c:v>
                </c:pt>
                <c:pt idx="6">
                  <c:v>#N/A</c:v>
                </c:pt>
                <c:pt idx="7">
                  <c:v>0.62</c:v>
                </c:pt>
                <c:pt idx="8">
                  <c:v>#N/A</c:v>
                </c:pt>
                <c:pt idx="9">
                  <c:v>1.44</c:v>
                </c:pt>
              </c:numCache>
            </c:numRef>
          </c:val>
          <c:extLst>
            <c:ext xmlns:c16="http://schemas.microsoft.com/office/drawing/2014/chart" uri="{C3380CC4-5D6E-409C-BE32-E72D297353CC}">
              <c16:uniqueId val="{00000008-F554-40E2-8F6A-2822358817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8.75</c:v>
                </c:pt>
                <c:pt idx="4">
                  <c:v>#N/A</c:v>
                </c:pt>
                <c:pt idx="5">
                  <c:v>9.99</c:v>
                </c:pt>
                <c:pt idx="6">
                  <c:v>#N/A</c:v>
                </c:pt>
                <c:pt idx="7">
                  <c:v>9.94</c:v>
                </c:pt>
                <c:pt idx="8">
                  <c:v>#N/A</c:v>
                </c:pt>
                <c:pt idx="9">
                  <c:v>11.31</c:v>
                </c:pt>
              </c:numCache>
            </c:numRef>
          </c:val>
          <c:extLst>
            <c:ext xmlns:c16="http://schemas.microsoft.com/office/drawing/2014/chart" uri="{C3380CC4-5D6E-409C-BE32-E72D297353CC}">
              <c16:uniqueId val="{00000009-F554-40E2-8F6A-282235881703}"/>
            </c:ext>
          </c:extLst>
        </c:ser>
        <c:dLbls>
          <c:showLegendKey val="0"/>
          <c:showVal val="0"/>
          <c:showCatName val="0"/>
          <c:showSerName val="0"/>
          <c:showPercent val="0"/>
          <c:showBubbleSize val="0"/>
        </c:dLbls>
        <c:gapWidth val="150"/>
        <c:overlap val="100"/>
        <c:axId val="464830688"/>
        <c:axId val="464835000"/>
      </c:barChart>
      <c:catAx>
        <c:axId val="4648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35000"/>
        <c:crosses val="autoZero"/>
        <c:auto val="1"/>
        <c:lblAlgn val="ctr"/>
        <c:lblOffset val="100"/>
        <c:tickLblSkip val="1"/>
        <c:tickMarkSkip val="1"/>
        <c:noMultiLvlLbl val="0"/>
      </c:catAx>
      <c:valAx>
        <c:axId val="46483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3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c:v>
                </c:pt>
                <c:pt idx="5">
                  <c:v>224</c:v>
                </c:pt>
                <c:pt idx="8">
                  <c:v>224</c:v>
                </c:pt>
                <c:pt idx="11">
                  <c:v>275</c:v>
                </c:pt>
                <c:pt idx="14">
                  <c:v>281</c:v>
                </c:pt>
              </c:numCache>
            </c:numRef>
          </c:val>
          <c:extLst>
            <c:ext xmlns:c16="http://schemas.microsoft.com/office/drawing/2014/chart" uri="{C3380CC4-5D6E-409C-BE32-E72D297353CC}">
              <c16:uniqueId val="{00000000-AEAA-4FE9-97F5-D5DFB9FF40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AA-4FE9-97F5-D5DFB9FF40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AA-4FE9-97F5-D5DFB9FF40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8</c:v>
                </c:pt>
                <c:pt idx="9">
                  <c:v>8</c:v>
                </c:pt>
                <c:pt idx="12">
                  <c:v>9</c:v>
                </c:pt>
              </c:numCache>
            </c:numRef>
          </c:val>
          <c:extLst>
            <c:ext xmlns:c16="http://schemas.microsoft.com/office/drawing/2014/chart" uri="{C3380CC4-5D6E-409C-BE32-E72D297353CC}">
              <c16:uniqueId val="{00000003-AEAA-4FE9-97F5-D5DFB9FF40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c:v>
                </c:pt>
                <c:pt idx="3">
                  <c:v>12</c:v>
                </c:pt>
                <c:pt idx="6">
                  <c:v>15</c:v>
                </c:pt>
                <c:pt idx="9">
                  <c:v>15</c:v>
                </c:pt>
                <c:pt idx="12">
                  <c:v>12</c:v>
                </c:pt>
              </c:numCache>
            </c:numRef>
          </c:val>
          <c:extLst>
            <c:ext xmlns:c16="http://schemas.microsoft.com/office/drawing/2014/chart" uri="{C3380CC4-5D6E-409C-BE32-E72D297353CC}">
              <c16:uniqueId val="{00000004-AEAA-4FE9-97F5-D5DFB9FF40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AA-4FE9-97F5-D5DFB9FF40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AA-4FE9-97F5-D5DFB9FF40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c:v>
                </c:pt>
                <c:pt idx="3">
                  <c:v>282</c:v>
                </c:pt>
                <c:pt idx="6">
                  <c:v>272</c:v>
                </c:pt>
                <c:pt idx="9">
                  <c:v>279</c:v>
                </c:pt>
                <c:pt idx="12">
                  <c:v>297</c:v>
                </c:pt>
              </c:numCache>
            </c:numRef>
          </c:val>
          <c:extLst>
            <c:ext xmlns:c16="http://schemas.microsoft.com/office/drawing/2014/chart" uri="{C3380CC4-5D6E-409C-BE32-E72D297353CC}">
              <c16:uniqueId val="{00000007-AEAA-4FE9-97F5-D5DFB9FF405E}"/>
            </c:ext>
          </c:extLst>
        </c:ser>
        <c:dLbls>
          <c:showLegendKey val="0"/>
          <c:showVal val="0"/>
          <c:showCatName val="0"/>
          <c:showSerName val="0"/>
          <c:showPercent val="0"/>
          <c:showBubbleSize val="0"/>
        </c:dLbls>
        <c:gapWidth val="100"/>
        <c:overlap val="100"/>
        <c:axId val="464825200"/>
        <c:axId val="46483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79</c:v>
                </c:pt>
                <c:pt idx="5">
                  <c:v>#N/A</c:v>
                </c:pt>
                <c:pt idx="6">
                  <c:v>#N/A</c:v>
                </c:pt>
                <c:pt idx="7">
                  <c:v>71</c:v>
                </c:pt>
                <c:pt idx="8">
                  <c:v>#N/A</c:v>
                </c:pt>
                <c:pt idx="9">
                  <c:v>#N/A</c:v>
                </c:pt>
                <c:pt idx="10">
                  <c:v>27</c:v>
                </c:pt>
                <c:pt idx="11">
                  <c:v>#N/A</c:v>
                </c:pt>
                <c:pt idx="12">
                  <c:v>#N/A</c:v>
                </c:pt>
                <c:pt idx="13">
                  <c:v>37</c:v>
                </c:pt>
                <c:pt idx="14">
                  <c:v>#N/A</c:v>
                </c:pt>
              </c:numCache>
            </c:numRef>
          </c:val>
          <c:smooth val="0"/>
          <c:extLst>
            <c:ext xmlns:c16="http://schemas.microsoft.com/office/drawing/2014/chart" uri="{C3380CC4-5D6E-409C-BE32-E72D297353CC}">
              <c16:uniqueId val="{00000008-AEAA-4FE9-97F5-D5DFB9FF405E}"/>
            </c:ext>
          </c:extLst>
        </c:ser>
        <c:dLbls>
          <c:showLegendKey val="0"/>
          <c:showVal val="0"/>
          <c:showCatName val="0"/>
          <c:showSerName val="0"/>
          <c:showPercent val="0"/>
          <c:showBubbleSize val="0"/>
        </c:dLbls>
        <c:marker val="1"/>
        <c:smooth val="0"/>
        <c:axId val="464825200"/>
        <c:axId val="464832256"/>
      </c:lineChart>
      <c:catAx>
        <c:axId val="46482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32256"/>
        <c:crosses val="autoZero"/>
        <c:auto val="1"/>
        <c:lblAlgn val="ctr"/>
        <c:lblOffset val="100"/>
        <c:tickLblSkip val="1"/>
        <c:tickMarkSkip val="1"/>
        <c:noMultiLvlLbl val="0"/>
      </c:catAx>
      <c:valAx>
        <c:axId val="4648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2811</c:v>
                </c:pt>
                <c:pt idx="5">
                  <c:v>2803</c:v>
                </c:pt>
                <c:pt idx="8">
                  <c:v>3082</c:v>
                </c:pt>
                <c:pt idx="11">
                  <c:v>3126</c:v>
                </c:pt>
                <c:pt idx="14">
                  <c:v>3006</c:v>
                </c:pt>
              </c:numCache>
            </c:numRef>
          </c:val>
          <c:extLst>
            <c:ext xmlns:c16="http://schemas.microsoft.com/office/drawing/2014/chart" uri="{C3380CC4-5D6E-409C-BE32-E72D297353CC}">
              <c16:uniqueId val="{00000000-A46E-4D7C-B6CD-27AE966672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6E-4D7C-B6CD-27AE966672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743</c:v>
                </c:pt>
                <c:pt idx="5">
                  <c:v>802</c:v>
                </c:pt>
                <c:pt idx="8">
                  <c:v>624</c:v>
                </c:pt>
                <c:pt idx="11">
                  <c:v>832</c:v>
                </c:pt>
                <c:pt idx="14">
                  <c:v>1206</c:v>
                </c:pt>
              </c:numCache>
            </c:numRef>
          </c:val>
          <c:extLst>
            <c:ext xmlns:c16="http://schemas.microsoft.com/office/drawing/2014/chart" uri="{C3380CC4-5D6E-409C-BE32-E72D297353CC}">
              <c16:uniqueId val="{00000002-A46E-4D7C-B6CD-27AE966672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6E-4D7C-B6CD-27AE966672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6E-4D7C-B6CD-27AE966672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E-4D7C-B6CD-27AE966672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608</c:v>
                </c:pt>
                <c:pt idx="3">
                  <c:v>488</c:v>
                </c:pt>
                <c:pt idx="6">
                  <c:v>352</c:v>
                </c:pt>
                <c:pt idx="9">
                  <c:v>454</c:v>
                </c:pt>
                <c:pt idx="12">
                  <c:v>322</c:v>
                </c:pt>
              </c:numCache>
            </c:numRef>
          </c:val>
          <c:extLst>
            <c:ext xmlns:c16="http://schemas.microsoft.com/office/drawing/2014/chart" uri="{C3380CC4-5D6E-409C-BE32-E72D297353CC}">
              <c16:uniqueId val="{00000006-A46E-4D7C-B6CD-27AE966672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88</c:v>
                </c:pt>
                <c:pt idx="3">
                  <c:v>92</c:v>
                </c:pt>
                <c:pt idx="6">
                  <c:v>125</c:v>
                </c:pt>
                <c:pt idx="9">
                  <c:v>365</c:v>
                </c:pt>
                <c:pt idx="12">
                  <c:v>398</c:v>
                </c:pt>
              </c:numCache>
            </c:numRef>
          </c:val>
          <c:extLst>
            <c:ext xmlns:c16="http://schemas.microsoft.com/office/drawing/2014/chart" uri="{C3380CC4-5D6E-409C-BE32-E72D297353CC}">
              <c16:uniqueId val="{00000007-A46E-4D7C-B6CD-27AE966672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c:v>
                </c:pt>
                <c:pt idx="3">
                  <c:v>205</c:v>
                </c:pt>
                <c:pt idx="6">
                  <c:v>243</c:v>
                </c:pt>
                <c:pt idx="9">
                  <c:v>194</c:v>
                </c:pt>
                <c:pt idx="12">
                  <c:v>169</c:v>
                </c:pt>
              </c:numCache>
            </c:numRef>
          </c:val>
          <c:extLst>
            <c:ext xmlns:c16="http://schemas.microsoft.com/office/drawing/2014/chart" uri="{C3380CC4-5D6E-409C-BE32-E72D297353CC}">
              <c16:uniqueId val="{00000008-A46E-4D7C-B6CD-27AE966672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6E-4D7C-B6CD-27AE966672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2834</c:v>
                </c:pt>
                <c:pt idx="3">
                  <c:v>2962</c:v>
                </c:pt>
                <c:pt idx="6">
                  <c:v>3227</c:v>
                </c:pt>
                <c:pt idx="9">
                  <c:v>3363</c:v>
                </c:pt>
                <c:pt idx="12">
                  <c:v>3342</c:v>
                </c:pt>
              </c:numCache>
            </c:numRef>
          </c:val>
          <c:extLst>
            <c:ext xmlns:c16="http://schemas.microsoft.com/office/drawing/2014/chart" uri="{C3380CC4-5D6E-409C-BE32-E72D297353CC}">
              <c16:uniqueId val="{0000000A-A46E-4D7C-B6CD-27AE96667248}"/>
            </c:ext>
          </c:extLst>
        </c:ser>
        <c:dLbls>
          <c:showLegendKey val="0"/>
          <c:showVal val="0"/>
          <c:showCatName val="0"/>
          <c:showSerName val="0"/>
          <c:showPercent val="0"/>
          <c:showBubbleSize val="0"/>
        </c:dLbls>
        <c:gapWidth val="100"/>
        <c:overlap val="100"/>
        <c:axId val="464828728"/>
        <c:axId val="46482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193</c:v>
                </c:pt>
                <c:pt idx="2">
                  <c:v>#N/A</c:v>
                </c:pt>
                <c:pt idx="3">
                  <c:v>#N/A</c:v>
                </c:pt>
                <c:pt idx="4">
                  <c:v>143</c:v>
                </c:pt>
                <c:pt idx="5">
                  <c:v>#N/A</c:v>
                </c:pt>
                <c:pt idx="6">
                  <c:v>#N/A</c:v>
                </c:pt>
                <c:pt idx="7">
                  <c:v>242</c:v>
                </c:pt>
                <c:pt idx="8">
                  <c:v>#N/A</c:v>
                </c:pt>
                <c:pt idx="9">
                  <c:v>#N/A</c:v>
                </c:pt>
                <c:pt idx="10">
                  <c:v>419</c:v>
                </c:pt>
                <c:pt idx="11">
                  <c:v>#N/A</c:v>
                </c:pt>
                <c:pt idx="12">
                  <c:v>#N/A</c:v>
                </c:pt>
                <c:pt idx="13">
                  <c:v>19</c:v>
                </c:pt>
                <c:pt idx="14">
                  <c:v>#N/A</c:v>
                </c:pt>
              </c:numCache>
            </c:numRef>
          </c:val>
          <c:smooth val="0"/>
          <c:extLst>
            <c:ext xmlns:c16="http://schemas.microsoft.com/office/drawing/2014/chart" uri="{C3380CC4-5D6E-409C-BE32-E72D297353CC}">
              <c16:uniqueId val="{0000000B-A46E-4D7C-B6CD-27AE96667248}"/>
            </c:ext>
          </c:extLst>
        </c:ser>
        <c:dLbls>
          <c:showLegendKey val="0"/>
          <c:showVal val="0"/>
          <c:showCatName val="0"/>
          <c:showSerName val="0"/>
          <c:showPercent val="0"/>
          <c:showBubbleSize val="0"/>
        </c:dLbls>
        <c:marker val="1"/>
        <c:smooth val="0"/>
        <c:axId val="464828728"/>
        <c:axId val="464825984"/>
      </c:lineChart>
      <c:catAx>
        <c:axId val="46482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825984"/>
        <c:crosses val="autoZero"/>
        <c:auto val="1"/>
        <c:lblAlgn val="ctr"/>
        <c:lblOffset val="100"/>
        <c:tickLblSkip val="1"/>
        <c:tickMarkSkip val="1"/>
        <c:noMultiLvlLbl val="0"/>
      </c:catAx>
      <c:valAx>
        <c:axId val="4648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224</c:v>
                </c:pt>
                <c:pt idx="1">
                  <c:v>329</c:v>
                </c:pt>
                <c:pt idx="2">
                  <c:v>532</c:v>
                </c:pt>
              </c:numCache>
            </c:numRef>
          </c:val>
          <c:extLst>
            <c:ext xmlns:c16="http://schemas.microsoft.com/office/drawing/2014/chart" uri="{C3380CC4-5D6E-409C-BE32-E72D297353CC}">
              <c16:uniqueId val="{00000000-2C77-4F7F-ADF1-2A23E44EA5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c:v>
                </c:pt>
                <c:pt idx="1">
                  <c:v>156</c:v>
                </c:pt>
                <c:pt idx="2">
                  <c:v>256</c:v>
                </c:pt>
              </c:numCache>
            </c:numRef>
          </c:val>
          <c:extLst>
            <c:ext xmlns:c16="http://schemas.microsoft.com/office/drawing/2014/chart" uri="{C3380CC4-5D6E-409C-BE32-E72D297353CC}">
              <c16:uniqueId val="{00000001-2C77-4F7F-ADF1-2A23E44EA5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293</c:v>
                </c:pt>
                <c:pt idx="1">
                  <c:v>347</c:v>
                </c:pt>
                <c:pt idx="2">
                  <c:v>419</c:v>
                </c:pt>
              </c:numCache>
            </c:numRef>
          </c:val>
          <c:extLst>
            <c:ext xmlns:c16="http://schemas.microsoft.com/office/drawing/2014/chart" uri="{C3380CC4-5D6E-409C-BE32-E72D297353CC}">
              <c16:uniqueId val="{00000002-2C77-4F7F-ADF1-2A23E44EA5A7}"/>
            </c:ext>
          </c:extLst>
        </c:ser>
        <c:dLbls>
          <c:showLegendKey val="0"/>
          <c:showVal val="0"/>
          <c:showCatName val="0"/>
          <c:showSerName val="0"/>
          <c:showPercent val="0"/>
          <c:showBubbleSize val="0"/>
        </c:dLbls>
        <c:gapWidth val="120"/>
        <c:overlap val="100"/>
        <c:axId val="464831472"/>
        <c:axId val="464827944"/>
      </c:barChart>
      <c:catAx>
        <c:axId val="46483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4827944"/>
        <c:crosses val="autoZero"/>
        <c:auto val="1"/>
        <c:lblAlgn val="ctr"/>
        <c:lblOffset val="100"/>
        <c:tickLblSkip val="1"/>
        <c:tickMarkSkip val="1"/>
        <c:noMultiLvlLbl val="0"/>
      </c:catAx>
      <c:valAx>
        <c:axId val="464827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83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{4B760DB9-8E6C-4604-8AA1-541281389DFD}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D3-4618-9134-3F283152B2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{12165F9C-C8E0-495E-AB1A-A26C48FBA5B4}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D3-4618-9134-3F283152B2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{2A62E6D6-0273-4397-8882-B5F366BF4C6E}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D3-4618-9134-3F283152B2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{3D1F875B-C74C-4F1A-A49B-07ED74C74611}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D3-4618-9134-3F283152B2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{4599B93E-1768-4E85-8BB5-624A38D599A5}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D3-4618-9134-3F283152B25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{486F6A0A-E13E-4C7D-9739-F906FBE7B350}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D3-4618-9134-3F283152B25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{41500B2D-7C7A-405D-8B23-F4C6CE465F24}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D3-4618-9134-3F283152B25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{287D04AF-E750-46BF-B7B5-10D764DEFF55}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D3-4618-9134-3F283152B25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{780CEA92-B481-4BA0-ABD1-4A26D79ECA5A}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D3-4618-9134-3F283152B2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66.8</c:v>
                </c:pt>
                <c:pt idx="16">
                  <c:v>67.5</c:v>
                </c:pt>
                <c:pt idx="24">
                  <c:v>64.599999999999994</c:v>
                </c:pt>
                <c:pt idx="32">
                  <c:v>65.099999999999994</c:v>
                </c:pt>
              </c:numCache>
            </c:numRef>
          </c:xVal>
          <c:yVal>
            <c:numRef>
              <c:f>公会計指標分析・財政指標組合せ分析表!$BP$51:$DC$51</c:f>
              <c:numCache>
                <c:formatCode>#,##0.0;"▲ "#,##0.0</c:formatCode>
                <c:ptCount val="40"/>
                <c:pt idx="0">
                  <c:v>12.9</c:v>
                </c:pt>
                <c:pt idx="8">
                  <c:v>9.6999999999999993</c:v>
                </c:pt>
                <c:pt idx="16">
                  <c:v>16.399999999999999</c:v>
                </c:pt>
                <c:pt idx="24">
                  <c:v>26.7</c:v>
                </c:pt>
                <c:pt idx="32">
                  <c:v>1.1000000000000001</c:v>
                </c:pt>
              </c:numCache>
            </c:numRef>
          </c:yVal>
          <c:smooth val="0"/>
          <c:extLst>
            <c:ext xmlns:c16="http://schemas.microsoft.com/office/drawing/2014/chart" uri="{C3380CC4-5D6E-409C-BE32-E72D297353CC}">
              <c16:uniqueId val="{00000009-17D3-4618-9134-3F283152B2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{92D6F8D9-5647-4DD5-876F-E9A6E69C899D}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D3-4618-9134-3F283152B2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{C4F5D13F-4FA6-445B-ABE8-9E23AB311B6B}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D3-4618-9134-3F283152B2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{8AEAD6CD-C1DA-4E1B-80CD-DBF54556228C}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D3-4618-9134-3F283152B2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{35540E20-9564-4F57-A584-BADDB675D0B0}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D3-4618-9134-3F283152B2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{5E174CE5-0DFC-4F13-BE06-F0F5E0B65892}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D3-4618-9134-3F283152B25F}"/>
                </c:ext>
              </c:extLst>
            </c:dLbl>
            <c:dLbl>
              <c:idx val="8"/>
              <c:layout>
                <c:manualLayout>
                  <c:x val="-2.2716987165392603E-2"/>
                  <c:y val="-4.511431505635206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{48789884-2D57-498B-8343-36796F217DF1}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D3-4618-9134-3F283152B25F}"/>
                </c:ext>
              </c:extLst>
            </c:dLbl>
            <c:dLbl>
              <c:idx val="16"/>
              <c:layout>
                <c:manualLayout>
                  <c:x val="-4.0602976967251382E-2"/>
                  <c:y val="-5.492667858110863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{73B05216-96CC-467B-805B-8DCD1C4D9BF0}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D3-4618-9134-3F283152B25F}"/>
                </c:ext>
              </c:extLst>
            </c:dLbl>
            <c:dLbl>
              <c:idx val="24"/>
              <c:layout>
                <c:manualLayout>
                  <c:x val="-3.2856664830974068E-2"/>
                  <c:y val="-9.417613268013488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{92561969-EF2F-4CEC-9540-D1F76DA6361A}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D3-4618-9134-3F283152B25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{E6336923-AA17-4E71-BCD4-746085A0AF2E}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D3-4618-9134-3F283152B2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D3-4618-9134-3F283152B25F}"/>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{4968988E-14C0-4E50-8518-C0944A0F46F6}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53-47FB-98B5-4D26AC1E0C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{9C76EE09-E66D-4A5F-ADB8-079B34984E15}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53-47FB-98B5-4D26AC1E0C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{0DE8AD88-DE89-4946-BC90-18CCD3909D46}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53-47FB-98B5-4D26AC1E0C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{2E5393EE-C7E0-4A8C-8662-0349DA0A9775}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53-47FB-98B5-4D26AC1E0C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{64852EFC-16CE-4F32-A216-5F5DC3F68459}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53-47FB-98B5-4D26AC1E0C5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{538E8B0F-E1B5-4A48-B148-496737E33AAD}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53-47FB-98B5-4D26AC1E0C5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{12BA27B7-0335-47FA-9D20-6F79DD93E714}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53-47FB-98B5-4D26AC1E0C5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{7DD37D56-BB4F-4E3B-8B63-69D12D23446B}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53-47FB-98B5-4D26AC1E0C5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{3A980CCD-89D9-400E-95E6-99737E4AF484}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53-47FB-98B5-4D26AC1E0C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6.2</c:v>
                </c:pt>
                <c:pt idx="16">
                  <c:v>5.5</c:v>
                </c:pt>
                <c:pt idx="24">
                  <c:v>3.9</c:v>
                </c:pt>
                <c:pt idx="32">
                  <c:v>2.9</c:v>
                </c:pt>
              </c:numCache>
            </c:numRef>
          </c:xVal>
          <c:yVal>
            <c:numRef>
              <c:f>公会計指標分析・財政指標組合せ分析表!$BP$73:$DC$73</c:f>
              <c:numCache>
                <c:formatCode>#,##0.0;"▲ "#,##0.0</c:formatCode>
                <c:ptCount val="40"/>
                <c:pt idx="0">
                  <c:v>12.9</c:v>
                </c:pt>
                <c:pt idx="8">
                  <c:v>9.6999999999999993</c:v>
                </c:pt>
                <c:pt idx="16">
                  <c:v>16.399999999999999</c:v>
                </c:pt>
                <c:pt idx="24">
                  <c:v>26.7</c:v>
                </c:pt>
                <c:pt idx="32">
                  <c:v>1.1000000000000001</c:v>
                </c:pt>
              </c:numCache>
            </c:numRef>
          </c:yVal>
          <c:smooth val="0"/>
          <c:extLst>
            <c:ext xmlns:c16="http://schemas.microsoft.com/office/drawing/2014/chart" uri="{C3380CC4-5D6E-409C-BE32-E72D297353CC}">
              <c16:uniqueId val="{00000009-4053-47FB-98B5-4D26AC1E0C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{B11869FA-7F5B-4569-93AA-9292255F2896}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53-47FB-98B5-4D26AC1E0C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{8381D20E-0F2C-4AEF-A9CA-C8A1D6AC6A8A}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53-47FB-98B5-4D26AC1E0C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{7C9B8C87-1894-4A71-A455-E9DF3C4E11A2}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53-47FB-98B5-4D26AC1E0C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{473686E4-0701-41C3-8B7D-3EE1A6E569C5}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53-47FB-98B5-4D26AC1E0C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{21B2F1ED-2495-45AD-AE31-3045E731C57F}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53-47FB-98B5-4D26AC1E0C5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{B1DEF35E-F0A2-4029-914C-6BEA187CACCA}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53-47FB-98B5-4D26AC1E0C5B}"/>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{612358B7-6072-4596-8213-DCB09EE5B4F2}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53-47FB-98B5-4D26AC1E0C5B}"/>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{FCA1EFD9-1EA7-42E3-8647-81E7C63587C6}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53-47FB-98B5-4D26AC1E0C5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{F5BCAD3F-DEAC-4221-80FC-D9C3ED4A5E6E}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53-47FB-98B5-4D26AC1E0C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53-47FB-98B5-4D26AC1E0C5B}"/>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年度以降減少傾向にあったが、令和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年度については新幹線駅前広場整備事業に係る地方債の元金償還、令和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フェンシングの聖地いまべつ」拠点整備事業に係る地方債元金償還が始まったことから僅かに増加している。算入公債費等については、上記新幹線駅前広場整備事業等、多数事業に過疎対策事業債を充当していること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年度以降大幅に増加している。実質公債費比率の分子についても算入公債費等が大幅に増加しているため、非常に低い数値となった。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の現在高については、防災無線デジタル化工事に係る地方債を借入れたため増加した。退職手当負担見込額については、職員の退職者数が昨年度に比べ減少したことにより、見込額も同様に減少となった。充当可能基金については、</a:t>
          </a:r>
          <a:r>
            <a:rPr kumimoji="1" lang="ja-JP" altLang="en-US" sz="1400" i="0" u="none">
              <a:solidFill>
                <a:sysClr val="windowText" lastClr="000000"/>
              </a:solidFill>
              <a:latin typeface="ＭＳ ゴシック" pitchFamily="49" charset="-128"/>
              <a:ea typeface="ＭＳ ゴシック" pitchFamily="49" charset="-128"/>
            </a:rPr>
            <a:t>固定資産税や普通交付税等の増加分の一部を基金に積立てたため増加となった。 組合等負担等見込額は今別分署（消防）に係る負担額が多くなったことで大幅な増加となった。将来負担比率の分子については、将来負担額の減少</a:t>
          </a:r>
          <a:r>
            <a:rPr kumimoji="1" lang="ja-JP" altLang="en-US" sz="1400">
              <a:solidFill>
                <a:sysClr val="windowText" lastClr="000000"/>
              </a:solidFill>
              <a:latin typeface="ＭＳ ゴシック" pitchFamily="49" charset="-128"/>
              <a:ea typeface="ＭＳ ゴシック" pitchFamily="49" charset="-128"/>
            </a:rPr>
            <a:t>や充当可能財源等が増加したことにより、大幅に減少した。</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財政調整基金、町ふるさと基金及び減債基金において、固定資産税や地方交付税が見込よりも増加したこと、ふるさと納税及び企業寄附金の増加分を積立てたことから基金全体として大幅に増加した。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年度において大規模な事業に基金を充当することが見込まれるため、こまめに積立てを行い、財政調整基金残高を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億円以上にすることで、余裕を持った基金運用を行えるようにしていく。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町ふるさと基金については、地域の特色を活かし、個性豊かな魅力ある地域づくりに資するため、地域づくり特別事業に充てるものとなっている。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公共施設修繕等基金は、大規模な修繕、改修及び取壊しに充てることとなっている。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ふるさと応援基金については、福祉・産業振興・教育・町政一般に充てることとなっている。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町ふるさと基金については、財政調整基金同様、固定資産税や普通交付税の増加分の一部を基金に積立てたため増加した。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ふるさと応援基金については、ふるさと納税及び企業版ふるさと納税額が増加したことから基金残高が増加した。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町ふるさと基金については、町の重点事業に充当し、地域づくりのために活用していく。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公共施設修繕等基金については、老朽化した施設の修繕や解体に充当し、安全な生活環境づくりを行っていく。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ふるさと応援基金については、福祉や産業振興、教育など町づくりに活用していく。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固定資産税や普通交付税の増加分の一部を基金に積立てため大幅に増加した。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今後は繰替運用に活用するなど、経費の圧縮を図るために運用を行っていく。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普通交付税が当初見込みよりも増加した他、今後の元金償還に係る利子を節減するため繰上償還を計画的に行うことを想定し、基金積立額を増加した。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交付税算入のない地方債の繰上償還の財源とすることで利子償還金の圧縮を図っていく。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有形固定資産減価償却率は、類似団体平均値を上回っている。これは学校施設等の減価償却が進んでいる建物が多いためである。平成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年度においては、いまべつ総合体育館や防災無線を新築したため減少しているが、令和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年度は、除雪ステーションの新規建設により償却率は前年度より微増した。今後は既存施設については長く利活用するために、定期的な点検や、修繕による予防保全に努め、長寿命化を図る。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48186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6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120559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020163"/>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31</xdr:row>
      <xdr:rowOff>23132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6020163"/>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23132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0880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75565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608801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債務償還比率は類似団体平均を上回っている。令和元年度については防災行政無線デジタル化事業があったため一時的に増加し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、その後は繰上償還により比率は減少してきたものの、令和４～５年度も小学校改修工事や給食センター建替新築工事を行い、地方債発行額が急増していることから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依然として債務償還比率が高い</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状態が続いていくため</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減債基金を活用し、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計画的な繰上償還等を行い比率の抑制に努める。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97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2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28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31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4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20976</xdr:rowOff>
    </xdr:from>
    <xdr:to>
      <xdr:col>76</xdr:col>
      <xdr:colOff>73025</xdr:colOff>
      <xdr:row>30</xdr:row>
      <xdr:rowOff>122576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9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170853</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91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114723</xdr:rowOff>
    </xdr:from>
    <xdr:to>
      <xdr:col>72</xdr:col>
      <xdr:colOff>123825</xdr:colOff>
      <xdr:row>32</xdr:row>
      <xdr:rowOff>44873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71776</xdr:rowOff>
    </xdr:from>
    <xdr:to>
      <xdr:col>76</xdr:col>
      <xdr:colOff>22225</xdr:colOff>
      <xdr:row>31</xdr:row>
      <xdr:rowOff>165523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86801"/>
          <a:ext cx="711200" cy="2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150548</xdr:rowOff>
    </xdr:from>
    <xdr:to>
      <xdr:col>68</xdr:col>
      <xdr:colOff>123825</xdr:colOff>
      <xdr:row>34</xdr:row>
      <xdr:rowOff>80698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5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165523</xdr:rowOff>
    </xdr:from>
    <xdr:to>
      <xdr:col>72</xdr:col>
      <xdr:colOff>73025</xdr:colOff>
      <xdr:row>34</xdr:row>
      <xdr:rowOff>29898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251998"/>
          <a:ext cx="762000" cy="3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47625</xdr:rowOff>
    </xdr:from>
    <xdr:to>
      <xdr:col>64</xdr:col>
      <xdr:colOff>123825</xdr:colOff>
      <xdr:row>32</xdr:row>
      <xdr:rowOff>149225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98425</xdr:rowOff>
    </xdr:from>
    <xdr:to>
      <xdr:col>68</xdr:col>
      <xdr:colOff>73025</xdr:colOff>
      <xdr:row>34</xdr:row>
      <xdr:rowOff>29898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356350"/>
          <a:ext cx="762000" cy="27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92414</xdr:rowOff>
    </xdr:from>
    <xdr:to>
      <xdr:col>60</xdr:col>
      <xdr:colOff>123825</xdr:colOff>
      <xdr:row>32</xdr:row>
      <xdr:rowOff>22564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143214</xdr:rowOff>
    </xdr:from>
    <xdr:to>
      <xdr:col>64</xdr:col>
      <xdr:colOff>73025</xdr:colOff>
      <xdr:row>32</xdr:row>
      <xdr:rowOff>98425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229689"/>
          <a:ext cx="762000" cy="1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36000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29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71825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6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140352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13691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2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xdr:rowOff>
    </xdr:from>
    <xdr:to>
      <xdr:col>20</xdr:col>
      <xdr:colOff>38100</xdr:colOff>
      <xdr:row>36</xdr:row>
      <xdr:rowOff>106426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55626</xdr:rowOff>
    </xdr:from>
    <xdr:to>
      <xdr:col>24</xdr:col>
      <xdr:colOff>63500</xdr:colOff>
      <xdr:row>36</xdr:row>
      <xdr:rowOff>110490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2782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156210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22782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57404</xdr:rowOff>
    </xdr:from>
    <xdr:to>
      <xdr:col>10</xdr:col>
      <xdr:colOff>165100</xdr:colOff>
      <xdr:row>36</xdr:row>
      <xdr:rowOff>159004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108204</xdr:rowOff>
    </xdr:from>
    <xdr:to>
      <xdr:col>15</xdr:col>
      <xdr:colOff>50800</xdr:colOff>
      <xdr:row>36</xdr:row>
      <xdr:rowOff>156210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28040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36</xdr:row>
      <xdr:rowOff>108204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249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122953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4081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73276</xdr:rowOff>
    </xdr:from>
    <xdr:to>
      <xdr:col>55</xdr:col>
      <xdr:colOff>50800</xdr:colOff>
      <xdr:row>41</xdr:row>
      <xdr:rowOff>3426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51703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80378</xdr:rowOff>
    </xdr:from>
    <xdr:to>
      <xdr:col>50</xdr:col>
      <xdr:colOff>165100</xdr:colOff>
      <xdr:row>41</xdr:row>
      <xdr:rowOff>10528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124076</xdr:rowOff>
    </xdr:from>
    <xdr:to>
      <xdr:col>55</xdr:col>
      <xdr:colOff>0</xdr:colOff>
      <xdr:row>40</xdr:row>
      <xdr:rowOff>131178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982076"/>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87023</xdr:rowOff>
    </xdr:from>
    <xdr:to>
      <xdr:col>46</xdr:col>
      <xdr:colOff>38100</xdr:colOff>
      <xdr:row>41</xdr:row>
      <xdr:rowOff>17173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131178</xdr:rowOff>
    </xdr:from>
    <xdr:to>
      <xdr:col>50</xdr:col>
      <xdr:colOff>114300</xdr:colOff>
      <xdr:row>40</xdr:row>
      <xdr:rowOff>137823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989178"/>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94971</xdr:rowOff>
    </xdr:from>
    <xdr:to>
      <xdr:col>41</xdr:col>
      <xdr:colOff>101600</xdr:colOff>
      <xdr:row>41</xdr:row>
      <xdr:rowOff>25121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137823</xdr:rowOff>
    </xdr:from>
    <xdr:to>
      <xdr:col>45</xdr:col>
      <xdr:colOff>177800</xdr:colOff>
      <xdr:row>40</xdr:row>
      <xdr:rowOff>145771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995823"/>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105304</xdr:rowOff>
    </xdr:from>
    <xdr:to>
      <xdr:col>36</xdr:col>
      <xdr:colOff>165100</xdr:colOff>
      <xdr:row>41</xdr:row>
      <xdr:rowOff>35454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145771</xdr:rowOff>
    </xdr:from>
    <xdr:to>
      <xdr:col>41</xdr:col>
      <xdr:colOff>50800</xdr:colOff>
      <xdr:row>40</xdr:row>
      <xdr:rowOff>156104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0377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0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8300</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0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16248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0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26581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0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112503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39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140426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776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119199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5564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97972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73478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5090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129603</xdr:rowOff>
    </xdr:from>
    <xdr:to>
      <xdr:col>55</xdr:col>
      <xdr:colOff>50800</xdr:colOff>
      <xdr:row>64</xdr:row>
      <xdr:rowOff>59753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44530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4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132968</xdr:rowOff>
    </xdr:from>
    <xdr:to>
      <xdr:col>50</xdr:col>
      <xdr:colOff>165100</xdr:colOff>
      <xdr:row>64</xdr:row>
      <xdr:rowOff>63118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8953</xdr:rowOff>
    </xdr:from>
    <xdr:to>
      <xdr:col>55</xdr:col>
      <xdr:colOff>0</xdr:colOff>
      <xdr:row>64</xdr:row>
      <xdr:rowOff>12318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81753"/>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137514</xdr:rowOff>
    </xdr:from>
    <xdr:to>
      <xdr:col>46</xdr:col>
      <xdr:colOff>38100</xdr:colOff>
      <xdr:row>64</xdr:row>
      <xdr:rowOff>67664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12318</xdr:rowOff>
    </xdr:from>
    <xdr:to>
      <xdr:col>50</xdr:col>
      <xdr:colOff>114300</xdr:colOff>
      <xdr:row>64</xdr:row>
      <xdr:rowOff>16864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8511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141229</xdr:rowOff>
    </xdr:from>
    <xdr:to>
      <xdr:col>41</xdr:col>
      <xdr:colOff>101600</xdr:colOff>
      <xdr:row>64</xdr:row>
      <xdr:rowOff>71379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16864</xdr:rowOff>
    </xdr:from>
    <xdr:to>
      <xdr:col>45</xdr:col>
      <xdr:colOff>177800</xdr:colOff>
      <xdr:row>64</xdr:row>
      <xdr:rowOff>20579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8966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145018</xdr:rowOff>
    </xdr:from>
    <xdr:to>
      <xdr:col>36</xdr:col>
      <xdr:colOff>165100</xdr:colOff>
      <xdr:row>64</xdr:row>
      <xdr:rowOff>75168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20579</xdr:rowOff>
    </xdr:from>
    <xdr:to>
      <xdr:col>41</xdr:col>
      <xdr:colOff>50800</xdr:colOff>
      <xdr:row>64</xdr:row>
      <xdr:rowOff>24368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93379"/>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54245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1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58791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103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62506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10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66295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103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82</xdr:row>
      <xdr:rowOff>47625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3936980"/>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85</xdr:row>
      <xdr:rowOff>110489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106525"/>
          <a:ext cx="889000" cy="57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38736</xdr:rowOff>
    </xdr:from>
    <xdr:to>
      <xdr:col>10</xdr:col>
      <xdr:colOff>165100</xdr:colOff>
      <xdr:row>85</xdr:row>
      <xdr:rowOff>140336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89536</xdr:rowOff>
    </xdr:from>
    <xdr:to>
      <xdr:col>15</xdr:col>
      <xdr:colOff>50800</xdr:colOff>
      <xdr:row>85</xdr:row>
      <xdr:rowOff>110489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6627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17780</xdr:rowOff>
    </xdr:from>
    <xdr:to>
      <xdr:col>6</xdr:col>
      <xdr:colOff>38100</xdr:colOff>
      <xdr:row>85</xdr:row>
      <xdr:rowOff>119380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68580</xdr:rowOff>
    </xdr:from>
    <xdr:to>
      <xdr:col>10</xdr:col>
      <xdr:colOff>114300</xdr:colOff>
      <xdr:row>85</xdr:row>
      <xdr:rowOff>89536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6418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131463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110507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82169</xdr:rowOff>
    </xdr:from>
    <xdr:to>
      <xdr:col>55</xdr:col>
      <xdr:colOff>50800</xdr:colOff>
      <xdr:row>84</xdr:row>
      <xdr:rowOff>12319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105046</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16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168084</xdr:rowOff>
    </xdr:from>
    <xdr:to>
      <xdr:col>50</xdr:col>
      <xdr:colOff>165100</xdr:colOff>
      <xdr:row>85</xdr:row>
      <xdr:rowOff>98234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5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132969</xdr:rowOff>
    </xdr:from>
    <xdr:to>
      <xdr:col>55</xdr:col>
      <xdr:colOff>0</xdr:colOff>
      <xdr:row>85</xdr:row>
      <xdr:rowOff>47434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363319"/>
          <a:ext cx="838200" cy="25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825</xdr:rowOff>
    </xdr:from>
    <xdr:to>
      <xdr:col>46</xdr:col>
      <xdr:colOff>38100</xdr:colOff>
      <xdr:row>84</xdr:row>
      <xdr:rowOff>102425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4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51625</xdr:rowOff>
    </xdr:from>
    <xdr:to>
      <xdr:col>50</xdr:col>
      <xdr:colOff>114300</xdr:colOff>
      <xdr:row>85</xdr:row>
      <xdr:rowOff>47434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750300" y="14453425"/>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14160</xdr:rowOff>
    </xdr:from>
    <xdr:to>
      <xdr:col>41</xdr:col>
      <xdr:colOff>101600</xdr:colOff>
      <xdr:row>84</xdr:row>
      <xdr:rowOff>115760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51625</xdr:rowOff>
    </xdr:from>
    <xdr:to>
      <xdr:col>45</xdr:col>
      <xdr:colOff>177800</xdr:colOff>
      <xdr:row>84</xdr:row>
      <xdr:rowOff>64960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4534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27496</xdr:rowOff>
    </xdr:from>
    <xdr:to>
      <xdr:col>36</xdr:col>
      <xdr:colOff>165100</xdr:colOff>
      <xdr:row>84</xdr:row>
      <xdr:rowOff>129096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4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64960</xdr:rowOff>
    </xdr:from>
    <xdr:to>
      <xdr:col>41</xdr:col>
      <xdr:colOff>50800</xdr:colOff>
      <xdr:row>84</xdr:row>
      <xdr:rowOff>78296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46676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89361</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66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93552</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49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106887</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50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120223</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52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E00-0000C4010000}"/>
            </a:ext>
          </a:extLst>
        </xdr:cNvPr>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33020</xdr:rowOff>
    </xdr:from>
    <xdr:to>
      <xdr:col>81</xdr:col>
      <xdr:colOff>101600</xdr:colOff>
      <xdr:row>62</xdr:row>
      <xdr:rowOff>134620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543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102870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5481300" y="10713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454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63</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4592300" y="10713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365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154305</xdr:rowOff>
    </xdr:from>
    <xdr:to>
      <xdr:col>76</xdr:col>
      <xdr:colOff>114300</xdr:colOff>
      <xdr:row>63</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3703300" y="10784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84455</xdr:rowOff>
    </xdr:from>
    <xdr:to>
      <xdr:col>67</xdr:col>
      <xdr:colOff>101600</xdr:colOff>
      <xdr:row>63</xdr:row>
      <xdr:rowOff>14605</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2763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135255</xdr:rowOff>
    </xdr:from>
    <xdr:to>
      <xdr:col>71</xdr:col>
      <xdr:colOff>177800</xdr:colOff>
      <xdr:row>62</xdr:row>
      <xdr:rowOff>154305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814300" y="10765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E00-0000CD01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E00-0000CE01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E00-0000CF01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E00-0000D001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125747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E00-0000D1010000}"/>
            </a:ext>
          </a:extLst>
        </xdr:cNvPr>
        <xdr:cNvSpPr txBox="1"/>
      </xdr:nvSpPr>
      <xdr:spPr>
        <a:xfrm>
          <a:off x="15266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E00-0000D2010000}"/>
            </a:ext>
          </a:extLst>
        </xdr:cNvPr>
        <xdr:cNvSpPr txBox="1"/>
      </xdr:nvSpPr>
      <xdr:spPr>
        <a:xfrm>
          <a:off x="14389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E00-0000D3010000}"/>
            </a:ext>
          </a:extLst>
        </xdr:cNvPr>
        <xdr:cNvSpPr txBox="1"/>
      </xdr:nvSpPr>
      <xdr:spPr>
        <a:xfrm>
          <a:off x="13500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5732</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E00-0000D4010000}"/>
            </a:ext>
          </a:extLst>
        </xdr:cNvPr>
        <xdr:cNvSpPr txBox="1"/>
      </xdr:nvSpPr>
      <xdr:spPr>
        <a:xfrm>
          <a:off x="12611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70031</xdr:rowOff>
    </xdr:from>
    <xdr:to>
      <xdr:col>116</xdr:col>
      <xdr:colOff>114300</xdr:colOff>
      <xdr:row>60</xdr:row>
      <xdr:rowOff>181</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92908</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03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94035</xdr:rowOff>
    </xdr:from>
    <xdr:to>
      <xdr:col>112</xdr:col>
      <xdr:colOff>38100</xdr:colOff>
      <xdr:row>60</xdr:row>
      <xdr:rowOff>24185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2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120831</xdr:rowOff>
    </xdr:from>
    <xdr:to>
      <xdr:col>116</xdr:col>
      <xdr:colOff>63500</xdr:colOff>
      <xdr:row>59</xdr:row>
      <xdr:rowOff>144835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236381"/>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86687</xdr:rowOff>
    </xdr:from>
    <xdr:to>
      <xdr:col>107</xdr:col>
      <xdr:colOff>101600</xdr:colOff>
      <xdr:row>58</xdr:row>
      <xdr:rowOff>16837</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98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137487</xdr:rowOff>
    </xdr:from>
    <xdr:to>
      <xdr:col>111</xdr:col>
      <xdr:colOff>177800</xdr:colOff>
      <xdr:row>59</xdr:row>
      <xdr:rowOff>144835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20434300" y="9910137"/>
          <a:ext cx="889000" cy="3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125712</xdr:rowOff>
    </xdr:from>
    <xdr:to>
      <xdr:col>102</xdr:col>
      <xdr:colOff>165100</xdr:colOff>
      <xdr:row>58</xdr:row>
      <xdr:rowOff>55862</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98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137487</xdr:rowOff>
    </xdr:from>
    <xdr:to>
      <xdr:col>107</xdr:col>
      <xdr:colOff>50800</xdr:colOff>
      <xdr:row>58</xdr:row>
      <xdr:rowOff>5062</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9545300" y="9910137"/>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165390</xdr:rowOff>
    </xdr:from>
    <xdr:to>
      <xdr:col>98</xdr:col>
      <xdr:colOff>38100</xdr:colOff>
      <xdr:row>58</xdr:row>
      <xdr:rowOff>95540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99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5062</xdr:rowOff>
    </xdr:from>
    <xdr:to>
      <xdr:col>102</xdr:col>
      <xdr:colOff>114300</xdr:colOff>
      <xdr:row>58</xdr:row>
      <xdr:rowOff>44740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8656300" y="9949162"/>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40712</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998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33364</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963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72389</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96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112067</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971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0000000-0008-0000-0E00-00003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a:extLst>
            <a:ext uri="{FF2B5EF4-FFF2-40B4-BE49-F238E27FC236}">
              <a16:creationId xmlns:a16="http://schemas.microsoft.com/office/drawing/2014/main" id="{00000000-0008-0000-0E00-00003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572" name="【公民館】&#10;有形固定資産減価償却率最大値テキスト">
          <a:extLst>
            <a:ext uri="{FF2B5EF4-FFF2-40B4-BE49-F238E27FC236}">
              <a16:creationId xmlns:a16="http://schemas.microsoft.com/office/drawing/2014/main" id="{00000000-0008-0000-0E00-00003C020000}"/>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574" name="【公民館】&#10;有形固定資産減価償却率平均値テキスト">
          <a:extLst>
            <a:ext uri="{FF2B5EF4-FFF2-40B4-BE49-F238E27FC236}">
              <a16:creationId xmlns:a16="http://schemas.microsoft.com/office/drawing/2014/main" id="{00000000-0008-0000-0E00-00003E020000}"/>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xdr:rowOff>
    </xdr:from>
    <xdr:to>
      <xdr:col>85</xdr:col>
      <xdr:colOff>177800</xdr:colOff>
      <xdr:row>107</xdr:row>
      <xdr:rowOff>113937</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6268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162214</xdr:rowOff>
    </xdr:from>
    <xdr:ext cx="405111" cy="259045"/>
    <xdr:sp macro="" textlink="">
      <xdr:nvSpPr>
        <xdr:cNvPr id="586" name="【公民館】&#10;有形固定資産減価償却率該当値テキスト">
          <a:extLst>
            <a:ext uri="{FF2B5EF4-FFF2-40B4-BE49-F238E27FC236}">
              <a16:creationId xmlns:a16="http://schemas.microsoft.com/office/drawing/2014/main" id="{00000000-0008-0000-0E00-00004A020000}"/>
            </a:ext>
          </a:extLst>
        </xdr:cNvPr>
        <xdr:cNvSpPr txBox="1"/>
      </xdr:nvSpPr>
      <xdr:spPr>
        <a:xfrm>
          <a:off x="16357600"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63137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5481300" y="1838052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454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xdr:rowOff>
    </xdr:from>
    <xdr:to>
      <xdr:col>81</xdr:col>
      <xdr:colOff>50800</xdr:colOff>
      <xdr:row>107</xdr:row>
      <xdr:rowOff>35379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4592300" y="183544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9252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3703300" y="183266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152944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814300" y="1830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E00-000053020000}"/>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E00-000054020000}"/>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E00-000055020000}"/>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E00-000056020000}"/>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599" name="n_1mainValue【公民館】&#10;有形固定資産減価償却率">
          <a:extLst>
            <a:ext uri="{FF2B5EF4-FFF2-40B4-BE49-F238E27FC236}">
              <a16:creationId xmlns:a16="http://schemas.microsoft.com/office/drawing/2014/main" id="{00000000-0008-0000-0E00-000057020000}"/>
            </a:ext>
          </a:extLst>
        </xdr:cNvPr>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600" name="n_2mainValue【公民館】&#10;有形固定資産減価償却率">
          <a:extLst>
            <a:ext uri="{FF2B5EF4-FFF2-40B4-BE49-F238E27FC236}">
              <a16:creationId xmlns:a16="http://schemas.microsoft.com/office/drawing/2014/main" id="{00000000-0008-0000-0E00-000058020000}"/>
            </a:ext>
          </a:extLst>
        </xdr:cNvPr>
        <xdr:cNvSpPr txBox="1"/>
      </xdr:nvSpPr>
      <xdr:spPr>
        <a:xfrm>
          <a:off x="14389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601" name="n_3mainValue【公民館】&#10;有形固定資産減価償却率">
          <a:extLst>
            <a:ext uri="{FF2B5EF4-FFF2-40B4-BE49-F238E27FC236}">
              <a16:creationId xmlns:a16="http://schemas.microsoft.com/office/drawing/2014/main" id="{00000000-0008-0000-0E00-000059020000}"/>
            </a:ext>
          </a:extLst>
        </xdr:cNvPr>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602" name="n_4mainValue【公民館】&#10;有形固定資産減価償却率">
          <a:extLst>
            <a:ext uri="{FF2B5EF4-FFF2-40B4-BE49-F238E27FC236}">
              <a16:creationId xmlns:a16="http://schemas.microsoft.com/office/drawing/2014/main" id="{00000000-0008-0000-0E00-00005A020000}"/>
            </a:ext>
          </a:extLst>
        </xdr:cNvPr>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E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E00-00007302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E00-000075020000}"/>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E00-000077020000}"/>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68263</xdr:rowOff>
    </xdr:from>
    <xdr:to>
      <xdr:col>116</xdr:col>
      <xdr:colOff>114300</xdr:colOff>
      <xdr:row>108</xdr:row>
      <xdr:rowOff>169863</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2110700" y="185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154640</xdr:rowOff>
    </xdr:from>
    <xdr:ext cx="469744" cy="259045"/>
    <xdr:sp macro="" textlink="">
      <xdr:nvSpPr>
        <xdr:cNvPr id="643" name="【公民館】&#10;一人当たり面積該当値テキスト">
          <a:extLst>
            <a:ext uri="{FF2B5EF4-FFF2-40B4-BE49-F238E27FC236}">
              <a16:creationId xmlns:a16="http://schemas.microsoft.com/office/drawing/2014/main" id="{00000000-0008-0000-0E00-000083020000}"/>
            </a:ext>
          </a:extLst>
        </xdr:cNvPr>
        <xdr:cNvSpPr txBox="1"/>
      </xdr:nvSpPr>
      <xdr:spPr>
        <a:xfrm>
          <a:off x="22199600" y="1849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69214</xdr:rowOff>
    </xdr:from>
    <xdr:to>
      <xdr:col>112</xdr:col>
      <xdr:colOff>38100</xdr:colOff>
      <xdr:row>108</xdr:row>
      <xdr:rowOff>170814</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1272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119063</xdr:rowOff>
    </xdr:from>
    <xdr:to>
      <xdr:col>116</xdr:col>
      <xdr:colOff>63500</xdr:colOff>
      <xdr:row>108</xdr:row>
      <xdr:rowOff>120014</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21323300" y="18635663"/>
          <a:ext cx="8382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69786</xdr:rowOff>
    </xdr:from>
    <xdr:to>
      <xdr:col>107</xdr:col>
      <xdr:colOff>101600</xdr:colOff>
      <xdr:row>108</xdr:row>
      <xdr:rowOff>171386</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0383500" y="18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120014</xdr:rowOff>
    </xdr:from>
    <xdr:to>
      <xdr:col>111</xdr:col>
      <xdr:colOff>177800</xdr:colOff>
      <xdr:row>108</xdr:row>
      <xdr:rowOff>120586</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0434300" y="186366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70738</xdr:rowOff>
    </xdr:from>
    <xdr:to>
      <xdr:col>102</xdr:col>
      <xdr:colOff>165100</xdr:colOff>
      <xdr:row>109</xdr:row>
      <xdr:rowOff>888</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9494500" y="18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120586</xdr:rowOff>
    </xdr:from>
    <xdr:to>
      <xdr:col>107</xdr:col>
      <xdr:colOff>50800</xdr:colOff>
      <xdr:row>108</xdr:row>
      <xdr:rowOff>121538</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9545300" y="1863718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71882</xdr:rowOff>
    </xdr:from>
    <xdr:to>
      <xdr:col>98</xdr:col>
      <xdr:colOff>38100</xdr:colOff>
      <xdr:row>109</xdr:row>
      <xdr:rowOff>2032</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8605500" y="185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121538</xdr:rowOff>
    </xdr:from>
    <xdr:to>
      <xdr:col>102</xdr:col>
      <xdr:colOff>114300</xdr:colOff>
      <xdr:row>108</xdr:row>
      <xdr:rowOff>122682</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8656300" y="1863813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652" name="n_1aveValue【公民館】&#10;一人当たり面積">
          <a:extLst>
            <a:ext uri="{FF2B5EF4-FFF2-40B4-BE49-F238E27FC236}">
              <a16:creationId xmlns:a16="http://schemas.microsoft.com/office/drawing/2014/main" id="{00000000-0008-0000-0E00-00008C020000}"/>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653" name="n_2aveValue【公民館】&#10;一人当たり面積">
          <a:extLst>
            <a:ext uri="{FF2B5EF4-FFF2-40B4-BE49-F238E27FC236}">
              <a16:creationId xmlns:a16="http://schemas.microsoft.com/office/drawing/2014/main" id="{00000000-0008-0000-0E00-00008D020000}"/>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654" name="n_3aveValue【公民館】&#10;一人当たり面積">
          <a:extLst>
            <a:ext uri="{FF2B5EF4-FFF2-40B4-BE49-F238E27FC236}">
              <a16:creationId xmlns:a16="http://schemas.microsoft.com/office/drawing/2014/main" id="{00000000-0008-0000-0E00-00008E020000}"/>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655" name="n_4aveValue【公民館】&#10;一人当たり面積">
          <a:extLst>
            <a:ext uri="{FF2B5EF4-FFF2-40B4-BE49-F238E27FC236}">
              <a16:creationId xmlns:a16="http://schemas.microsoft.com/office/drawing/2014/main" id="{00000000-0008-0000-0E00-00008F020000}"/>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161941</xdr:rowOff>
    </xdr:from>
    <xdr:ext cx="469744" cy="259045"/>
    <xdr:sp macro="" textlink="">
      <xdr:nvSpPr>
        <xdr:cNvPr id="656" name="n_1mainValue【公民館】&#10;一人当たり面積">
          <a:extLst>
            <a:ext uri="{FF2B5EF4-FFF2-40B4-BE49-F238E27FC236}">
              <a16:creationId xmlns:a16="http://schemas.microsoft.com/office/drawing/2014/main" id="{00000000-0008-0000-0E00-000090020000}"/>
            </a:ext>
          </a:extLst>
        </xdr:cNvPr>
        <xdr:cNvSpPr txBox="1"/>
      </xdr:nvSpPr>
      <xdr:spPr>
        <a:xfrm>
          <a:off x="21075727" y="18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162513</xdr:rowOff>
    </xdr:from>
    <xdr:ext cx="469744" cy="259045"/>
    <xdr:sp macro="" textlink="">
      <xdr:nvSpPr>
        <xdr:cNvPr id="657" name="n_2mainValue【公民館】&#10;一人当たり面積">
          <a:extLst>
            <a:ext uri="{FF2B5EF4-FFF2-40B4-BE49-F238E27FC236}">
              <a16:creationId xmlns:a16="http://schemas.microsoft.com/office/drawing/2014/main" id="{00000000-0008-0000-0E00-000091020000}"/>
            </a:ext>
          </a:extLst>
        </xdr:cNvPr>
        <xdr:cNvSpPr txBox="1"/>
      </xdr:nvSpPr>
      <xdr:spPr>
        <a:xfrm>
          <a:off x="20199427" y="186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163465</xdr:rowOff>
    </xdr:from>
    <xdr:ext cx="469744" cy="259045"/>
    <xdr:sp macro="" textlink="">
      <xdr:nvSpPr>
        <xdr:cNvPr id="658" name="n_3mainValue【公民館】&#10;一人当たり面積">
          <a:extLst>
            <a:ext uri="{FF2B5EF4-FFF2-40B4-BE49-F238E27FC236}">
              <a16:creationId xmlns:a16="http://schemas.microsoft.com/office/drawing/2014/main" id="{00000000-0008-0000-0E00-000092020000}"/>
            </a:ext>
          </a:extLst>
        </xdr:cNvPr>
        <xdr:cNvSpPr txBox="1"/>
      </xdr:nvSpPr>
      <xdr:spPr>
        <a:xfrm>
          <a:off x="19310427" y="186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164609</xdr:rowOff>
    </xdr:from>
    <xdr:ext cx="469744" cy="259045"/>
    <xdr:sp macro="" textlink="">
      <xdr:nvSpPr>
        <xdr:cNvPr id="659" name="n_4mainValue【公民館】&#10;一人当たり面積">
          <a:extLst>
            <a:ext uri="{FF2B5EF4-FFF2-40B4-BE49-F238E27FC236}">
              <a16:creationId xmlns:a16="http://schemas.microsoft.com/office/drawing/2014/main" id="{00000000-0008-0000-0E00-000093020000}"/>
            </a:ext>
          </a:extLst>
        </xdr:cNvPr>
        <xdr:cNvSpPr txBox="1"/>
      </xdr:nvSpPr>
      <xdr:spPr>
        <a:xfrm>
          <a:off x="18421427" y="186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や公民館においては有形固定資産減価償却率が類似団体平均を大きく上回っている。公営住宅については、建替えが進んでおり、人口減少と相まって一人当たりの面積は増加し、有形固定資産減価償却率が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は人口減少が続き学校施設や公民館についても、人口減少により建替え等が抑制されたことから非常に高い数値となっている。橋梁・トンネルについても老朽化が進んでおり、橋梁長寿命化計画に基づき計画的に維持管理を進めていく。今後は、施設の長寿命化を行っていくとともに建替えや統合・複合化等も含め財政負担を軽減していく方法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101600</xdr:rowOff>
    </xdr:from>
    <xdr:to>
      <xdr:col>20</xdr:col>
      <xdr:colOff>38100</xdr:colOff>
      <xdr:row>40</xdr:row>
      <xdr:rowOff>31750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33020</xdr:rowOff>
    </xdr:from>
    <xdr:to>
      <xdr:col>15</xdr:col>
      <xdr:colOff>101600</xdr:colOff>
      <xdr:row>39</xdr:row>
      <xdr:rowOff>134620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15875</xdr:rowOff>
    </xdr:from>
    <xdr:to>
      <xdr:col>10</xdr:col>
      <xdr:colOff>165100</xdr:colOff>
      <xdr:row>39</xdr:row>
      <xdr:rowOff>117475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147320</xdr:rowOff>
    </xdr:from>
    <xdr:to>
      <xdr:col>6</xdr:col>
      <xdr:colOff>38100</xdr:colOff>
      <xdr:row>39</xdr:row>
      <xdr:rowOff>77470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123842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24765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1569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65405</xdr:rowOff>
    </xdr:from>
    <xdr:to>
      <xdr:col>15</xdr:col>
      <xdr:colOff>101600</xdr:colOff>
      <xdr:row>35</xdr:row>
      <xdr:rowOff>167005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156210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1169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23495</xdr:rowOff>
    </xdr:from>
    <xdr:to>
      <xdr:col>10</xdr:col>
      <xdr:colOff>165100</xdr:colOff>
      <xdr:row>35</xdr:row>
      <xdr:rowOff>125095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74295</xdr:rowOff>
    </xdr:from>
    <xdr:to>
      <xdr:col>15</xdr:col>
      <xdr:colOff>50800</xdr:colOff>
      <xdr:row>35</xdr:row>
      <xdr:rowOff>116205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07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154940</xdr:rowOff>
    </xdr:from>
    <xdr:to>
      <xdr:col>6</xdr:col>
      <xdr:colOff>38100</xdr:colOff>
      <xdr:row>35</xdr:row>
      <xdr:rowOff>85090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34290</xdr:rowOff>
    </xdr:from>
    <xdr:to>
      <xdr:col>10</xdr:col>
      <xdr:colOff>114300</xdr:colOff>
      <xdr:row>35</xdr:row>
      <xdr:rowOff>74295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035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22877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108602</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68597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12082</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141622</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101617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29972</xdr:rowOff>
    </xdr:from>
    <xdr:to>
      <xdr:col>50</xdr:col>
      <xdr:colOff>165100</xdr:colOff>
      <xdr:row>39</xdr:row>
      <xdr:rowOff>131572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137414</xdr:rowOff>
    </xdr:from>
    <xdr:to>
      <xdr:col>46</xdr:col>
      <xdr:colOff>38100</xdr:colOff>
      <xdr:row>39</xdr:row>
      <xdr:rowOff>67564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132842</xdr:rowOff>
    </xdr:from>
    <xdr:to>
      <xdr:col>41</xdr:col>
      <xdr:colOff>101600</xdr:colOff>
      <xdr:row>39</xdr:row>
      <xdr:rowOff>62992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45974</xdr:rowOff>
    </xdr:from>
    <xdr:to>
      <xdr:col>50</xdr:col>
      <xdr:colOff>165100</xdr:colOff>
      <xdr:row>39</xdr:row>
      <xdr:rowOff>147574</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96774</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774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96774</xdr:rowOff>
    </xdr:from>
    <xdr:to>
      <xdr:col>50</xdr:col>
      <xdr:colOff>114300</xdr:colOff>
      <xdr:row>39</xdr:row>
      <xdr:rowOff>110490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783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121920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6797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121920</xdr:rowOff>
    </xdr:from>
    <xdr:to>
      <xdr:col>41</xdr:col>
      <xdr:colOff>50800</xdr:colOff>
      <xdr:row>39</xdr:row>
      <xdr:rowOff>133350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72300" y="680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148099</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84091</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79519</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138701</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163847</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156573</xdr:rowOff>
    </xdr:from>
    <xdr:to>
      <xdr:col>24</xdr:col>
      <xdr:colOff>114300</xdr:colOff>
      <xdr:row>56</xdr:row>
      <xdr:rowOff>86723</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109600</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56</xdr:row>
      <xdr:rowOff>35923</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958977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171269</xdr:rowOff>
    </xdr:from>
    <xdr:to>
      <xdr:col>15</xdr:col>
      <xdr:colOff>101600</xdr:colOff>
      <xdr:row>56</xdr:row>
      <xdr:rowOff>101419</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160020</xdr:rowOff>
    </xdr:from>
    <xdr:to>
      <xdr:col>19</xdr:col>
      <xdr:colOff>177800</xdr:colOff>
      <xdr:row>56</xdr:row>
      <xdr:rowOff>50619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908300" y="95897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61867</xdr:rowOff>
    </xdr:from>
    <xdr:to>
      <xdr:col>10</xdr:col>
      <xdr:colOff>165100</xdr:colOff>
      <xdr:row>55</xdr:row>
      <xdr:rowOff>163467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112667</xdr:rowOff>
    </xdr:from>
    <xdr:to>
      <xdr:col>15</xdr:col>
      <xdr:colOff>50800</xdr:colOff>
      <xdr:row>56</xdr:row>
      <xdr:rowOff>50619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954241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56969</xdr:rowOff>
    </xdr:from>
    <xdr:to>
      <xdr:col>6</xdr:col>
      <xdr:colOff>38100</xdr:colOff>
      <xdr:row>55</xdr:row>
      <xdr:rowOff>158569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107769</xdr:rowOff>
    </xdr:from>
    <xdr:to>
      <xdr:col>10</xdr:col>
      <xdr:colOff>114300</xdr:colOff>
      <xdr:row>55</xdr:row>
      <xdr:rowOff>112667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55897</xdr:rowOff>
    </xdr:from>
    <xdr:ext cx="340478"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614361" y="931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117946</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8544</xdr:rowOff>
    </xdr:from>
    <xdr:ext cx="340478"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49061" y="926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3646</xdr:rowOff>
    </xdr:from>
    <xdr:ext cx="340478"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60061" y="926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140843</xdr:rowOff>
    </xdr:from>
    <xdr:to>
      <xdr:col>55</xdr:col>
      <xdr:colOff>50800</xdr:colOff>
      <xdr:row>60</xdr:row>
      <xdr:rowOff>70993</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2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163720</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1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20193</xdr:rowOff>
    </xdr:from>
    <xdr:to>
      <xdr:col>55</xdr:col>
      <xdr:colOff>0</xdr:colOff>
      <xdr:row>62</xdr:row>
      <xdr:rowOff>7620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307193"/>
          <a:ext cx="8382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8636</xdr:rowOff>
    </xdr:from>
    <xdr:to>
      <xdr:col>46</xdr:col>
      <xdr:colOff>38100</xdr:colOff>
      <xdr:row>64</xdr:row>
      <xdr:rowOff>110236</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64</xdr:row>
      <xdr:rowOff>59436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750300" y="10637520"/>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9017</xdr:rowOff>
    </xdr:from>
    <xdr:to>
      <xdr:col>41</xdr:col>
      <xdr:colOff>101600</xdr:colOff>
      <xdr:row>64</xdr:row>
      <xdr:rowOff>110617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59436</xdr:rowOff>
    </xdr:from>
    <xdr:to>
      <xdr:col>45</xdr:col>
      <xdr:colOff>177800</xdr:colOff>
      <xdr:row>64</xdr:row>
      <xdr:rowOff>59817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10322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9779</xdr:rowOff>
    </xdr:from>
    <xdr:to>
      <xdr:col>36</xdr:col>
      <xdr:colOff>165100</xdr:colOff>
      <xdr:row>64</xdr:row>
      <xdr:rowOff>111379</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59817</xdr:rowOff>
    </xdr:from>
    <xdr:to>
      <xdr:col>41</xdr:col>
      <xdr:colOff>50800</xdr:colOff>
      <xdr:row>64</xdr:row>
      <xdr:rowOff>60579</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10326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74947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101363</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101744</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102506</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F00-00002E010000}"/>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F00-000030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F00-000032010000}"/>
            </a:ext>
          </a:extLst>
        </xdr:cNvPr>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F00-00003E010000}"/>
            </a:ext>
          </a:extLst>
        </xdr:cNvPr>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153036</xdr:rowOff>
    </xdr:from>
    <xdr:to>
      <xdr:col>20</xdr:col>
      <xdr:colOff>38100</xdr:colOff>
      <xdr:row>105</xdr:row>
      <xdr:rowOff>83186</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3746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32386</xdr:rowOff>
    </xdr:from>
    <xdr:to>
      <xdr:col>24</xdr:col>
      <xdr:colOff>63500</xdr:colOff>
      <xdr:row>105</xdr:row>
      <xdr:rowOff>59055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3797300" y="180346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2857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32386</xdr:rowOff>
    </xdr:from>
    <xdr:to>
      <xdr:col>19</xdr:col>
      <xdr:colOff>177800</xdr:colOff>
      <xdr:row>106</xdr:row>
      <xdr:rowOff>13336</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2908300" y="1803463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968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146686</xdr:rowOff>
    </xdr:from>
    <xdr:to>
      <xdr:col>15</xdr:col>
      <xdr:colOff>50800</xdr:colOff>
      <xdr:row>106</xdr:row>
      <xdr:rowOff>13336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019300" y="18148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59689</xdr:rowOff>
    </xdr:from>
    <xdr:to>
      <xdr:col>6</xdr:col>
      <xdr:colOff>38100</xdr:colOff>
      <xdr:row>105</xdr:row>
      <xdr:rowOff>161289</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07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146686</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130300" y="18112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F00-000047010000}"/>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F00-000049010000}"/>
            </a:ext>
          </a:extLst>
        </xdr:cNvPr>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F00-00004A010000}"/>
            </a:ext>
          </a:extLst>
        </xdr:cNvPr>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74313</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17163</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F00-000067010000}"/>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F00-000069010000}"/>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52467</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F00-00006B010000}"/>
            </a:ext>
          </a:extLst>
        </xdr:cNvPr>
        <xdr:cNvSpPr txBox="1"/>
      </xdr:nvSpPr>
      <xdr:spPr>
        <a:xfrm>
          <a:off x="10515600" y="182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60833</xdr:rowOff>
    </xdr:from>
    <xdr:to>
      <xdr:col>55</xdr:col>
      <xdr:colOff>50800</xdr:colOff>
      <xdr:row>107</xdr:row>
      <xdr:rowOff>162433</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04267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39260</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F00-000077010000}"/>
            </a:ext>
          </a:extLst>
        </xdr:cNvPr>
        <xdr:cNvSpPr txBox="1"/>
      </xdr:nvSpPr>
      <xdr:spPr>
        <a:xfrm>
          <a:off x="10515600"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66929</xdr:rowOff>
    </xdr:from>
    <xdr:to>
      <xdr:col>50</xdr:col>
      <xdr:colOff>165100</xdr:colOff>
      <xdr:row>107</xdr:row>
      <xdr:rowOff>168529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9588500" y="184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111633</xdr:rowOff>
    </xdr:from>
    <xdr:to>
      <xdr:col>55</xdr:col>
      <xdr:colOff>0</xdr:colOff>
      <xdr:row>107</xdr:row>
      <xdr:rowOff>117729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9639300" y="1845678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73406</xdr:rowOff>
    </xdr:from>
    <xdr:to>
      <xdr:col>46</xdr:col>
      <xdr:colOff>38100</xdr:colOff>
      <xdr:row>108</xdr:row>
      <xdr:rowOff>3556</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8699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117729</xdr:rowOff>
    </xdr:from>
    <xdr:to>
      <xdr:col>50</xdr:col>
      <xdr:colOff>114300</xdr:colOff>
      <xdr:row>107</xdr:row>
      <xdr:rowOff>124206</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8750300" y="1846287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79883</xdr:rowOff>
    </xdr:from>
    <xdr:to>
      <xdr:col>41</xdr:col>
      <xdr:colOff>101600</xdr:colOff>
      <xdr:row>108</xdr:row>
      <xdr:rowOff>10033</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7810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124206</xdr:rowOff>
    </xdr:from>
    <xdr:to>
      <xdr:col>45</xdr:col>
      <xdr:colOff>177800</xdr:colOff>
      <xdr:row>107</xdr:row>
      <xdr:rowOff>130683</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7861300" y="1846935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692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130683</xdr:rowOff>
    </xdr:from>
    <xdr:to>
      <xdr:col>41</xdr:col>
      <xdr:colOff>50800</xdr:colOff>
      <xdr:row>107</xdr:row>
      <xdr:rowOff>137161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6972300" y="18475833"/>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384" name="n_1aveValue【市民会館】&#10;一人当たり面積">
          <a:extLst>
            <a:ext uri="{FF2B5EF4-FFF2-40B4-BE49-F238E27FC236}">
              <a16:creationId xmlns:a16="http://schemas.microsoft.com/office/drawing/2014/main" id="{00000000-0008-0000-0F00-000080010000}"/>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385" name="n_2aveValue【市民会館】&#10;一人当たり面積">
          <a:extLst>
            <a:ext uri="{FF2B5EF4-FFF2-40B4-BE49-F238E27FC236}">
              <a16:creationId xmlns:a16="http://schemas.microsoft.com/office/drawing/2014/main" id="{00000000-0008-0000-0F00-000081010000}"/>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386" name="n_3aveValue【市民会館】&#10;一人当たり面積">
          <a:extLst>
            <a:ext uri="{FF2B5EF4-FFF2-40B4-BE49-F238E27FC236}">
              <a16:creationId xmlns:a16="http://schemas.microsoft.com/office/drawing/2014/main" id="{00000000-0008-0000-0F00-000082010000}"/>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387" name="n_4aveValue【市民会館】&#10;一人当たり面積">
          <a:extLst>
            <a:ext uri="{FF2B5EF4-FFF2-40B4-BE49-F238E27FC236}">
              <a16:creationId xmlns:a16="http://schemas.microsoft.com/office/drawing/2014/main" id="{00000000-0008-0000-0F00-000083010000}"/>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159656</xdr:rowOff>
    </xdr:from>
    <xdr:ext cx="469744" cy="259045"/>
    <xdr:sp macro="" textlink="">
      <xdr:nvSpPr>
        <xdr:cNvPr id="388" name="n_1mainValue【市民会館】&#10;一人当たり面積">
          <a:extLst>
            <a:ext uri="{FF2B5EF4-FFF2-40B4-BE49-F238E27FC236}">
              <a16:creationId xmlns:a16="http://schemas.microsoft.com/office/drawing/2014/main" id="{00000000-0008-0000-0F00-000084010000}"/>
            </a:ext>
          </a:extLst>
        </xdr:cNvPr>
        <xdr:cNvSpPr txBox="1"/>
      </xdr:nvSpPr>
      <xdr:spPr>
        <a:xfrm>
          <a:off x="9391727" y="185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166133</xdr:rowOff>
    </xdr:from>
    <xdr:ext cx="469744" cy="259045"/>
    <xdr:sp macro="" textlink="">
      <xdr:nvSpPr>
        <xdr:cNvPr id="389" name="n_2mainValue【市民会館】&#10;一人当たり面積">
          <a:extLst>
            <a:ext uri="{FF2B5EF4-FFF2-40B4-BE49-F238E27FC236}">
              <a16:creationId xmlns:a16="http://schemas.microsoft.com/office/drawing/2014/main" id="{00000000-0008-0000-0F00-000085010000}"/>
            </a:ext>
          </a:extLst>
        </xdr:cNvPr>
        <xdr:cNvSpPr txBox="1"/>
      </xdr:nvSpPr>
      <xdr:spPr>
        <a:xfrm>
          <a:off x="8515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1160</xdr:rowOff>
    </xdr:from>
    <xdr:ext cx="469744" cy="259045"/>
    <xdr:sp macro="" textlink="">
      <xdr:nvSpPr>
        <xdr:cNvPr id="390" name="n_3mainValue【市民会館】&#10;一人当たり面積">
          <a:extLst>
            <a:ext uri="{FF2B5EF4-FFF2-40B4-BE49-F238E27FC236}">
              <a16:creationId xmlns:a16="http://schemas.microsoft.com/office/drawing/2014/main" id="{00000000-0008-0000-0F00-000086010000}"/>
            </a:ext>
          </a:extLst>
        </xdr:cNvPr>
        <xdr:cNvSpPr txBox="1"/>
      </xdr:nvSpPr>
      <xdr:spPr>
        <a:xfrm>
          <a:off x="7626427" y="185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391" name="n_4mainValue【市民会館】&#10;一人当たり面積">
          <a:extLst>
            <a:ext uri="{FF2B5EF4-FFF2-40B4-BE49-F238E27FC236}">
              <a16:creationId xmlns:a16="http://schemas.microsoft.com/office/drawing/2014/main" id="{00000000-0008-0000-0F00-000087010000}"/>
            </a:ext>
          </a:extLst>
        </xdr:cNvPr>
        <xdr:cNvSpPr txBox="1"/>
      </xdr:nvSpPr>
      <xdr:spPr>
        <a:xfrm>
          <a:off x="6737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F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50546</xdr:rowOff>
    </xdr:from>
    <xdr:to>
      <xdr:col>85</xdr:col>
      <xdr:colOff>177800</xdr:colOff>
      <xdr:row>40</xdr:row>
      <xdr:rowOff>152146</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28973</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101346</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688848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98552</xdr:rowOff>
    </xdr:from>
    <xdr:to>
      <xdr:col>76</xdr:col>
      <xdr:colOff>165100</xdr:colOff>
      <xdr:row>40</xdr:row>
      <xdr:rowOff>28702</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149352</xdr:rowOff>
    </xdr:from>
    <xdr:to>
      <xdr:col>81</xdr:col>
      <xdr:colOff>50800</xdr:colOff>
      <xdr:row>40</xdr:row>
      <xdr:rowOff>30480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68359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55118</xdr:rowOff>
    </xdr:from>
    <xdr:to>
      <xdr:col>72</xdr:col>
      <xdr:colOff>38100</xdr:colOff>
      <xdr:row>39</xdr:row>
      <xdr:rowOff>156718</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105918</xdr:rowOff>
    </xdr:from>
    <xdr:to>
      <xdr:col>76</xdr:col>
      <xdr:colOff>114300</xdr:colOff>
      <xdr:row>39</xdr:row>
      <xdr:rowOff>149352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67924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53340</xdr:rowOff>
    </xdr:from>
    <xdr:to>
      <xdr:col>71</xdr:col>
      <xdr:colOff>177800</xdr:colOff>
      <xdr:row>39</xdr:row>
      <xdr:rowOff>105918</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67398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4389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3500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19829</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147845</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F00-0000D6010000}"/>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F00-0000D8010000}"/>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F00-0000DA010000}"/>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49069</xdr:rowOff>
    </xdr:from>
    <xdr:to>
      <xdr:col>116</xdr:col>
      <xdr:colOff>114300</xdr:colOff>
      <xdr:row>41</xdr:row>
      <xdr:rowOff>150669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70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F00-0000E6010000}"/>
            </a:ext>
          </a:extLst>
        </xdr:cNvPr>
        <xdr:cNvSpPr txBox="1"/>
      </xdr:nvSpPr>
      <xdr:spPr>
        <a:xfrm>
          <a:off x="22199600" y="6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49995</xdr:rowOff>
    </xdr:from>
    <xdr:to>
      <xdr:col>112</xdr:col>
      <xdr:colOff>38100</xdr:colOff>
      <xdr:row>41</xdr:row>
      <xdr:rowOff>151595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70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99869</xdr:rowOff>
    </xdr:from>
    <xdr:to>
      <xdr:col>116</xdr:col>
      <xdr:colOff>63500</xdr:colOff>
      <xdr:row>41</xdr:row>
      <xdr:rowOff>100795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7129319"/>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51031</xdr:rowOff>
    </xdr:from>
    <xdr:to>
      <xdr:col>107</xdr:col>
      <xdr:colOff>101600</xdr:colOff>
      <xdr:row>41</xdr:row>
      <xdr:rowOff>152631</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70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100795</xdr:rowOff>
    </xdr:from>
    <xdr:to>
      <xdr:col>111</xdr:col>
      <xdr:colOff>177800</xdr:colOff>
      <xdr:row>41</xdr:row>
      <xdr:rowOff>101831</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7130245"/>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51666</xdr:rowOff>
    </xdr:from>
    <xdr:to>
      <xdr:col>102</xdr:col>
      <xdr:colOff>165100</xdr:colOff>
      <xdr:row>41</xdr:row>
      <xdr:rowOff>153266</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9494500" y="70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101831</xdr:rowOff>
    </xdr:from>
    <xdr:to>
      <xdr:col>107</xdr:col>
      <xdr:colOff>50800</xdr:colOff>
      <xdr:row>41</xdr:row>
      <xdr:rowOff>102466</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9545300" y="713128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52729</xdr:rowOff>
    </xdr:from>
    <xdr:to>
      <xdr:col>98</xdr:col>
      <xdr:colOff>38100</xdr:colOff>
      <xdr:row>41</xdr:row>
      <xdr:rowOff>154329</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8605500" y="70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102466</xdr:rowOff>
    </xdr:from>
    <xdr:to>
      <xdr:col>102</xdr:col>
      <xdr:colOff>114300</xdr:colOff>
      <xdr:row>41</xdr:row>
      <xdr:rowOff>103529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8656300" y="7131916"/>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142722</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43411" y="71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143758</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67111" y="71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144393</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78111" y="71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145456</xdr:rowOff>
    </xdr:from>
    <xdr:ext cx="534377"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89111" y="71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72072</xdr:rowOff>
    </xdr:from>
    <xdr:to>
      <xdr:col>76</xdr:col>
      <xdr:colOff>165100</xdr:colOff>
      <xdr:row>62</xdr:row>
      <xdr:rowOff>2222</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45415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122872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3703300" y="10424160"/>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137160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814300" y="102527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164799</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4389744" y="1062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00000000-0008-0000-0F00-000045020000}"/>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00000000-0008-0000-0F00-00004702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00000000-0008-0000-0F00-000049020000}"/>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83617</xdr:rowOff>
    </xdr:from>
    <xdr:to>
      <xdr:col>107</xdr:col>
      <xdr:colOff>101600</xdr:colOff>
      <xdr:row>63</xdr:row>
      <xdr:rowOff>13767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134417</xdr:rowOff>
    </xdr:from>
    <xdr:to>
      <xdr:col>107</xdr:col>
      <xdr:colOff>50800</xdr:colOff>
      <xdr:row>62</xdr:row>
      <xdr:rowOff>141732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1076431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97333</xdr:rowOff>
    </xdr:from>
    <xdr:to>
      <xdr:col>98</xdr:col>
      <xdr:colOff>38100</xdr:colOff>
      <xdr:row>63</xdr:row>
      <xdr:rowOff>27483</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148133</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656300" y="1077163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601" name="n_1aveValue【保健センター・保健所】&#10;一人当たり面積">
          <a:extLst>
            <a:ext uri="{FF2B5EF4-FFF2-40B4-BE49-F238E27FC236}">
              <a16:creationId xmlns:a16="http://schemas.microsoft.com/office/drawing/2014/main" id="{00000000-0008-0000-0F00-000059020000}"/>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602" name="n_2aveValue【保健センター・保健所】&#10;一人当たり面積">
          <a:extLst>
            <a:ext uri="{FF2B5EF4-FFF2-40B4-BE49-F238E27FC236}">
              <a16:creationId xmlns:a16="http://schemas.microsoft.com/office/drawing/2014/main" id="{00000000-0008-0000-0F00-00005A020000}"/>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603" name="n_3aveValue【保健センター・保健所】&#10;一人当たり面積">
          <a:extLst>
            <a:ext uri="{FF2B5EF4-FFF2-40B4-BE49-F238E27FC236}">
              <a16:creationId xmlns:a16="http://schemas.microsoft.com/office/drawing/2014/main" id="{00000000-0008-0000-0F00-00005B020000}"/>
            </a:ext>
          </a:extLst>
        </xdr:cNvPr>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604" name="n_4aveValue【保健センター・保健所】&#10;一人当たり面積">
          <a:extLst>
            <a:ext uri="{FF2B5EF4-FFF2-40B4-BE49-F238E27FC236}">
              <a16:creationId xmlns:a16="http://schemas.microsoft.com/office/drawing/2014/main" id="{00000000-0008-0000-0F00-00005C020000}"/>
            </a:ext>
          </a:extLst>
        </xdr:cNvPr>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4894</xdr:rowOff>
    </xdr:from>
    <xdr:ext cx="469744" cy="259045"/>
    <xdr:sp macro="" textlink="">
      <xdr:nvSpPr>
        <xdr:cNvPr id="605" name="n_2mainValue【保健センター・保健所】&#10;一人当たり面積">
          <a:extLst>
            <a:ext uri="{FF2B5EF4-FFF2-40B4-BE49-F238E27FC236}">
              <a16:creationId xmlns:a16="http://schemas.microsoft.com/office/drawing/2014/main" id="{00000000-0008-0000-0F00-00005D020000}"/>
            </a:ext>
          </a:extLst>
        </xdr:cNvPr>
        <xdr:cNvSpPr txBox="1"/>
      </xdr:nvSpPr>
      <xdr:spPr>
        <a:xfrm>
          <a:off x="20199427"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06" name="n_3mainValue【保健センター・保健所】&#10;一人当たり面積">
          <a:extLst>
            <a:ext uri="{FF2B5EF4-FFF2-40B4-BE49-F238E27FC236}">
              <a16:creationId xmlns:a16="http://schemas.microsoft.com/office/drawing/2014/main" id="{00000000-0008-0000-0F00-00005E020000}"/>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18610</xdr:rowOff>
    </xdr:from>
    <xdr:ext cx="469744" cy="259045"/>
    <xdr:sp macro="" textlink="">
      <xdr:nvSpPr>
        <xdr:cNvPr id="607" name="n_4mainValue【保健センター・保健所】&#10;一人当たり面積">
          <a:extLst>
            <a:ext uri="{FF2B5EF4-FFF2-40B4-BE49-F238E27FC236}">
              <a16:creationId xmlns:a16="http://schemas.microsoft.com/office/drawing/2014/main" id="{00000000-0008-0000-0F00-00005F020000}"/>
            </a:ext>
          </a:extLst>
        </xdr:cNvPr>
        <xdr:cNvSpPr txBox="1"/>
      </xdr:nvSpPr>
      <xdr:spPr>
        <a:xfrm>
          <a:off x="18421427" y="1081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36" name="【消防施設】&#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39551</xdr:rowOff>
    </xdr:from>
    <xdr:to>
      <xdr:col>85</xdr:col>
      <xdr:colOff>177800</xdr:colOff>
      <xdr:row>81</xdr:row>
      <xdr:rowOff>141151</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62428</xdr:rowOff>
    </xdr:from>
    <xdr:ext cx="405111" cy="259045"/>
    <xdr:sp macro="" textlink="">
      <xdr:nvSpPr>
        <xdr:cNvPr id="650" name="【消防施設】&#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90351</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392391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84</xdr:row>
      <xdr:rowOff>44631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4592300" y="13923918"/>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44631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44023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84</xdr:row>
      <xdr:rowOff>544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435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659" name="n_1aveValue【消防施設】&#10;有形固定資産減価償却率">
          <a:extLst>
            <a:ext uri="{FF2B5EF4-FFF2-40B4-BE49-F238E27FC236}">
              <a16:creationId xmlns:a16="http://schemas.microsoft.com/office/drawing/2014/main" id="{00000000-0008-0000-0F00-000093020000}"/>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660" name="n_2aveValue【消防施設】&#10;有形固定資産減価償却率">
          <a:extLst>
            <a:ext uri="{FF2B5EF4-FFF2-40B4-BE49-F238E27FC236}">
              <a16:creationId xmlns:a16="http://schemas.microsoft.com/office/drawing/2014/main" id="{00000000-0008-0000-0F00-000094020000}"/>
            </a:ext>
          </a:extLst>
        </xdr:cNvPr>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61" name="n_3aveValue【消防施設】&#10;有形固定資産減価償却率">
          <a:extLst>
            <a:ext uri="{FF2B5EF4-FFF2-40B4-BE49-F238E27FC236}">
              <a16:creationId xmlns:a16="http://schemas.microsoft.com/office/drawing/2014/main" id="{00000000-0008-0000-0F00-00009502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662" name="n_4aveValue【消防施設】&#10;有形固定資産減価償却率">
          <a:extLst>
            <a:ext uri="{FF2B5EF4-FFF2-40B4-BE49-F238E27FC236}">
              <a16:creationId xmlns:a16="http://schemas.microsoft.com/office/drawing/2014/main" id="{00000000-0008-0000-0F00-000096020000}"/>
            </a:ext>
          </a:extLst>
        </xdr:cNvPr>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macro="" textlink="">
      <xdr:nvSpPr>
        <xdr:cNvPr id="663" name="n_1mainValue【消防施設】&#10;有形固定資産減価償却率">
          <a:extLst>
            <a:ext uri="{FF2B5EF4-FFF2-40B4-BE49-F238E27FC236}">
              <a16:creationId xmlns:a16="http://schemas.microsoft.com/office/drawing/2014/main" id="{00000000-0008-0000-0F00-000097020000}"/>
            </a:ext>
          </a:extLst>
        </xdr:cNvPr>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664" name="n_2mainValue【消防施設】&#10;有形固定資産減価償却率">
          <a:extLst>
            <a:ext uri="{FF2B5EF4-FFF2-40B4-BE49-F238E27FC236}">
              <a16:creationId xmlns:a16="http://schemas.microsoft.com/office/drawing/2014/main" id="{00000000-0008-0000-0F00-000098020000}"/>
            </a:ext>
          </a:extLst>
        </xdr:cNvPr>
        <xdr:cNvSpPr txBox="1"/>
      </xdr:nvSpPr>
      <xdr:spPr>
        <a:xfrm>
          <a:off x="14389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65" name="n_3mainValue【消防施設】&#10;有形固定資産減価償却率">
          <a:extLst>
            <a:ext uri="{FF2B5EF4-FFF2-40B4-BE49-F238E27FC236}">
              <a16:creationId xmlns:a16="http://schemas.microsoft.com/office/drawing/2014/main" id="{00000000-0008-0000-0F00-000099020000}"/>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666" name="n_4mainValue【消防施設】&#10;有形固定資産減価償却率">
          <a:extLst>
            <a:ext uri="{FF2B5EF4-FFF2-40B4-BE49-F238E27FC236}">
              <a16:creationId xmlns:a16="http://schemas.microsoft.com/office/drawing/2014/main" id="{00000000-0008-0000-0F00-00009A020000}"/>
            </a:ext>
          </a:extLst>
        </xdr:cNvPr>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109156</xdr:rowOff>
    </xdr:from>
    <xdr:to>
      <xdr:col>116</xdr:col>
      <xdr:colOff>62864</xdr:colOff>
      <xdr:row>86</xdr:row>
      <xdr:rowOff>110489</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14682406"/>
          <a:ext cx="0" cy="17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118253</xdr:rowOff>
    </xdr:from>
    <xdr:ext cx="469744" cy="259045"/>
    <xdr:sp macro="" textlink="">
      <xdr:nvSpPr>
        <xdr:cNvPr id="691" name="【消防施設】&#10;一人当たり面積最小値テキスト">
          <a:extLst>
            <a:ext uri="{FF2B5EF4-FFF2-40B4-BE49-F238E27FC236}">
              <a16:creationId xmlns:a16="http://schemas.microsoft.com/office/drawing/2014/main" id="{00000000-0008-0000-0F00-0000B3020000}"/>
            </a:ext>
          </a:extLst>
        </xdr:cNvPr>
        <xdr:cNvSpPr txBox="1"/>
      </xdr:nvSpPr>
      <xdr:spPr>
        <a:xfrm>
          <a:off x="22199600" y="1486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55833</xdr:rowOff>
    </xdr:from>
    <xdr:ext cx="469744" cy="259045"/>
    <xdr:sp macro="" textlink="">
      <xdr:nvSpPr>
        <xdr:cNvPr id="693" name="【消防施設】&#10;一人当たり面積最大値テキスト">
          <a:extLst>
            <a:ext uri="{FF2B5EF4-FFF2-40B4-BE49-F238E27FC236}">
              <a16:creationId xmlns:a16="http://schemas.microsoft.com/office/drawing/2014/main" id="{00000000-0008-0000-0F00-0000B5020000}"/>
            </a:ext>
          </a:extLst>
        </xdr:cNvPr>
        <xdr:cNvSpPr txBox="1"/>
      </xdr:nvSpPr>
      <xdr:spPr>
        <a:xfrm>
          <a:off x="22199600" y="1445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109156</xdr:rowOff>
    </xdr:from>
    <xdr:to>
      <xdr:col>116</xdr:col>
      <xdr:colOff>152400</xdr:colOff>
      <xdr:row>85</xdr:row>
      <xdr:rowOff>109156</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468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162704</xdr:rowOff>
    </xdr:from>
    <xdr:ext cx="469744" cy="259045"/>
    <xdr:sp macro="" textlink="">
      <xdr:nvSpPr>
        <xdr:cNvPr id="695" name="【消防施設】&#10;一人当たり面積平均値テキスト">
          <a:extLst>
            <a:ext uri="{FF2B5EF4-FFF2-40B4-BE49-F238E27FC236}">
              <a16:creationId xmlns:a16="http://schemas.microsoft.com/office/drawing/2014/main" id="{00000000-0008-0000-0F00-0000B7020000}"/>
            </a:ext>
          </a:extLst>
        </xdr:cNvPr>
        <xdr:cNvSpPr txBox="1"/>
      </xdr:nvSpPr>
      <xdr:spPr>
        <a:xfrm>
          <a:off x="22199600" y="14735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12827</xdr:rowOff>
    </xdr:from>
    <xdr:to>
      <xdr:col>116</xdr:col>
      <xdr:colOff>114300</xdr:colOff>
      <xdr:row>86</xdr:row>
      <xdr:rowOff>114427</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47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11875</xdr:rowOff>
    </xdr:from>
    <xdr:to>
      <xdr:col>112</xdr:col>
      <xdr:colOff>38100</xdr:colOff>
      <xdr:row>86</xdr:row>
      <xdr:rowOff>113475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475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122746</xdr:rowOff>
    </xdr:from>
    <xdr:to>
      <xdr:col>102</xdr:col>
      <xdr:colOff>165100</xdr:colOff>
      <xdr:row>86</xdr:row>
      <xdr:rowOff>52896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469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135510</xdr:rowOff>
    </xdr:from>
    <xdr:to>
      <xdr:col>98</xdr:col>
      <xdr:colOff>38100</xdr:colOff>
      <xdr:row>86</xdr:row>
      <xdr:rowOff>65660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47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58356</xdr:rowOff>
    </xdr:from>
    <xdr:to>
      <xdr:col>116</xdr:col>
      <xdr:colOff>114300</xdr:colOff>
      <xdr:row>85</xdr:row>
      <xdr:rowOff>159956</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46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11383</xdr:rowOff>
    </xdr:from>
    <xdr:ext cx="469744" cy="259045"/>
    <xdr:sp macro="" textlink="">
      <xdr:nvSpPr>
        <xdr:cNvPr id="707" name="【消防施設】&#10;一人当たり面積該当値テキスト">
          <a:extLst>
            <a:ext uri="{FF2B5EF4-FFF2-40B4-BE49-F238E27FC236}">
              <a16:creationId xmlns:a16="http://schemas.microsoft.com/office/drawing/2014/main" id="{00000000-0008-0000-0F00-0000C3020000}"/>
            </a:ext>
          </a:extLst>
        </xdr:cNvPr>
        <xdr:cNvSpPr txBox="1"/>
      </xdr:nvSpPr>
      <xdr:spPr>
        <a:xfrm>
          <a:off x="22199600" y="1458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63119</xdr:rowOff>
    </xdr:from>
    <xdr:to>
      <xdr:col>112</xdr:col>
      <xdr:colOff>38100</xdr:colOff>
      <xdr:row>85</xdr:row>
      <xdr:rowOff>164719</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109156</xdr:rowOff>
    </xdr:from>
    <xdr:to>
      <xdr:col>116</xdr:col>
      <xdr:colOff>63500</xdr:colOff>
      <xdr:row>85</xdr:row>
      <xdr:rowOff>113919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1323300" y="14682406"/>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103315</xdr:rowOff>
    </xdr:from>
    <xdr:to>
      <xdr:col>107</xdr:col>
      <xdr:colOff>101600</xdr:colOff>
      <xdr:row>78</xdr:row>
      <xdr:rowOff>33465</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33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154115</xdr:rowOff>
    </xdr:from>
    <xdr:to>
      <xdr:col>111</xdr:col>
      <xdr:colOff>177800</xdr:colOff>
      <xdr:row>85</xdr:row>
      <xdr:rowOff>113919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3355765"/>
          <a:ext cx="889000" cy="13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152464</xdr:rowOff>
    </xdr:from>
    <xdr:to>
      <xdr:col>102</xdr:col>
      <xdr:colOff>165100</xdr:colOff>
      <xdr:row>78</xdr:row>
      <xdr:rowOff>82614</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33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154115</xdr:rowOff>
    </xdr:from>
    <xdr:to>
      <xdr:col>107</xdr:col>
      <xdr:colOff>50800</xdr:colOff>
      <xdr:row>78</xdr:row>
      <xdr:rowOff>31814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9545300" y="1335576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31114</xdr:rowOff>
    </xdr:from>
    <xdr:to>
      <xdr:col>98</xdr:col>
      <xdr:colOff>38100</xdr:colOff>
      <xdr:row>78</xdr:row>
      <xdr:rowOff>132714</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31814</xdr:rowOff>
    </xdr:from>
    <xdr:to>
      <xdr:col>102</xdr:col>
      <xdr:colOff>114300</xdr:colOff>
      <xdr:row>78</xdr:row>
      <xdr:rowOff>81914</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8656300" y="13404914"/>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104602</xdr:rowOff>
    </xdr:from>
    <xdr:ext cx="469744" cy="259045"/>
    <xdr:sp macro="" textlink="">
      <xdr:nvSpPr>
        <xdr:cNvPr id="716" name="n_1aveValue【消防施設】&#10;一人当たり面積">
          <a:extLst>
            <a:ext uri="{FF2B5EF4-FFF2-40B4-BE49-F238E27FC236}">
              <a16:creationId xmlns:a16="http://schemas.microsoft.com/office/drawing/2014/main" id="{00000000-0008-0000-0F00-0000CC020000}"/>
            </a:ext>
          </a:extLst>
        </xdr:cNvPr>
        <xdr:cNvSpPr txBox="1"/>
      </xdr:nvSpPr>
      <xdr:spPr>
        <a:xfrm>
          <a:off x="21075727" y="1484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17" name="n_2aveValue【消防施設】&#10;一人当たり面積">
          <a:extLst>
            <a:ext uri="{FF2B5EF4-FFF2-40B4-BE49-F238E27FC236}">
              <a16:creationId xmlns:a16="http://schemas.microsoft.com/office/drawing/2014/main" id="{00000000-0008-0000-0F00-0000CD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44023</xdr:rowOff>
    </xdr:from>
    <xdr:ext cx="469744" cy="259045"/>
    <xdr:sp macro="" textlink="">
      <xdr:nvSpPr>
        <xdr:cNvPr id="718" name="n_3aveValue【消防施設】&#10;一人当たり面積">
          <a:extLst>
            <a:ext uri="{FF2B5EF4-FFF2-40B4-BE49-F238E27FC236}">
              <a16:creationId xmlns:a16="http://schemas.microsoft.com/office/drawing/2014/main" id="{00000000-0008-0000-0F00-0000CE020000}"/>
            </a:ext>
          </a:extLst>
        </xdr:cNvPr>
        <xdr:cNvSpPr txBox="1"/>
      </xdr:nvSpPr>
      <xdr:spPr>
        <a:xfrm>
          <a:off x="19310427" y="1478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56787</xdr:rowOff>
    </xdr:from>
    <xdr:ext cx="469744" cy="259045"/>
    <xdr:sp macro="" textlink="">
      <xdr:nvSpPr>
        <xdr:cNvPr id="719" name="n_4aveValue【消防施設】&#10;一人当たり面積">
          <a:extLst>
            <a:ext uri="{FF2B5EF4-FFF2-40B4-BE49-F238E27FC236}">
              <a16:creationId xmlns:a16="http://schemas.microsoft.com/office/drawing/2014/main" id="{00000000-0008-0000-0F00-0000CF020000}"/>
            </a:ext>
          </a:extLst>
        </xdr:cNvPr>
        <xdr:cNvSpPr txBox="1"/>
      </xdr:nvSpPr>
      <xdr:spPr>
        <a:xfrm>
          <a:off x="184214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9796</xdr:rowOff>
    </xdr:from>
    <xdr:ext cx="469744" cy="259045"/>
    <xdr:sp macro="" textlink="">
      <xdr:nvSpPr>
        <xdr:cNvPr id="720" name="n_1mainValue【消防施設】&#10;一人当たり面積">
          <a:extLst>
            <a:ext uri="{FF2B5EF4-FFF2-40B4-BE49-F238E27FC236}">
              <a16:creationId xmlns:a16="http://schemas.microsoft.com/office/drawing/2014/main" id="{00000000-0008-0000-0F00-0000D0020000}"/>
            </a:ext>
          </a:extLst>
        </xdr:cNvPr>
        <xdr:cNvSpPr txBox="1"/>
      </xdr:nvSpPr>
      <xdr:spPr>
        <a:xfrm>
          <a:off x="21075727" y="1441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49992</xdr:rowOff>
    </xdr:from>
    <xdr:ext cx="469744" cy="259045"/>
    <xdr:sp macro="" textlink="">
      <xdr:nvSpPr>
        <xdr:cNvPr id="721" name="n_2mainValue【消防施設】&#10;一人当たり面積">
          <a:extLst>
            <a:ext uri="{FF2B5EF4-FFF2-40B4-BE49-F238E27FC236}">
              <a16:creationId xmlns:a16="http://schemas.microsoft.com/office/drawing/2014/main" id="{00000000-0008-0000-0F00-0000D1020000}"/>
            </a:ext>
          </a:extLst>
        </xdr:cNvPr>
        <xdr:cNvSpPr txBox="1"/>
      </xdr:nvSpPr>
      <xdr:spPr>
        <a:xfrm>
          <a:off x="20199427" y="130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99141</xdr:rowOff>
    </xdr:from>
    <xdr:ext cx="469744" cy="259045"/>
    <xdr:sp macro="" textlink="">
      <xdr:nvSpPr>
        <xdr:cNvPr id="722" name="n_3mainValue【消防施設】&#10;一人当たり面積">
          <a:extLst>
            <a:ext uri="{FF2B5EF4-FFF2-40B4-BE49-F238E27FC236}">
              <a16:creationId xmlns:a16="http://schemas.microsoft.com/office/drawing/2014/main" id="{00000000-0008-0000-0F00-0000D2020000}"/>
            </a:ext>
          </a:extLst>
        </xdr:cNvPr>
        <xdr:cNvSpPr txBox="1"/>
      </xdr:nvSpPr>
      <xdr:spPr>
        <a:xfrm>
          <a:off x="19310427" y="131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149241</xdr:rowOff>
    </xdr:from>
    <xdr:ext cx="469744" cy="259045"/>
    <xdr:sp macro="" textlink="">
      <xdr:nvSpPr>
        <xdr:cNvPr id="723" name="n_4mainValue【消防施設】&#10;一人当たり面積">
          <a:extLst>
            <a:ext uri="{FF2B5EF4-FFF2-40B4-BE49-F238E27FC236}">
              <a16:creationId xmlns:a16="http://schemas.microsoft.com/office/drawing/2014/main" id="{00000000-0008-0000-0F00-0000D3020000}"/>
            </a:ext>
          </a:extLst>
        </xdr:cNvPr>
        <xdr:cNvSpPr txBox="1"/>
      </xdr:nvSpPr>
      <xdr:spPr>
        <a:xfrm>
          <a:off x="18421427" y="1317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58057</xdr:rowOff>
    </xdr:from>
    <xdr:to>
      <xdr:col>85</xdr:col>
      <xdr:colOff>177800</xdr:colOff>
      <xdr:row>102</xdr:row>
      <xdr:rowOff>159657</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80934</xdr:rowOff>
    </xdr:from>
    <xdr:ext cx="405111" cy="259045"/>
    <xdr:sp macro="" textlink="">
      <xdr:nvSpPr>
        <xdr:cNvPr id="766" name="【庁舎】&#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31931</xdr:rowOff>
    </xdr:from>
    <xdr:to>
      <xdr:col>81</xdr:col>
      <xdr:colOff>101600</xdr:colOff>
      <xdr:row>102</xdr:row>
      <xdr:rowOff>133531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82731</xdr:rowOff>
    </xdr:from>
    <xdr:to>
      <xdr:col>85</xdr:col>
      <xdr:colOff>127000</xdr:colOff>
      <xdr:row>102</xdr:row>
      <xdr:rowOff>108857</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75706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82731</xdr:rowOff>
    </xdr:from>
    <xdr:to>
      <xdr:col>81</xdr:col>
      <xdr:colOff>50800</xdr:colOff>
      <xdr:row>106</xdr:row>
      <xdr:rowOff>131718</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4592300" y="17570631"/>
          <a:ext cx="889000" cy="7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131718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82613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87630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82139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775" name="n_1aveValue【庁舎】&#10;有形固定資産減価償却率">
          <a:extLst>
            <a:ext uri="{FF2B5EF4-FFF2-40B4-BE49-F238E27FC236}">
              <a16:creationId xmlns:a16="http://schemas.microsoft.com/office/drawing/2014/main" id="{00000000-0008-0000-0F00-000007030000}"/>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776" name="n_2aveValue【庁舎】&#10;有形固定資産減価償却率">
          <a:extLst>
            <a:ext uri="{FF2B5EF4-FFF2-40B4-BE49-F238E27FC236}">
              <a16:creationId xmlns:a16="http://schemas.microsoft.com/office/drawing/2014/main" id="{00000000-0008-0000-0F00-000008030000}"/>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777" name="n_3aveValue【庁舎】&#10;有形固定資産減価償却率">
          <a:extLst>
            <a:ext uri="{FF2B5EF4-FFF2-40B4-BE49-F238E27FC236}">
              <a16:creationId xmlns:a16="http://schemas.microsoft.com/office/drawing/2014/main" id="{00000000-0008-0000-0F00-000009030000}"/>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778" name="n_4aveValue【庁舎】&#10;有形固定資産減価償却率">
          <a:extLst>
            <a:ext uri="{FF2B5EF4-FFF2-40B4-BE49-F238E27FC236}">
              <a16:creationId xmlns:a16="http://schemas.microsoft.com/office/drawing/2014/main" id="{00000000-0008-0000-0F00-00000A030000}"/>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150058</xdr:rowOff>
    </xdr:from>
    <xdr:ext cx="405111" cy="259045"/>
    <xdr:sp macro="" textlink="">
      <xdr:nvSpPr>
        <xdr:cNvPr id="779" name="n_1main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780" name="n_2mainValue【庁舎】&#10;有形固定資産減価償却率">
          <a:extLst>
            <a:ext uri="{FF2B5EF4-FFF2-40B4-BE49-F238E27FC236}">
              <a16:creationId xmlns:a16="http://schemas.microsoft.com/office/drawing/2014/main" id="{00000000-0008-0000-0F00-00000C030000}"/>
            </a:ext>
          </a:extLst>
        </xdr:cNvPr>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81" name="n_3mainValue【庁舎】&#10;有形固定資産減価償却率">
          <a:extLst>
            <a:ext uri="{FF2B5EF4-FFF2-40B4-BE49-F238E27FC236}">
              <a16:creationId xmlns:a16="http://schemas.microsoft.com/office/drawing/2014/main" id="{00000000-0008-0000-0F00-00000D030000}"/>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782" name="n_4mainValue【庁舎】&#10;有形固定資産減価償却率">
          <a:extLst>
            <a:ext uri="{FF2B5EF4-FFF2-40B4-BE49-F238E27FC236}">
              <a16:creationId xmlns:a16="http://schemas.microsoft.com/office/drawing/2014/main" id="{00000000-0008-0000-0F00-00000E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a:extLst>
            <a:ext uri="{FF2B5EF4-FFF2-40B4-BE49-F238E27FC236}">
              <a16:creationId xmlns:a16="http://schemas.microsoft.com/office/drawing/2014/main" id="{00000000-0008-0000-0F00-00002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05" name="【庁舎】&#10;一人当たり面積最小値テキスト">
          <a:extLst>
            <a:ext uri="{FF2B5EF4-FFF2-40B4-BE49-F238E27FC236}">
              <a16:creationId xmlns:a16="http://schemas.microsoft.com/office/drawing/2014/main" id="{00000000-0008-0000-0F00-000025030000}"/>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07" name="【庁舎】&#10;一人当たり面積最大値テキスト">
          <a:extLst>
            <a:ext uri="{FF2B5EF4-FFF2-40B4-BE49-F238E27FC236}">
              <a16:creationId xmlns:a16="http://schemas.microsoft.com/office/drawing/2014/main" id="{00000000-0008-0000-0F00-000027030000}"/>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809" name="【庁舎】&#10;一人当たり面積平均値テキスト">
          <a:extLst>
            <a:ext uri="{FF2B5EF4-FFF2-40B4-BE49-F238E27FC236}">
              <a16:creationId xmlns:a16="http://schemas.microsoft.com/office/drawing/2014/main" id="{00000000-0008-0000-0F00-000029030000}"/>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72949</xdr:rowOff>
    </xdr:from>
    <xdr:to>
      <xdr:col>116</xdr:col>
      <xdr:colOff>114300</xdr:colOff>
      <xdr:row>107</xdr:row>
      <xdr:rowOff>3099</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2110700" y="182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51376</xdr:rowOff>
    </xdr:from>
    <xdr:ext cx="469744" cy="259045"/>
    <xdr:sp macro="" textlink="">
      <xdr:nvSpPr>
        <xdr:cNvPr id="821" name="【庁舎】&#10;一人当たり面積該当値テキスト">
          <a:extLst>
            <a:ext uri="{FF2B5EF4-FFF2-40B4-BE49-F238E27FC236}">
              <a16:creationId xmlns:a16="http://schemas.microsoft.com/office/drawing/2014/main" id="{00000000-0008-0000-0F00-000035030000}"/>
            </a:ext>
          </a:extLst>
        </xdr:cNvPr>
        <xdr:cNvSpPr txBox="1"/>
      </xdr:nvSpPr>
      <xdr:spPr>
        <a:xfrm>
          <a:off x="22199600" y="182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83465</xdr:rowOff>
    </xdr:from>
    <xdr:to>
      <xdr:col>112</xdr:col>
      <xdr:colOff>38100</xdr:colOff>
      <xdr:row>107</xdr:row>
      <xdr:rowOff>13615</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1272500" y="18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123749</xdr:rowOff>
    </xdr:from>
    <xdr:to>
      <xdr:col>116</xdr:col>
      <xdr:colOff>63500</xdr:colOff>
      <xdr:row>106</xdr:row>
      <xdr:rowOff>134265</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1323300" y="18297449"/>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149758</xdr:rowOff>
    </xdr:from>
    <xdr:to>
      <xdr:col>107</xdr:col>
      <xdr:colOff>101600</xdr:colOff>
      <xdr:row>106</xdr:row>
      <xdr:rowOff>79908</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0383500" y="181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29108</xdr:rowOff>
    </xdr:from>
    <xdr:to>
      <xdr:col>111</xdr:col>
      <xdr:colOff>177800</xdr:colOff>
      <xdr:row>106</xdr:row>
      <xdr:rowOff>134265</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0434300" y="1820280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29108</xdr:rowOff>
    </xdr:from>
    <xdr:to>
      <xdr:col>107</xdr:col>
      <xdr:colOff>50800</xdr:colOff>
      <xdr:row>106</xdr:row>
      <xdr:rowOff>41911</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9545300" y="18202808"/>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xdr:rowOff>
    </xdr:from>
    <xdr:to>
      <xdr:col>98</xdr:col>
      <xdr:colOff>38100</xdr:colOff>
      <xdr:row>106</xdr:row>
      <xdr:rowOff>105511</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8605500" y="181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54711</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8656300" y="18215611"/>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830" name="n_1aveValue【庁舎】&#10;一人当たり面積">
          <a:extLst>
            <a:ext uri="{FF2B5EF4-FFF2-40B4-BE49-F238E27FC236}">
              <a16:creationId xmlns:a16="http://schemas.microsoft.com/office/drawing/2014/main" id="{00000000-0008-0000-0F00-00003E030000}"/>
            </a:ext>
          </a:extLst>
        </xdr:cNvPr>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831" name="n_2aveValue【庁舎】&#10;一人当たり面積">
          <a:extLst>
            <a:ext uri="{FF2B5EF4-FFF2-40B4-BE49-F238E27FC236}">
              <a16:creationId xmlns:a16="http://schemas.microsoft.com/office/drawing/2014/main" id="{00000000-0008-0000-0F00-00003F030000}"/>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832" name="n_3aveValue【庁舎】&#10;一人当たり面積">
          <a:extLst>
            <a:ext uri="{FF2B5EF4-FFF2-40B4-BE49-F238E27FC236}">
              <a16:creationId xmlns:a16="http://schemas.microsoft.com/office/drawing/2014/main" id="{00000000-0008-0000-0F00-000040030000}"/>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833" name="n_4aveValue【庁舎】&#10;一人当たり面積">
          <a:extLst>
            <a:ext uri="{FF2B5EF4-FFF2-40B4-BE49-F238E27FC236}">
              <a16:creationId xmlns:a16="http://schemas.microsoft.com/office/drawing/2014/main" id="{00000000-0008-0000-0F00-000041030000}"/>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4742</xdr:rowOff>
    </xdr:from>
    <xdr:ext cx="469744" cy="259045"/>
    <xdr:sp macro="" textlink="">
      <xdr:nvSpPr>
        <xdr:cNvPr id="834" name="n_1mainValue【庁舎】&#10;一人当たり面積">
          <a:extLst>
            <a:ext uri="{FF2B5EF4-FFF2-40B4-BE49-F238E27FC236}">
              <a16:creationId xmlns:a16="http://schemas.microsoft.com/office/drawing/2014/main" id="{00000000-0008-0000-0F00-000042030000}"/>
            </a:ext>
          </a:extLst>
        </xdr:cNvPr>
        <xdr:cNvSpPr txBox="1"/>
      </xdr:nvSpPr>
      <xdr:spPr>
        <a:xfrm>
          <a:off x="21075727" y="183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96435</xdr:rowOff>
    </xdr:from>
    <xdr:ext cx="469744" cy="259045"/>
    <xdr:sp macro="" textlink="">
      <xdr:nvSpPr>
        <xdr:cNvPr id="835" name="n_2mainValue【庁舎】&#10;一人当たり面積">
          <a:extLst>
            <a:ext uri="{FF2B5EF4-FFF2-40B4-BE49-F238E27FC236}">
              <a16:creationId xmlns:a16="http://schemas.microsoft.com/office/drawing/2014/main" id="{00000000-0008-0000-0F00-000043030000}"/>
            </a:ext>
          </a:extLst>
        </xdr:cNvPr>
        <xdr:cNvSpPr txBox="1"/>
      </xdr:nvSpPr>
      <xdr:spPr>
        <a:xfrm>
          <a:off x="20199427" y="179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36" name="n_3mainValue【庁舎】&#10;一人当たり面積">
          <a:extLst>
            <a:ext uri="{FF2B5EF4-FFF2-40B4-BE49-F238E27FC236}">
              <a16:creationId xmlns:a16="http://schemas.microsoft.com/office/drawing/2014/main" id="{00000000-0008-0000-0F00-000044030000}"/>
            </a:ext>
          </a:extLst>
        </xdr:cNvPr>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96638</xdr:rowOff>
    </xdr:from>
    <xdr:ext cx="469744" cy="259045"/>
    <xdr:sp macro="" textlink="">
      <xdr:nvSpPr>
        <xdr:cNvPr id="837" name="n_4mainValue【庁舎】&#10;一人当たり面積">
          <a:extLst>
            <a:ext uri="{FF2B5EF4-FFF2-40B4-BE49-F238E27FC236}">
              <a16:creationId xmlns:a16="http://schemas.microsoft.com/office/drawing/2014/main" id="{00000000-0008-0000-0F00-000045030000}"/>
            </a:ext>
          </a:extLst>
        </xdr:cNvPr>
        <xdr:cNvSpPr txBox="1"/>
      </xdr:nvSpPr>
      <xdr:spPr>
        <a:xfrm>
          <a:off x="18421427" y="182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類似団体平均と比較し令和元年度までは消防施設で有形固定資産減価償却率が高くなっていたが、令和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消防署の建替新築により有形固定資産減価償却率が大きく減少しその後は類似団体平均と比較し有形固定資産減価償却率が低く推移している。また、一人あたり面積が類似団体も大きく上回っており、これは少子高齢化による団員の減少で分団を統合したが、施設をそのまま残しているため施設に対しての一人あたりの面積が高くなっていることが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庁舎の有形固定資産減価償却率が令和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年度以降低くなったのは防災行政無線デジタル化事業によるものである。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の有形固定資産減価償却率は依然高いままだが、類似団体平均値が大きく増加ししたため、平均よりわずかに高い状態である。しかし、過去に建設された建物の老朽化が進んでいる状況が変わらないうちは増加していくため、計画的な施設更新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72085" y="345066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全国平均を上回る高齢化率に加え、町内に中心となる産業がないこと等により、財政基盤が類似団体平均より下回っているが、固定資産税等の増加により僅かに上昇傾向にある。町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令和２年度と比較すると、分母である歳入については、電力会社関係の固定資産税が大幅に増加したことにより地方税、過疎対策事業費の管理償還が増加したことにより地方交付税が増加している。　一方、分子である歳出については、コロナ関係による補助費等及び物件費が増額となってはいるが経常的財源に対する大きな変化は少ない。以上により、伸び率が分母に比べ、分子が低くなったため、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5588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947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67</xdr:row>
      <xdr:rowOff>22098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78388"/>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67</xdr:row>
      <xdr:rowOff>22098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64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66</xdr:row>
      <xdr:rowOff>48768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955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112285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数値は増加しつつも類似団体平均を下回る結果となった。要因としては、人件費の増加、新型コロナワクチン接種事業に係る委託料及び今別町分散型エネルギーマスタープラン作成委託料の増加が大きな要因であるが、人口減少も相まっての結果と思われる。今後も財政面を考慮しつつ町有施設の解体を計画的に行っていくとともに需用費等の削減に努め数値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11390</xdr:rowOff>
    </xdr:from>
    <xdr:to>
      <xdr:col>23</xdr:col>
      <xdr:colOff>133350</xdr:colOff>
      <xdr:row>81</xdr:row>
      <xdr:rowOff>45453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8840"/>
          <a:ext cx="838200" cy="3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163237</xdr:rowOff>
    </xdr:from>
    <xdr:to>
      <xdr:col>19</xdr:col>
      <xdr:colOff>133350</xdr:colOff>
      <xdr:row>81</xdr:row>
      <xdr:rowOff>11390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79237"/>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115137</xdr:rowOff>
    </xdr:from>
    <xdr:to>
      <xdr:col>15</xdr:col>
      <xdr:colOff>82550</xdr:colOff>
      <xdr:row>80</xdr:row>
      <xdr:rowOff>163237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31137"/>
          <a:ext cx="889000" cy="4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115137</xdr:rowOff>
    </xdr:from>
    <xdr:to>
      <xdr:col>11</xdr:col>
      <xdr:colOff>31750</xdr:colOff>
      <xdr:row>80</xdr:row>
      <xdr:rowOff>131287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31137"/>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166103</xdr:rowOff>
    </xdr:from>
    <xdr:to>
      <xdr:col>23</xdr:col>
      <xdr:colOff>184150</xdr:colOff>
      <xdr:row>81</xdr:row>
      <xdr:rowOff>96253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11180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2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132040</xdr:rowOff>
    </xdr:from>
    <xdr:to>
      <xdr:col>19</xdr:col>
      <xdr:colOff>184150</xdr:colOff>
      <xdr:row>81</xdr:row>
      <xdr:rowOff>62190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72367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112437</xdr:rowOff>
    </xdr:from>
    <xdr:to>
      <xdr:col>15</xdr:col>
      <xdr:colOff>133350</xdr:colOff>
      <xdr:row>81</xdr:row>
      <xdr:rowOff>42587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52764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9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64337</xdr:rowOff>
    </xdr:from>
    <xdr:to>
      <xdr:col>11</xdr:col>
      <xdr:colOff>82550</xdr:colOff>
      <xdr:row>80</xdr:row>
      <xdr:rowOff>165937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4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80487</xdr:rowOff>
    </xdr:from>
    <xdr:to>
      <xdr:col>7</xdr:col>
      <xdr:colOff>31750</xdr:colOff>
      <xdr:row>81</xdr:row>
      <xdr:rowOff>10637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20814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6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上回っている。また前年度と比較しては職員構成の変動がなかったため増減なし。今後も給料等の適正化に努める。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37677</xdr:rowOff>
    </xdr:from>
    <xdr:to>
      <xdr:col>81</xdr:col>
      <xdr:colOff>44450</xdr:colOff>
      <xdr:row>89</xdr:row>
      <xdr:rowOff>37677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29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89</xdr:row>
      <xdr:rowOff>37677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500716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96520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500716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88</xdr:row>
      <xdr:rowOff>96520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8463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158327</xdr:rowOff>
    </xdr:from>
    <xdr:to>
      <xdr:col>81</xdr:col>
      <xdr:colOff>95250</xdr:colOff>
      <xdr:row>89</xdr:row>
      <xdr:rowOff>88477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130404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521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158327</xdr:rowOff>
    </xdr:from>
    <xdr:to>
      <xdr:col>77</xdr:col>
      <xdr:colOff>95250</xdr:colOff>
      <xdr:row>89</xdr:row>
      <xdr:rowOff>88477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73254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人上回る数値となっている。増加要因としては、管理職世代が退職し、再任用職員となったこと、また数年後を見据え退職者と同等数正規職員の採用を行ったことによるものである。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106638</xdr:rowOff>
    </xdr:from>
    <xdr:to>
      <xdr:col>81</xdr:col>
      <xdr:colOff>44450</xdr:colOff>
      <xdr:row>60</xdr:row>
      <xdr:rowOff>118100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93638"/>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70443</xdr:rowOff>
    </xdr:from>
    <xdr:to>
      <xdr:col>77</xdr:col>
      <xdr:colOff>44450</xdr:colOff>
      <xdr:row>60</xdr:row>
      <xdr:rowOff>106638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574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70443</xdr:rowOff>
    </xdr:from>
    <xdr:to>
      <xdr:col>72</xdr:col>
      <xdr:colOff>203200</xdr:colOff>
      <xdr:row>60</xdr:row>
      <xdr:rowOff>73459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3574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73459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40552"/>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67300</xdr:rowOff>
    </xdr:from>
    <xdr:to>
      <xdr:col>81</xdr:col>
      <xdr:colOff>95250</xdr:colOff>
      <xdr:row>60</xdr:row>
      <xdr:rowOff>168900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39377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55838</xdr:rowOff>
    </xdr:from>
    <xdr:to>
      <xdr:col>77</xdr:col>
      <xdr:colOff>95250</xdr:colOff>
      <xdr:row>60</xdr:row>
      <xdr:rowOff>157438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167615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1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19643</xdr:rowOff>
    </xdr:from>
    <xdr:to>
      <xdr:col>73</xdr:col>
      <xdr:colOff>44450</xdr:colOff>
      <xdr:row>60</xdr:row>
      <xdr:rowOff>121243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131420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22659</xdr:rowOff>
    </xdr:from>
    <xdr:to>
      <xdr:col>68</xdr:col>
      <xdr:colOff>203200</xdr:colOff>
      <xdr:row>60</xdr:row>
      <xdr:rowOff>124259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134436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7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％減少となった。要因として固定資産の増加や地方交付税が当初見込みより大きく増加したことの外、ふるさと納税額及び企業版ふるさと納税額の増加により、歳入増につながったことによるものである。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38523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8160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167217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％減となった。要因は固定資産税及び普通交付税等増加による充当可能基金が増えたことや、職員の退職者数が大幅に減り、退職手当負担見込み額が大幅に減少したことである。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163936</xdr:rowOff>
    </xdr:from>
    <xdr:to>
      <xdr:col>81</xdr:col>
      <xdr:colOff>44450</xdr:colOff>
      <xdr:row>16</xdr:row>
      <xdr:rowOff>164359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2392786"/>
          <a:ext cx="8382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164359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2700443"/>
          <a:ext cx="889000" cy="2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165417</xdr:rowOff>
    </xdr:from>
    <xdr:to>
      <xdr:col>72</xdr:col>
      <xdr:colOff>203200</xdr:colOff>
      <xdr:row>15</xdr:row>
      <xdr:rowOff>128693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2565717"/>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165417</xdr:rowOff>
    </xdr:from>
    <xdr:to>
      <xdr:col>68</xdr:col>
      <xdr:colOff>152400</xdr:colOff>
      <xdr:row>15</xdr:row>
      <xdr:rowOff>58314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56571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113136</xdr:rowOff>
    </xdr:from>
    <xdr:to>
      <xdr:col>81</xdr:col>
      <xdr:colOff>95250</xdr:colOff>
      <xdr:row>14</xdr:row>
      <xdr:rowOff>43286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85213</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31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113559</xdr:rowOff>
    </xdr:from>
    <xdr:to>
      <xdr:col>77</xdr:col>
      <xdr:colOff>95250</xdr:colOff>
      <xdr:row>17</xdr:row>
      <xdr:rowOff>43709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8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28486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94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114617</xdr:rowOff>
    </xdr:from>
    <xdr:to>
      <xdr:col>68</xdr:col>
      <xdr:colOff>203200</xdr:colOff>
      <xdr:row>15</xdr:row>
      <xdr:rowOff>44767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29544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0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7514</xdr:rowOff>
    </xdr:from>
    <xdr:to>
      <xdr:col>64</xdr:col>
      <xdr:colOff>152400</xdr:colOff>
      <xdr:row>15</xdr:row>
      <xdr:rowOff>109114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93891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6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56030</xdr:rowOff>
    </xdr:from>
    <xdr:ext cx="9144000" cy="55245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73206" y="4426324"/>
          <a:ext cx="91440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 「給与水準（国との比較）」の「ラスパイレス指数」については、各調査対象年度の翌年の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となっている。職員の平均年齢の若年化等により除々に減少している。しかし当町では自主財源が少なく、基金についても多くはないため、単独事業も積極的に行えなかったため数値の減少は緩やかなもの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087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4536</xdr:rowOff>
    </xdr:from>
    <xdr:to>
      <xdr:col>19</xdr:col>
      <xdr:colOff>187325</xdr:colOff>
      <xdr:row>38</xdr:row>
      <xdr:rowOff>72572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4818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72572</xdr:rowOff>
    </xdr:from>
    <xdr:to>
      <xdr:col>15</xdr:col>
      <xdr:colOff>98425</xdr:colOff>
      <xdr:row>38</xdr:row>
      <xdr:rowOff>137885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8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137885</xdr:rowOff>
    </xdr:from>
    <xdr:to>
      <xdr:col>11</xdr:col>
      <xdr:colOff>9525</xdr:colOff>
      <xdr:row>39</xdr:row>
      <xdr:rowOff>107950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5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65513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21772</xdr:rowOff>
    </xdr:from>
    <xdr:to>
      <xdr:col>15</xdr:col>
      <xdr:colOff>149225</xdr:colOff>
      <xdr:row>38</xdr:row>
      <xdr:rowOff>123372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108149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87085</xdr:rowOff>
    </xdr:from>
    <xdr:to>
      <xdr:col>11</xdr:col>
      <xdr:colOff>60325</xdr:colOff>
      <xdr:row>39</xdr:row>
      <xdr:rowOff>17235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2012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ほぼ横ばい。物件費自体は増加しているものの、増加した事業費（新型コロナワクチン接種事業に係る委託料及び今別町分散型エネルギーマスタープラン作成委託料の増加など）は主に臨時的な経費であることが要因である。今後も町有施設の解体を計画していることから、財政面を考慮し経費の抑制を行うことで数値の低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163576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93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18</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0677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％増加となっている。要因としては、住民税非課税世帯等給付金事業費の増によるもの。</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57</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45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要因としては、町営住宅改善事業や道路新設事業などの減による投資的経費が減少したことによる。今後も小学校施設の大規模改修等があるため、経常経費の見直しによる経費削減等を行い、支出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97282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236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57</xdr:row>
      <xdr:rowOff>97282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50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広域事務組合への負担金の増加及び社会福祉施設等施設整備に対する一般財源による補助金が増額し経常経費が増額したことによるものである。今後も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102507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82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38</xdr:row>
      <xdr:rowOff>166188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82872"/>
          <a:ext cx="889000" cy="39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56787</xdr:rowOff>
    </xdr:from>
    <xdr:to>
      <xdr:col>73</xdr:col>
      <xdr:colOff>180975</xdr:colOff>
      <xdr:row>38</xdr:row>
      <xdr:rowOff>166188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00437"/>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37</xdr:row>
      <xdr:rowOff>56787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85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23784</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115388</xdr:rowOff>
    </xdr:from>
    <xdr:to>
      <xdr:col>74</xdr:col>
      <xdr:colOff>31750</xdr:colOff>
      <xdr:row>39</xdr:row>
      <xdr:rowOff>45538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30315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5987</xdr:rowOff>
    </xdr:from>
    <xdr:to>
      <xdr:col>69</xdr:col>
      <xdr:colOff>142875</xdr:colOff>
      <xdr:row>37</xdr:row>
      <xdr:rowOff>107587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92364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年度から微減ではあるが、直近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年でみると令和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年度までは減少傾向である。しかし令和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年度については今別小学校及び給食センターの大規模改修事業が確定していることから、今後公債費は増加する見込である。地方債発行の抑制や繰上償還を行うことで公債費の低減に努める。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577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152146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77</xdr:row>
      <xdr:rowOff>156718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年度行った特定給付金事業及び繰出金の減少によるものである。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77</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2780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14332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25780"/>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79</xdr:row>
      <xdr:rowOff>14332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3478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61686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172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63336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97263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147614</xdr:rowOff>
    </xdr:from>
    <xdr:to>
      <xdr:col>29</xdr:col>
      <xdr:colOff>127000</xdr:colOff>
      <xdr:row>17</xdr:row>
      <xdr:rowOff>26051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38439"/>
          <a:ext cx="647700" cy="4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132391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3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136908</xdr:rowOff>
    </xdr:from>
    <xdr:to>
      <xdr:col>26</xdr:col>
      <xdr:colOff>50800</xdr:colOff>
      <xdr:row>17</xdr:row>
      <xdr:rowOff>26051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27733"/>
          <a:ext cx="698500" cy="6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136908</xdr:rowOff>
    </xdr:from>
    <xdr:to>
      <xdr:col>22</xdr:col>
      <xdr:colOff>114300</xdr:colOff>
      <xdr:row>16</xdr:row>
      <xdr:rowOff>155864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27733"/>
          <a:ext cx="698500" cy="1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155864</xdr:rowOff>
    </xdr:from>
    <xdr:to>
      <xdr:col>18</xdr:col>
      <xdr:colOff>177800</xdr:colOff>
      <xdr:row>16</xdr:row>
      <xdr:rowOff>162354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46689"/>
          <a:ext cx="698500" cy="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96814</xdr:rowOff>
    </xdr:from>
    <xdr:to>
      <xdr:col>29</xdr:col>
      <xdr:colOff>177800</xdr:colOff>
      <xdr:row>17</xdr:row>
      <xdr:rowOff>26964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8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113341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146701</xdr:rowOff>
    </xdr:from>
    <xdr:to>
      <xdr:col>26</xdr:col>
      <xdr:colOff>101600</xdr:colOff>
      <xdr:row>17</xdr:row>
      <xdr:rowOff>76851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3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61628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86108</xdr:rowOff>
    </xdr:from>
    <xdr:to>
      <xdr:col>22</xdr:col>
      <xdr:colOff>165100</xdr:colOff>
      <xdr:row>17</xdr:row>
      <xdr:rowOff>16258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7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26435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105064</xdr:rowOff>
    </xdr:from>
    <xdr:to>
      <xdr:col>19</xdr:col>
      <xdr:colOff>38100</xdr:colOff>
      <xdr:row>17</xdr:row>
      <xdr:rowOff>35214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9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45391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6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111554</xdr:rowOff>
    </xdr:from>
    <xdr:to>
      <xdr:col>15</xdr:col>
      <xdr:colOff>101600</xdr:colOff>
      <xdr:row>17</xdr:row>
      <xdr:rowOff>41704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2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51881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155026</xdr:rowOff>
    </xdr:from>
    <xdr:to>
      <xdr:col>29</xdr:col>
      <xdr:colOff>127000</xdr:colOff>
      <xdr:row>37</xdr:row>
      <xdr:rowOff>177195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279726"/>
          <a:ext cx="647700" cy="2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84024</xdr:rowOff>
    </xdr:from>
    <xdr:to>
      <xdr:col>26</xdr:col>
      <xdr:colOff>50800</xdr:colOff>
      <xdr:row>37</xdr:row>
      <xdr:rowOff>177195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208724"/>
          <a:ext cx="698500" cy="9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72490</xdr:rowOff>
    </xdr:from>
    <xdr:to>
      <xdr:col>22</xdr:col>
      <xdr:colOff>114300</xdr:colOff>
      <xdr:row>37</xdr:row>
      <xdr:rowOff>84024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197190"/>
          <a:ext cx="698500" cy="1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38120</xdr:rowOff>
    </xdr:from>
    <xdr:to>
      <xdr:col>18</xdr:col>
      <xdr:colOff>177800</xdr:colOff>
      <xdr:row>37</xdr:row>
      <xdr:rowOff>72490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162820"/>
          <a:ext cx="698500" cy="3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104226</xdr:rowOff>
    </xdr:from>
    <xdr:to>
      <xdr:col>29</xdr:col>
      <xdr:colOff>177800</xdr:colOff>
      <xdr:row>37</xdr:row>
      <xdr:rowOff>205826</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2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76303</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0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126395</xdr:rowOff>
    </xdr:from>
    <xdr:to>
      <xdr:col>26</xdr:col>
      <xdr:colOff>101600</xdr:colOff>
      <xdr:row>37</xdr:row>
      <xdr:rowOff>227995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25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212772</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33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33224</xdr:rowOff>
    </xdr:from>
    <xdr:to>
      <xdr:col>22</xdr:col>
      <xdr:colOff>165100</xdr:colOff>
      <xdr:row>37</xdr:row>
      <xdr:rowOff>134824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5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119601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4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21690</xdr:rowOff>
    </xdr:from>
    <xdr:to>
      <xdr:col>19</xdr:col>
      <xdr:colOff>38100</xdr:colOff>
      <xdr:row>37</xdr:row>
      <xdr:rowOff>123290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4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304917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9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158770</xdr:rowOff>
    </xdr:from>
    <xdr:to>
      <xdr:col>15</xdr:col>
      <xdr:colOff>101600</xdr:colOff>
      <xdr:row>37</xdr:row>
      <xdr:rowOff>88920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1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270547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16306</xdr:rowOff>
    </xdr:from>
    <xdr:to>
      <xdr:col>24</xdr:col>
      <xdr:colOff>63500</xdr:colOff>
      <xdr:row>36</xdr:row>
      <xdr:rowOff>50045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88506"/>
          <a:ext cx="838200" cy="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50045</xdr:rowOff>
    </xdr:from>
    <xdr:to>
      <xdr:col>19</xdr:col>
      <xdr:colOff>177800</xdr:colOff>
      <xdr:row>36</xdr:row>
      <xdr:rowOff>106983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22245"/>
          <a:ext cx="889000" cy="5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106983</xdr:rowOff>
    </xdr:from>
    <xdr:to>
      <xdr:col>15</xdr:col>
      <xdr:colOff>50800</xdr:colOff>
      <xdr:row>36</xdr:row>
      <xdr:rowOff>123584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9183"/>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101771</xdr:rowOff>
    </xdr:from>
    <xdr:to>
      <xdr:col>10</xdr:col>
      <xdr:colOff>114300</xdr:colOff>
      <xdr:row>36</xdr:row>
      <xdr:rowOff>123584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397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136956</xdr:rowOff>
    </xdr:from>
    <xdr:to>
      <xdr:col>24</xdr:col>
      <xdr:colOff>114300</xdr:colOff>
      <xdr:row>36</xdr:row>
      <xdr:rowOff>67106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159833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8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170695</xdr:rowOff>
    </xdr:from>
    <xdr:to>
      <xdr:col>20</xdr:col>
      <xdr:colOff>38100</xdr:colOff>
      <xdr:row>36</xdr:row>
      <xdr:rowOff>100845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91972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56183</xdr:rowOff>
    </xdr:from>
    <xdr:to>
      <xdr:col>15</xdr:col>
      <xdr:colOff>101600</xdr:colOff>
      <xdr:row>36</xdr:row>
      <xdr:rowOff>157783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148910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72784</xdr:rowOff>
    </xdr:from>
    <xdr:to>
      <xdr:col>10</xdr:col>
      <xdr:colOff>165100</xdr:colOff>
      <xdr:row>37</xdr:row>
      <xdr:rowOff>2934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165511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50971</xdr:rowOff>
    </xdr:from>
    <xdr:to>
      <xdr:col>6</xdr:col>
      <xdr:colOff>38100</xdr:colOff>
      <xdr:row>36</xdr:row>
      <xdr:rowOff>152571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169098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12248</xdr:rowOff>
    </xdr:from>
    <xdr:to>
      <xdr:col>24</xdr:col>
      <xdr:colOff>63500</xdr:colOff>
      <xdr:row>57</xdr:row>
      <xdr:rowOff>31428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84898"/>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157988</xdr:rowOff>
    </xdr:from>
    <xdr:to>
      <xdr:col>19</xdr:col>
      <xdr:colOff>177800</xdr:colOff>
      <xdr:row>57</xdr:row>
      <xdr:rowOff>31428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59188"/>
          <a:ext cx="889000" cy="4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157988</xdr:rowOff>
    </xdr:from>
    <xdr:to>
      <xdr:col>15</xdr:col>
      <xdr:colOff>50800</xdr:colOff>
      <xdr:row>57</xdr:row>
      <xdr:rowOff>42039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59188"/>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31220</xdr:rowOff>
    </xdr:from>
    <xdr:to>
      <xdr:col>10</xdr:col>
      <xdr:colOff>114300</xdr:colOff>
      <xdr:row>57</xdr:row>
      <xdr:rowOff>42039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03870"/>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132898</xdr:rowOff>
    </xdr:from>
    <xdr:to>
      <xdr:col>24</xdr:col>
      <xdr:colOff>114300</xdr:colOff>
      <xdr:row>57</xdr:row>
      <xdr:rowOff>63048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111325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1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152078</xdr:rowOff>
    </xdr:from>
    <xdr:to>
      <xdr:col>20</xdr:col>
      <xdr:colOff>38100</xdr:colOff>
      <xdr:row>57</xdr:row>
      <xdr:rowOff>82228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73355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4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107188</xdr:rowOff>
    </xdr:from>
    <xdr:to>
      <xdr:col>15</xdr:col>
      <xdr:colOff>101600</xdr:colOff>
      <xdr:row>57</xdr:row>
      <xdr:rowOff>37338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53865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8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162689</xdr:rowOff>
    </xdr:from>
    <xdr:to>
      <xdr:col>10</xdr:col>
      <xdr:colOff>165100</xdr:colOff>
      <xdr:row>57</xdr:row>
      <xdr:rowOff>92839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83966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5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151870</xdr:rowOff>
    </xdr:from>
    <xdr:to>
      <xdr:col>6</xdr:col>
      <xdr:colOff>38100</xdr:colOff>
      <xdr:row>57</xdr:row>
      <xdr:rowOff>82020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98547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2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104076</xdr:rowOff>
    </xdr:from>
    <xdr:to>
      <xdr:col>24</xdr:col>
      <xdr:colOff>63500</xdr:colOff>
      <xdr:row>77</xdr:row>
      <xdr:rowOff>106414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05726"/>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104076</xdr:rowOff>
    </xdr:from>
    <xdr:to>
      <xdr:col>19</xdr:col>
      <xdr:colOff>177800</xdr:colOff>
      <xdr:row>78</xdr:row>
      <xdr:rowOff>67284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05726"/>
          <a:ext cx="8890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170078</xdr:rowOff>
    </xdr:from>
    <xdr:to>
      <xdr:col>15</xdr:col>
      <xdr:colOff>50800</xdr:colOff>
      <xdr:row>78</xdr:row>
      <xdr:rowOff>67284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1728"/>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91351</xdr:rowOff>
    </xdr:from>
    <xdr:to>
      <xdr:col>10</xdr:col>
      <xdr:colOff>114300</xdr:colOff>
      <xdr:row>77</xdr:row>
      <xdr:rowOff>170078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3001"/>
          <a:ext cx="8890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55614</xdr:rowOff>
    </xdr:from>
    <xdr:to>
      <xdr:col>24</xdr:col>
      <xdr:colOff>114300</xdr:colOff>
      <xdr:row>77</xdr:row>
      <xdr:rowOff>157214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34041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53276</xdr:rowOff>
    </xdr:from>
    <xdr:to>
      <xdr:col>20</xdr:col>
      <xdr:colOff>38100</xdr:colOff>
      <xdr:row>77</xdr:row>
      <xdr:rowOff>154876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146003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16484</xdr:rowOff>
    </xdr:from>
    <xdr:to>
      <xdr:col>15</xdr:col>
      <xdr:colOff>101600</xdr:colOff>
      <xdr:row>78</xdr:row>
      <xdr:rowOff>118084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109211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119278</xdr:rowOff>
    </xdr:from>
    <xdr:to>
      <xdr:col>10</xdr:col>
      <xdr:colOff>165100</xdr:colOff>
      <xdr:row>78</xdr:row>
      <xdr:rowOff>49428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40555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40551</xdr:rowOff>
    </xdr:from>
    <xdr:to>
      <xdr:col>6</xdr:col>
      <xdr:colOff>38100</xdr:colOff>
      <xdr:row>77</xdr:row>
      <xdr:rowOff>142151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158678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167342</xdr:rowOff>
    </xdr:from>
    <xdr:to>
      <xdr:col>24</xdr:col>
      <xdr:colOff>63500</xdr:colOff>
      <xdr:row>96</xdr:row>
      <xdr:rowOff>102174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283642"/>
          <a:ext cx="838200" cy="2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102174</xdr:rowOff>
    </xdr:from>
    <xdr:to>
      <xdr:col>19</xdr:col>
      <xdr:colOff>177800</xdr:colOff>
      <xdr:row>97</xdr:row>
      <xdr:rowOff>125408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61374"/>
          <a:ext cx="889000" cy="19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28665</xdr:rowOff>
    </xdr:from>
    <xdr:to>
      <xdr:col>15</xdr:col>
      <xdr:colOff>50800</xdr:colOff>
      <xdr:row>97</xdr:row>
      <xdr:rowOff>125408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59315"/>
          <a:ext cx="889000" cy="9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26580</xdr:rowOff>
    </xdr:from>
    <xdr:to>
      <xdr:col>10</xdr:col>
      <xdr:colOff>114300</xdr:colOff>
      <xdr:row>97</xdr:row>
      <xdr:rowOff>28665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57230"/>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116542</xdr:rowOff>
    </xdr:from>
    <xdr:to>
      <xdr:col>24</xdr:col>
      <xdr:colOff>114300</xdr:colOff>
      <xdr:row>95</xdr:row>
      <xdr:rowOff>46692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139419</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51374</xdr:rowOff>
    </xdr:from>
    <xdr:to>
      <xdr:col>20</xdr:col>
      <xdr:colOff>38100</xdr:colOff>
      <xdr:row>96</xdr:row>
      <xdr:rowOff>152974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169501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2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74608</xdr:rowOff>
    </xdr:from>
    <xdr:to>
      <xdr:col>15</xdr:col>
      <xdr:colOff>101600</xdr:colOff>
      <xdr:row>98</xdr:row>
      <xdr:rowOff>4758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21285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149315</xdr:rowOff>
    </xdr:from>
    <xdr:to>
      <xdr:col>10</xdr:col>
      <xdr:colOff>165100</xdr:colOff>
      <xdr:row>97</xdr:row>
      <xdr:rowOff>79465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95992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147230</xdr:rowOff>
    </xdr:from>
    <xdr:to>
      <xdr:col>6</xdr:col>
      <xdr:colOff>38100</xdr:colOff>
      <xdr:row>97</xdr:row>
      <xdr:rowOff>77380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26714</xdr:rowOff>
    </xdr:from>
    <xdr:to>
      <xdr:col>55</xdr:col>
      <xdr:colOff>0</xdr:colOff>
      <xdr:row>36</xdr:row>
      <xdr:rowOff>3862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56014"/>
          <a:ext cx="838200" cy="3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26714</xdr:rowOff>
    </xdr:from>
    <xdr:to>
      <xdr:col>50</xdr:col>
      <xdr:colOff>114300</xdr:colOff>
      <xdr:row>36</xdr:row>
      <xdr:rowOff>58882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856014"/>
          <a:ext cx="889000" cy="37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58882</xdr:rowOff>
    </xdr:from>
    <xdr:to>
      <xdr:col>45</xdr:col>
      <xdr:colOff>177800</xdr:colOff>
      <xdr:row>36</xdr:row>
      <xdr:rowOff>128579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31082"/>
          <a:ext cx="889000" cy="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156906</xdr:rowOff>
    </xdr:from>
    <xdr:to>
      <xdr:col>41</xdr:col>
      <xdr:colOff>50800</xdr:colOff>
      <xdr:row>36</xdr:row>
      <xdr:rowOff>128579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157656"/>
          <a:ext cx="889000" cy="1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124512</xdr:rowOff>
    </xdr:from>
    <xdr:to>
      <xdr:col>55</xdr:col>
      <xdr:colOff>50800</xdr:colOff>
      <xdr:row>36</xdr:row>
      <xdr:rowOff>54662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102939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147364</xdr:rowOff>
    </xdr:from>
    <xdr:to>
      <xdr:col>50</xdr:col>
      <xdr:colOff>165100</xdr:colOff>
      <xdr:row>34</xdr:row>
      <xdr:rowOff>77514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68641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8082</xdr:rowOff>
    </xdr:from>
    <xdr:to>
      <xdr:col>46</xdr:col>
      <xdr:colOff>38100</xdr:colOff>
      <xdr:row>36</xdr:row>
      <xdr:rowOff>109682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100809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27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77779</xdr:rowOff>
    </xdr:from>
    <xdr:to>
      <xdr:col>41</xdr:col>
      <xdr:colOff>101600</xdr:colOff>
      <xdr:row>37</xdr:row>
      <xdr:rowOff>7929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170506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106106</xdr:rowOff>
    </xdr:from>
    <xdr:to>
      <xdr:col>36</xdr:col>
      <xdr:colOff>165100</xdr:colOff>
      <xdr:row>36</xdr:row>
      <xdr:rowOff>36256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52783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144950</xdr:rowOff>
    </xdr:from>
    <xdr:to>
      <xdr:col>55</xdr:col>
      <xdr:colOff>0</xdr:colOff>
      <xdr:row>58</xdr:row>
      <xdr:rowOff>39039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17600"/>
          <a:ext cx="8382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144950</xdr:rowOff>
    </xdr:from>
    <xdr:to>
      <xdr:col>50</xdr:col>
      <xdr:colOff>114300</xdr:colOff>
      <xdr:row>58</xdr:row>
      <xdr:rowOff>8369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17600"/>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159518</xdr:rowOff>
    </xdr:from>
    <xdr:to>
      <xdr:col>45</xdr:col>
      <xdr:colOff>177800</xdr:colOff>
      <xdr:row>58</xdr:row>
      <xdr:rowOff>8369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32168"/>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159518</xdr:rowOff>
    </xdr:from>
    <xdr:to>
      <xdr:col>41</xdr:col>
      <xdr:colOff>50800</xdr:colOff>
      <xdr:row>58</xdr:row>
      <xdr:rowOff>8623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32168"/>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159689</xdr:rowOff>
    </xdr:from>
    <xdr:to>
      <xdr:col>55</xdr:col>
      <xdr:colOff>50800</xdr:colOff>
      <xdr:row>58</xdr:row>
      <xdr:rowOff>89839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138116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94150</xdr:rowOff>
    </xdr:from>
    <xdr:to>
      <xdr:col>50</xdr:col>
      <xdr:colOff>165100</xdr:colOff>
      <xdr:row>58</xdr:row>
      <xdr:rowOff>24300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40827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4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129019</xdr:rowOff>
    </xdr:from>
    <xdr:to>
      <xdr:col>46</xdr:col>
      <xdr:colOff>38100</xdr:colOff>
      <xdr:row>58</xdr:row>
      <xdr:rowOff>59169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75696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7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108718</xdr:rowOff>
    </xdr:from>
    <xdr:to>
      <xdr:col>41</xdr:col>
      <xdr:colOff>101600</xdr:colOff>
      <xdr:row>58</xdr:row>
      <xdr:rowOff>38868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55395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65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129273</xdr:rowOff>
    </xdr:from>
    <xdr:to>
      <xdr:col>36</xdr:col>
      <xdr:colOff>165100</xdr:colOff>
      <xdr:row>58</xdr:row>
      <xdr:rowOff>59423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75950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7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119286</xdr:rowOff>
    </xdr:from>
    <xdr:to>
      <xdr:col>55</xdr:col>
      <xdr:colOff>0</xdr:colOff>
      <xdr:row>77</xdr:row>
      <xdr:rowOff>81076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78036"/>
          <a:ext cx="838200" cy="30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119286</xdr:rowOff>
    </xdr:from>
    <xdr:to>
      <xdr:col>50</xdr:col>
      <xdr:colOff>114300</xdr:colOff>
      <xdr:row>76</xdr:row>
      <xdr:rowOff>94404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78036"/>
          <a:ext cx="889000" cy="14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159739</xdr:rowOff>
    </xdr:from>
    <xdr:to>
      <xdr:col>45</xdr:col>
      <xdr:colOff>177800</xdr:colOff>
      <xdr:row>76</xdr:row>
      <xdr:rowOff>94404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018489"/>
          <a:ext cx="889000" cy="1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159739</xdr:rowOff>
    </xdr:from>
    <xdr:to>
      <xdr:col>41</xdr:col>
      <xdr:colOff>50800</xdr:colOff>
      <xdr:row>76</xdr:row>
      <xdr:rowOff>159209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18489"/>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30276</xdr:rowOff>
    </xdr:from>
    <xdr:to>
      <xdr:col>55</xdr:col>
      <xdr:colOff>50800</xdr:colOff>
      <xdr:row>77</xdr:row>
      <xdr:rowOff>131876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8703</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68486</xdr:rowOff>
    </xdr:from>
    <xdr:to>
      <xdr:col>50</xdr:col>
      <xdr:colOff>165100</xdr:colOff>
      <xdr:row>75</xdr:row>
      <xdr:rowOff>170086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15163</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7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43604</xdr:rowOff>
    </xdr:from>
    <xdr:to>
      <xdr:col>46</xdr:col>
      <xdr:colOff>38100</xdr:colOff>
      <xdr:row>76</xdr:row>
      <xdr:rowOff>145204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161730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84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108939</xdr:rowOff>
    </xdr:from>
    <xdr:to>
      <xdr:col>41</xdr:col>
      <xdr:colOff>101600</xdr:colOff>
      <xdr:row>76</xdr:row>
      <xdr:rowOff>39089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55616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7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108409</xdr:rowOff>
    </xdr:from>
    <xdr:to>
      <xdr:col>36</xdr:col>
      <xdr:colOff>165100</xdr:colOff>
      <xdr:row>77</xdr:row>
      <xdr:rowOff>38559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55086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9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162038</xdr:rowOff>
    </xdr:from>
    <xdr:to>
      <xdr:col>55</xdr:col>
      <xdr:colOff>0</xdr:colOff>
      <xdr:row>99</xdr:row>
      <xdr:rowOff>51153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64138"/>
          <a:ext cx="8382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2539</xdr:rowOff>
    </xdr:from>
    <xdr:to>
      <xdr:col>50</xdr:col>
      <xdr:colOff>114300</xdr:colOff>
      <xdr:row>99</xdr:row>
      <xdr:rowOff>51153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76089"/>
          <a:ext cx="889000" cy="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2539</xdr:rowOff>
    </xdr:from>
    <xdr:to>
      <xdr:col>45</xdr:col>
      <xdr:colOff>177800</xdr:colOff>
      <xdr:row>99</xdr:row>
      <xdr:rowOff>30452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76089"/>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156576</xdr:rowOff>
    </xdr:from>
    <xdr:to>
      <xdr:col>41</xdr:col>
      <xdr:colOff>50800</xdr:colOff>
      <xdr:row>99</xdr:row>
      <xdr:rowOff>30452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58676"/>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111238</xdr:rowOff>
    </xdr:from>
    <xdr:to>
      <xdr:col>55</xdr:col>
      <xdr:colOff>50800</xdr:colOff>
      <xdr:row>99</xdr:row>
      <xdr:rowOff>41388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26165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353</xdr:rowOff>
    </xdr:from>
    <xdr:to>
      <xdr:col>50</xdr:col>
      <xdr:colOff>165100</xdr:colOff>
      <xdr:row>99</xdr:row>
      <xdr:rowOff>101953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93080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123189</xdr:rowOff>
    </xdr:from>
    <xdr:to>
      <xdr:col>46</xdr:col>
      <xdr:colOff>38100</xdr:colOff>
      <xdr:row>99</xdr:row>
      <xdr:rowOff>53339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44466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151102</xdr:rowOff>
    </xdr:from>
    <xdr:to>
      <xdr:col>41</xdr:col>
      <xdr:colOff>101600</xdr:colOff>
      <xdr:row>99</xdr:row>
      <xdr:rowOff>81252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72379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105776</xdr:rowOff>
    </xdr:from>
    <xdr:to>
      <xdr:col>36</xdr:col>
      <xdr:colOff>165100</xdr:colOff>
      <xdr:row>99</xdr:row>
      <xdr:rowOff>35926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27053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7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139698</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79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138724</xdr:rowOff>
    </xdr:from>
    <xdr:to>
      <xdr:col>81</xdr:col>
      <xdr:colOff>50800</xdr:colOff>
      <xdr:row>38</xdr:row>
      <xdr:rowOff>139698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3824"/>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138724</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53824"/>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139679</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77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88898</xdr:rowOff>
    </xdr:from>
    <xdr:to>
      <xdr:col>81</xdr:col>
      <xdr:colOff>101600</xdr:colOff>
      <xdr:row>39</xdr:row>
      <xdr:rowOff>19048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87924</xdr:rowOff>
    </xdr:from>
    <xdr:to>
      <xdr:col>76</xdr:col>
      <xdr:colOff>165100</xdr:colOff>
      <xdr:row>39</xdr:row>
      <xdr:rowOff>18074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9201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69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88879</xdr:rowOff>
    </xdr:from>
    <xdr:to>
      <xdr:col>67</xdr:col>
      <xdr:colOff>101600</xdr:colOff>
      <xdr:row>39</xdr:row>
      <xdr:rowOff>19029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10156</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12633</xdr:rowOff>
    </xdr:from>
    <xdr:to>
      <xdr:col>85</xdr:col>
      <xdr:colOff>127000</xdr:colOff>
      <xdr:row>77</xdr:row>
      <xdr:rowOff>55020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14283"/>
          <a:ext cx="8382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55020</xdr:rowOff>
    </xdr:from>
    <xdr:to>
      <xdr:col>81</xdr:col>
      <xdr:colOff>50800</xdr:colOff>
      <xdr:row>77</xdr:row>
      <xdr:rowOff>55570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56670"/>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46365</xdr:rowOff>
    </xdr:from>
    <xdr:to>
      <xdr:col>76</xdr:col>
      <xdr:colOff>114300</xdr:colOff>
      <xdr:row>77</xdr:row>
      <xdr:rowOff>55570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48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46365</xdr:rowOff>
    </xdr:from>
    <xdr:to>
      <xdr:col>71</xdr:col>
      <xdr:colOff>177800</xdr:colOff>
      <xdr:row>77</xdr:row>
      <xdr:rowOff>47203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480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133283</xdr:rowOff>
    </xdr:from>
    <xdr:to>
      <xdr:col>85</xdr:col>
      <xdr:colOff>177800</xdr:colOff>
      <xdr:row>77</xdr:row>
      <xdr:rowOff>63433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156160</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4220</xdr:rowOff>
    </xdr:from>
    <xdr:to>
      <xdr:col>81</xdr:col>
      <xdr:colOff>101600</xdr:colOff>
      <xdr:row>77</xdr:row>
      <xdr:rowOff>105820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96947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29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4770</xdr:rowOff>
    </xdr:from>
    <xdr:to>
      <xdr:col>76</xdr:col>
      <xdr:colOff>165100</xdr:colOff>
      <xdr:row>77</xdr:row>
      <xdr:rowOff>106370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97497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2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167015</xdr:rowOff>
    </xdr:from>
    <xdr:to>
      <xdr:col>72</xdr:col>
      <xdr:colOff>38100</xdr:colOff>
      <xdr:row>77</xdr:row>
      <xdr:rowOff>97165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113692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9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167853</xdr:rowOff>
    </xdr:from>
    <xdr:to>
      <xdr:col>67</xdr:col>
      <xdr:colOff>101600</xdr:colOff>
      <xdr:row>77</xdr:row>
      <xdr:rowOff>98003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114530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135482</xdr:rowOff>
    </xdr:from>
    <xdr:to>
      <xdr:col>85</xdr:col>
      <xdr:colOff>127000</xdr:colOff>
      <xdr:row>97</xdr:row>
      <xdr:rowOff>64281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594682"/>
          <a:ext cx="838200" cy="10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64281</xdr:rowOff>
    </xdr:from>
    <xdr:to>
      <xdr:col>81</xdr:col>
      <xdr:colOff>50800</xdr:colOff>
      <xdr:row>98</xdr:row>
      <xdr:rowOff>89818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694931"/>
          <a:ext cx="889000" cy="19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82144</xdr:rowOff>
    </xdr:from>
    <xdr:to>
      <xdr:col>76</xdr:col>
      <xdr:colOff>114300</xdr:colOff>
      <xdr:row>98</xdr:row>
      <xdr:rowOff>89818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88424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82144</xdr:rowOff>
    </xdr:from>
    <xdr:to>
      <xdr:col>71</xdr:col>
      <xdr:colOff>177800</xdr:colOff>
      <xdr:row>98</xdr:row>
      <xdr:rowOff>87551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884244"/>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84682</xdr:rowOff>
    </xdr:from>
    <xdr:to>
      <xdr:col>85</xdr:col>
      <xdr:colOff>177800</xdr:colOff>
      <xdr:row>97</xdr:row>
      <xdr:rowOff>14832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5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107559</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39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13481</xdr:rowOff>
    </xdr:from>
    <xdr:to>
      <xdr:col>81</xdr:col>
      <xdr:colOff>101600</xdr:colOff>
      <xdr:row>97</xdr:row>
      <xdr:rowOff>115081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6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131608</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41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39018</xdr:rowOff>
    </xdr:from>
    <xdr:to>
      <xdr:col>76</xdr:col>
      <xdr:colOff>165100</xdr:colOff>
      <xdr:row>98</xdr:row>
      <xdr:rowOff>140618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157145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31344</xdr:rowOff>
    </xdr:from>
    <xdr:to>
      <xdr:col>72</xdr:col>
      <xdr:colOff>38100</xdr:colOff>
      <xdr:row>98</xdr:row>
      <xdr:rowOff>132944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124071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36751</xdr:rowOff>
    </xdr:from>
    <xdr:to>
      <xdr:col>67</xdr:col>
      <xdr:colOff>101600</xdr:colOff>
      <xdr:row>98</xdr:row>
      <xdr:rowOff>138351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129478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34544</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34544</xdr:rowOff>
    </xdr:from>
    <xdr:to>
      <xdr:col>107</xdr:col>
      <xdr:colOff>50800</xdr:colOff>
      <xdr:row>39</xdr:row>
      <xdr:rowOff>34925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7210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34925</xdr:rowOff>
    </xdr:from>
    <xdr:to>
      <xdr:col>102</xdr:col>
      <xdr:colOff>114300</xdr:colOff>
      <xdr:row>39</xdr:row>
      <xdr:rowOff>35306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7214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155194</xdr:rowOff>
    </xdr:from>
    <xdr:to>
      <xdr:col>107</xdr:col>
      <xdr:colOff>101600</xdr:colOff>
      <xdr:row>39</xdr:row>
      <xdr:rowOff>85344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76471</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77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155575</xdr:rowOff>
    </xdr:from>
    <xdr:to>
      <xdr:col>102</xdr:col>
      <xdr:colOff>165100</xdr:colOff>
      <xdr:row>39</xdr:row>
      <xdr:rowOff>85725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76852</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88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155956</xdr:rowOff>
    </xdr:from>
    <xdr:to>
      <xdr:col>98</xdr:col>
      <xdr:colOff>38100</xdr:colOff>
      <xdr:row>39</xdr:row>
      <xdr:rowOff>86106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77233</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99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59279</xdr:rowOff>
    </xdr:from>
    <xdr:to>
      <xdr:col>116</xdr:col>
      <xdr:colOff>63500</xdr:colOff>
      <xdr:row>58</xdr:row>
      <xdr:rowOff>108953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03379"/>
          <a:ext cx="8382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108953</xdr:rowOff>
    </xdr:from>
    <xdr:to>
      <xdr:col>111</xdr:col>
      <xdr:colOff>177800</xdr:colOff>
      <xdr:row>58</xdr:row>
      <xdr:rowOff>109890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5305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109890</xdr:rowOff>
    </xdr:from>
    <xdr:to>
      <xdr:col>107</xdr:col>
      <xdr:colOff>50800</xdr:colOff>
      <xdr:row>58</xdr:row>
      <xdr:rowOff>114805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5399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112428</xdr:rowOff>
    </xdr:from>
    <xdr:to>
      <xdr:col>102</xdr:col>
      <xdr:colOff>114300</xdr:colOff>
      <xdr:row>58</xdr:row>
      <xdr:rowOff>114805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5652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8479</xdr:rowOff>
    </xdr:from>
    <xdr:to>
      <xdr:col>116</xdr:col>
      <xdr:colOff>114300</xdr:colOff>
      <xdr:row>58</xdr:row>
      <xdr:rowOff>110079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96337</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6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58153</xdr:rowOff>
    </xdr:from>
    <xdr:to>
      <xdr:col>112</xdr:col>
      <xdr:colOff>38100</xdr:colOff>
      <xdr:row>58</xdr:row>
      <xdr:rowOff>159753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150880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59090</xdr:rowOff>
    </xdr:from>
    <xdr:to>
      <xdr:col>107</xdr:col>
      <xdr:colOff>101600</xdr:colOff>
      <xdr:row>58</xdr:row>
      <xdr:rowOff>160690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151817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64005</xdr:rowOff>
    </xdr:from>
    <xdr:to>
      <xdr:col>102</xdr:col>
      <xdr:colOff>165100</xdr:colOff>
      <xdr:row>58</xdr:row>
      <xdr:rowOff>165605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156732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10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61628</xdr:rowOff>
    </xdr:from>
    <xdr:to>
      <xdr:col>98</xdr:col>
      <xdr:colOff>38100</xdr:colOff>
      <xdr:row>58</xdr:row>
      <xdr:rowOff>163228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154355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135928</xdr:rowOff>
    </xdr:from>
    <xdr:to>
      <xdr:col>116</xdr:col>
      <xdr:colOff>63500</xdr:colOff>
      <xdr:row>72</xdr:row>
      <xdr:rowOff>140981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480328"/>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135928</xdr:rowOff>
    </xdr:from>
    <xdr:to>
      <xdr:col>111</xdr:col>
      <xdr:colOff>177800</xdr:colOff>
      <xdr:row>74</xdr:row>
      <xdr:rowOff>25080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480328"/>
          <a:ext cx="889000" cy="2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25080</xdr:rowOff>
    </xdr:from>
    <xdr:to>
      <xdr:col>107</xdr:col>
      <xdr:colOff>50800</xdr:colOff>
      <xdr:row>74</xdr:row>
      <xdr:rowOff>37561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12380"/>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37561</xdr:rowOff>
    </xdr:from>
    <xdr:to>
      <xdr:col>102</xdr:col>
      <xdr:colOff>114300</xdr:colOff>
      <xdr:row>74</xdr:row>
      <xdr:rowOff>98331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2486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90181</xdr:rowOff>
    </xdr:from>
    <xdr:to>
      <xdr:col>116</xdr:col>
      <xdr:colOff>114300</xdr:colOff>
      <xdr:row>73</xdr:row>
      <xdr:rowOff>20331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4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113058</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28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85128</xdr:rowOff>
    </xdr:from>
    <xdr:to>
      <xdr:col>112</xdr:col>
      <xdr:colOff>38100</xdr:colOff>
      <xdr:row>73</xdr:row>
      <xdr:rowOff>15278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4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31805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20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145730</xdr:rowOff>
    </xdr:from>
    <xdr:to>
      <xdr:col>107</xdr:col>
      <xdr:colOff>101600</xdr:colOff>
      <xdr:row>74</xdr:row>
      <xdr:rowOff>75880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92407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4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158211</xdr:rowOff>
    </xdr:from>
    <xdr:to>
      <xdr:col>102</xdr:col>
      <xdr:colOff>165100</xdr:colOff>
      <xdr:row>74</xdr:row>
      <xdr:rowOff>88361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6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104888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4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47531</xdr:rowOff>
    </xdr:from>
    <xdr:to>
      <xdr:col>98</xdr:col>
      <xdr:colOff>38100</xdr:colOff>
      <xdr:row>74</xdr:row>
      <xdr:rowOff>149131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140258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82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定年退職者がほぼ再任用継続かつ新規採用者も数年後を見越し確保したため増加している。物件費については、今別町分散型エネルギーマスタープランの作成や新型コロナウイルスワクチン接種事業に係る委託料の増加により増加した。維持補修費については、大雪のため除排雪経費が多額になったものの、町有施設や巡回バス等町有財産の修繕料が例年より少なかったため微減となった。扶助費については、住民税非課税世帯や子育て世帯への臨時特別給付金事業により大幅に増加している。補助費等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年度に行われた特別定額給付金など新型コロナウイルス対策関連経費分が令和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年度はなかったため大幅に減少している。普通建設事業費（うち新規整備）については、令和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われた防災行政無線デジタル化工事及び道路新設改良工事等の比重が大きく、それらの事業費分がないため大幅な減少となった。普通建設事業費（うち更新整備）については福祉バスの更新と町営住宅建替新築工事及び町営住宅改善事業費により大幅に増加している。積立金については、固定資産税や普通交付税が大きく増加したことからその一部を基金に積立てたため大幅な増額となった。貸付金につ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たに地区組織が行う事業に対する農山漁村振興事業貸付金により増加している。繰出金については、ほぼ横ばいではあるが、介護サービス特別会計が廃止となったことから特別会計への繰出金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59918</xdr:rowOff>
    </xdr:from>
    <xdr:to>
      <xdr:col>24</xdr:col>
      <xdr:colOff>63500</xdr:colOff>
      <xdr:row>36</xdr:row>
      <xdr:rowOff>96789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32118"/>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59918</xdr:rowOff>
    </xdr:from>
    <xdr:to>
      <xdr:col>19</xdr:col>
      <xdr:colOff>177800</xdr:colOff>
      <xdr:row>36</xdr:row>
      <xdr:rowOff>124025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32118"/>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15995</xdr:rowOff>
    </xdr:from>
    <xdr:to>
      <xdr:col>15</xdr:col>
      <xdr:colOff>50800</xdr:colOff>
      <xdr:row>36</xdr:row>
      <xdr:rowOff>124025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88195"/>
          <a:ext cx="8890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15995</xdr:rowOff>
    </xdr:from>
    <xdr:to>
      <xdr:col>10</xdr:col>
      <xdr:colOff>114300</xdr:colOff>
      <xdr:row>36</xdr:row>
      <xdr:rowOff>38332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88195"/>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45989</xdr:rowOff>
    </xdr:from>
    <xdr:to>
      <xdr:col>24</xdr:col>
      <xdr:colOff>114300</xdr:colOff>
      <xdr:row>36</xdr:row>
      <xdr:rowOff>147589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68866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9118</xdr:rowOff>
    </xdr:from>
    <xdr:to>
      <xdr:col>20</xdr:col>
      <xdr:colOff>38100</xdr:colOff>
      <xdr:row>36</xdr:row>
      <xdr:rowOff>110718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127245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73225</xdr:rowOff>
    </xdr:from>
    <xdr:to>
      <xdr:col>15</xdr:col>
      <xdr:colOff>101600</xdr:colOff>
      <xdr:row>37</xdr:row>
      <xdr:rowOff>3375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165952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136645</xdr:rowOff>
    </xdr:from>
    <xdr:to>
      <xdr:col>10</xdr:col>
      <xdr:colOff>165100</xdr:colOff>
      <xdr:row>36</xdr:row>
      <xdr:rowOff>66795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83322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158982</xdr:rowOff>
    </xdr:from>
    <xdr:to>
      <xdr:col>6</xdr:col>
      <xdr:colOff>38100</xdr:colOff>
      <xdr:row>36</xdr:row>
      <xdr:rowOff>89132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105659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116784</xdr:rowOff>
    </xdr:from>
    <xdr:to>
      <xdr:col>24</xdr:col>
      <xdr:colOff>63500</xdr:colOff>
      <xdr:row>55</xdr:row>
      <xdr:rowOff>146446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46534"/>
          <a:ext cx="838200" cy="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116784</xdr:rowOff>
    </xdr:from>
    <xdr:to>
      <xdr:col>19</xdr:col>
      <xdr:colOff>177800</xdr:colOff>
      <xdr:row>57</xdr:row>
      <xdr:rowOff>62831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46534"/>
          <a:ext cx="889000" cy="2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26202</xdr:rowOff>
    </xdr:from>
    <xdr:to>
      <xdr:col>15</xdr:col>
      <xdr:colOff>50800</xdr:colOff>
      <xdr:row>57</xdr:row>
      <xdr:rowOff>62831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27402"/>
          <a:ext cx="889000" cy="20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26202</xdr:rowOff>
    </xdr:from>
    <xdr:to>
      <xdr:col>10</xdr:col>
      <xdr:colOff>114300</xdr:colOff>
      <xdr:row>56</xdr:row>
      <xdr:rowOff>43736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27402"/>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95646</xdr:rowOff>
    </xdr:from>
    <xdr:to>
      <xdr:col>24</xdr:col>
      <xdr:colOff>114300</xdr:colOff>
      <xdr:row>56</xdr:row>
      <xdr:rowOff>25796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118523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7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65984</xdr:rowOff>
    </xdr:from>
    <xdr:to>
      <xdr:col>20</xdr:col>
      <xdr:colOff>38100</xdr:colOff>
      <xdr:row>55</xdr:row>
      <xdr:rowOff>167584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12661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12031</xdr:rowOff>
    </xdr:from>
    <xdr:to>
      <xdr:col>15</xdr:col>
      <xdr:colOff>101600</xdr:colOff>
      <xdr:row>57</xdr:row>
      <xdr:rowOff>113631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130158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5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146852</xdr:rowOff>
    </xdr:from>
    <xdr:to>
      <xdr:col>10</xdr:col>
      <xdr:colOff>165100</xdr:colOff>
      <xdr:row>56</xdr:row>
      <xdr:rowOff>77002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93529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5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164386</xdr:rowOff>
    </xdr:from>
    <xdr:to>
      <xdr:col>6</xdr:col>
      <xdr:colOff>38100</xdr:colOff>
      <xdr:row>56</xdr:row>
      <xdr:rowOff>94536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111063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3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8744</xdr:rowOff>
    </xdr:from>
    <xdr:to>
      <xdr:col>24</xdr:col>
      <xdr:colOff>63500</xdr:colOff>
      <xdr:row>75</xdr:row>
      <xdr:rowOff>26808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96044"/>
          <a:ext cx="838200" cy="18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26808</xdr:rowOff>
    </xdr:from>
    <xdr:to>
      <xdr:col>19</xdr:col>
      <xdr:colOff>177800</xdr:colOff>
      <xdr:row>75</xdr:row>
      <xdr:rowOff>65136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8555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65136</xdr:rowOff>
    </xdr:from>
    <xdr:to>
      <xdr:col>15</xdr:col>
      <xdr:colOff>50800</xdr:colOff>
      <xdr:row>75</xdr:row>
      <xdr:rowOff>153150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23886"/>
          <a:ext cx="889000" cy="8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153150</xdr:rowOff>
    </xdr:from>
    <xdr:to>
      <xdr:col>10</xdr:col>
      <xdr:colOff>114300</xdr:colOff>
      <xdr:row>76</xdr:row>
      <xdr:rowOff>9234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11900"/>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129394</xdr:rowOff>
    </xdr:from>
    <xdr:to>
      <xdr:col>24</xdr:col>
      <xdr:colOff>114300</xdr:colOff>
      <xdr:row>74</xdr:row>
      <xdr:rowOff>59544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152271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147458</xdr:rowOff>
    </xdr:from>
    <xdr:to>
      <xdr:col>20</xdr:col>
      <xdr:colOff>38100</xdr:colOff>
      <xdr:row>75</xdr:row>
      <xdr:rowOff>77608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94135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14336</xdr:rowOff>
    </xdr:from>
    <xdr:to>
      <xdr:col>15</xdr:col>
      <xdr:colOff>101600</xdr:colOff>
      <xdr:row>75</xdr:row>
      <xdr:rowOff>115936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132463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102351</xdr:rowOff>
    </xdr:from>
    <xdr:to>
      <xdr:col>10</xdr:col>
      <xdr:colOff>165100</xdr:colOff>
      <xdr:row>76</xdr:row>
      <xdr:rowOff>32500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61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49028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129884</xdr:rowOff>
    </xdr:from>
    <xdr:to>
      <xdr:col>6</xdr:col>
      <xdr:colOff>38100</xdr:colOff>
      <xdr:row>76</xdr:row>
      <xdr:rowOff>60034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76561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155649</xdr:rowOff>
    </xdr:from>
    <xdr:to>
      <xdr:col>24</xdr:col>
      <xdr:colOff>63500</xdr:colOff>
      <xdr:row>98</xdr:row>
      <xdr:rowOff>46881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6299"/>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46881</xdr:rowOff>
    </xdr:from>
    <xdr:to>
      <xdr:col>19</xdr:col>
      <xdr:colOff>177800</xdr:colOff>
      <xdr:row>98</xdr:row>
      <xdr:rowOff>91025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8981"/>
          <a:ext cx="889000" cy="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91025</xdr:rowOff>
    </xdr:from>
    <xdr:to>
      <xdr:col>15</xdr:col>
      <xdr:colOff>50800</xdr:colOff>
      <xdr:row>98</xdr:row>
      <xdr:rowOff>100023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93125"/>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100023</xdr:rowOff>
    </xdr:from>
    <xdr:to>
      <xdr:col>10</xdr:col>
      <xdr:colOff>114300</xdr:colOff>
      <xdr:row>98</xdr:row>
      <xdr:rowOff>101450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02123"/>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104849</xdr:rowOff>
    </xdr:from>
    <xdr:to>
      <xdr:col>24</xdr:col>
      <xdr:colOff>114300</xdr:colOff>
      <xdr:row>98</xdr:row>
      <xdr:rowOff>34999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83276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167531</xdr:rowOff>
    </xdr:from>
    <xdr:to>
      <xdr:col>20</xdr:col>
      <xdr:colOff>38100</xdr:colOff>
      <xdr:row>98</xdr:row>
      <xdr:rowOff>97681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88808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40225</xdr:rowOff>
    </xdr:from>
    <xdr:to>
      <xdr:col>15</xdr:col>
      <xdr:colOff>101600</xdr:colOff>
      <xdr:row>98</xdr:row>
      <xdr:rowOff>141825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49223</xdr:rowOff>
    </xdr:from>
    <xdr:to>
      <xdr:col>10</xdr:col>
      <xdr:colOff>165100</xdr:colOff>
      <xdr:row>98</xdr:row>
      <xdr:rowOff>150823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141950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50650</xdr:rowOff>
    </xdr:from>
    <xdr:to>
      <xdr:col>6</xdr:col>
      <xdr:colOff>38100</xdr:colOff>
      <xdr:row>98</xdr:row>
      <xdr:rowOff>152250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13237</xdr:rowOff>
    </xdr:from>
    <xdr:to>
      <xdr:col>55</xdr:col>
      <xdr:colOff>0</xdr:colOff>
      <xdr:row>59</xdr:row>
      <xdr:rowOff>15660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878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13237</xdr:rowOff>
    </xdr:from>
    <xdr:to>
      <xdr:col>50</xdr:col>
      <xdr:colOff>114300</xdr:colOff>
      <xdr:row>59</xdr:row>
      <xdr:rowOff>25984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8787"/>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25984</xdr:rowOff>
    </xdr:from>
    <xdr:to>
      <xdr:col>45</xdr:col>
      <xdr:colOff>177800</xdr:colOff>
      <xdr:row>59</xdr:row>
      <xdr:rowOff>33232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153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17038</xdr:rowOff>
    </xdr:from>
    <xdr:to>
      <xdr:col>41</xdr:col>
      <xdr:colOff>50800</xdr:colOff>
      <xdr:row>59</xdr:row>
      <xdr:rowOff>33232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32588"/>
          <a:ext cx="8890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136310</xdr:rowOff>
    </xdr:from>
    <xdr:to>
      <xdr:col>55</xdr:col>
      <xdr:colOff>50800</xdr:colOff>
      <xdr:row>59</xdr:row>
      <xdr:rowOff>66460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51237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133887</xdr:rowOff>
    </xdr:from>
    <xdr:to>
      <xdr:col>50</xdr:col>
      <xdr:colOff>165100</xdr:colOff>
      <xdr:row>59</xdr:row>
      <xdr:rowOff>64037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55164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146634</xdr:rowOff>
    </xdr:from>
    <xdr:to>
      <xdr:col>46</xdr:col>
      <xdr:colOff>38100</xdr:colOff>
      <xdr:row>59</xdr:row>
      <xdr:rowOff>76784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67911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153882</xdr:rowOff>
    </xdr:from>
    <xdr:to>
      <xdr:col>41</xdr:col>
      <xdr:colOff>101600</xdr:colOff>
      <xdr:row>59</xdr:row>
      <xdr:rowOff>84032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75159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137688</xdr:rowOff>
    </xdr:from>
    <xdr:to>
      <xdr:col>36</xdr:col>
      <xdr:colOff>165100</xdr:colOff>
      <xdr:row>59</xdr:row>
      <xdr:rowOff>67838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58965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160086</xdr:rowOff>
    </xdr:from>
    <xdr:to>
      <xdr:col>55</xdr:col>
      <xdr:colOff>0</xdr:colOff>
      <xdr:row>78</xdr:row>
      <xdr:rowOff>24870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61736"/>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38585</xdr:rowOff>
    </xdr:from>
    <xdr:to>
      <xdr:col>50</xdr:col>
      <xdr:colOff>114300</xdr:colOff>
      <xdr:row>77</xdr:row>
      <xdr:rowOff>160086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40235"/>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38585</xdr:rowOff>
    </xdr:from>
    <xdr:to>
      <xdr:col>45</xdr:col>
      <xdr:colOff>177800</xdr:colOff>
      <xdr:row>77</xdr:row>
      <xdr:rowOff>170095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40235"/>
          <a:ext cx="8890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37306</xdr:rowOff>
    </xdr:from>
    <xdr:to>
      <xdr:col>41</xdr:col>
      <xdr:colOff>50800</xdr:colOff>
      <xdr:row>77</xdr:row>
      <xdr:rowOff>170095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38956"/>
          <a:ext cx="889000" cy="1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145520</xdr:rowOff>
    </xdr:from>
    <xdr:to>
      <xdr:col>55</xdr:col>
      <xdr:colOff>50800</xdr:colOff>
      <xdr:row>78</xdr:row>
      <xdr:rowOff>75670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60447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109286</xdr:rowOff>
    </xdr:from>
    <xdr:to>
      <xdr:col>50</xdr:col>
      <xdr:colOff>165100</xdr:colOff>
      <xdr:row>78</xdr:row>
      <xdr:rowOff>39436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30563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159235</xdr:rowOff>
    </xdr:from>
    <xdr:to>
      <xdr:col>46</xdr:col>
      <xdr:colOff>38100</xdr:colOff>
      <xdr:row>77</xdr:row>
      <xdr:rowOff>89385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105913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119295</xdr:rowOff>
    </xdr:from>
    <xdr:to>
      <xdr:col>41</xdr:col>
      <xdr:colOff>101600</xdr:colOff>
      <xdr:row>78</xdr:row>
      <xdr:rowOff>49445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40572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157956</xdr:rowOff>
    </xdr:from>
    <xdr:to>
      <xdr:col>36</xdr:col>
      <xdr:colOff>165100</xdr:colOff>
      <xdr:row>77</xdr:row>
      <xdr:rowOff>88106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104632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9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61051</xdr:rowOff>
    </xdr:from>
    <xdr:to>
      <xdr:col>55</xdr:col>
      <xdr:colOff>0</xdr:colOff>
      <xdr:row>97</xdr:row>
      <xdr:rowOff>105294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91701"/>
          <a:ext cx="8382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105294</xdr:rowOff>
    </xdr:from>
    <xdr:to>
      <xdr:col>50</xdr:col>
      <xdr:colOff>114300</xdr:colOff>
      <xdr:row>98</xdr:row>
      <xdr:rowOff>10387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35944"/>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10387</xdr:rowOff>
    </xdr:from>
    <xdr:to>
      <xdr:col>45</xdr:col>
      <xdr:colOff>177800</xdr:colOff>
      <xdr:row>98</xdr:row>
      <xdr:rowOff>52344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12487"/>
          <a:ext cx="889000" cy="4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29832</xdr:rowOff>
    </xdr:from>
    <xdr:to>
      <xdr:col>41</xdr:col>
      <xdr:colOff>50800</xdr:colOff>
      <xdr:row>98</xdr:row>
      <xdr:rowOff>52344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31932"/>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10251</xdr:rowOff>
    </xdr:from>
    <xdr:to>
      <xdr:col>55</xdr:col>
      <xdr:colOff>50800</xdr:colOff>
      <xdr:row>97</xdr:row>
      <xdr:rowOff>111851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33128</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54494</xdr:rowOff>
    </xdr:from>
    <xdr:to>
      <xdr:col>50</xdr:col>
      <xdr:colOff>165100</xdr:colOff>
      <xdr:row>97</xdr:row>
      <xdr:rowOff>156094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46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131037</xdr:rowOff>
    </xdr:from>
    <xdr:to>
      <xdr:col>46</xdr:col>
      <xdr:colOff>38100</xdr:colOff>
      <xdr:row>98</xdr:row>
      <xdr:rowOff>61187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52314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8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1544</xdr:rowOff>
    </xdr:from>
    <xdr:to>
      <xdr:col>41</xdr:col>
      <xdr:colOff>101600</xdr:colOff>
      <xdr:row>98</xdr:row>
      <xdr:rowOff>103144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94271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150482</xdr:rowOff>
    </xdr:from>
    <xdr:to>
      <xdr:col>36</xdr:col>
      <xdr:colOff>165100</xdr:colOff>
      <xdr:row>98</xdr:row>
      <xdr:rowOff>80632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71759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143459</xdr:rowOff>
    </xdr:from>
    <xdr:to>
      <xdr:col>85</xdr:col>
      <xdr:colOff>127000</xdr:colOff>
      <xdr:row>38</xdr:row>
      <xdr:rowOff>46082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44209"/>
          <a:ext cx="838200" cy="4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143459</xdr:rowOff>
    </xdr:from>
    <xdr:to>
      <xdr:col>81</xdr:col>
      <xdr:colOff>50800</xdr:colOff>
      <xdr:row>36</xdr:row>
      <xdr:rowOff>36271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44209"/>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36271</xdr:rowOff>
    </xdr:from>
    <xdr:to>
      <xdr:col>76</xdr:col>
      <xdr:colOff>114300</xdr:colOff>
      <xdr:row>37</xdr:row>
      <xdr:rowOff>159732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08471"/>
          <a:ext cx="889000" cy="2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159732</xdr:rowOff>
    </xdr:from>
    <xdr:to>
      <xdr:col>71</xdr:col>
      <xdr:colOff>177800</xdr:colOff>
      <xdr:row>38</xdr:row>
      <xdr:rowOff>47718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0338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166732</xdr:rowOff>
    </xdr:from>
    <xdr:to>
      <xdr:col>85</xdr:col>
      <xdr:colOff>177800</xdr:colOff>
      <xdr:row>38</xdr:row>
      <xdr:rowOff>96882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18159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92659</xdr:rowOff>
    </xdr:from>
    <xdr:to>
      <xdr:col>81</xdr:col>
      <xdr:colOff>101600</xdr:colOff>
      <xdr:row>36</xdr:row>
      <xdr:rowOff>22809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39336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8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156921</xdr:rowOff>
    </xdr:from>
    <xdr:to>
      <xdr:col>76</xdr:col>
      <xdr:colOff>165100</xdr:colOff>
      <xdr:row>36</xdr:row>
      <xdr:rowOff>87071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103598</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9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108932</xdr:rowOff>
    </xdr:from>
    <xdr:to>
      <xdr:col>72</xdr:col>
      <xdr:colOff>38100</xdr:colOff>
      <xdr:row>38</xdr:row>
      <xdr:rowOff>39081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2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55609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168368</xdr:rowOff>
    </xdr:from>
    <xdr:to>
      <xdr:col>67</xdr:col>
      <xdr:colOff>101600</xdr:colOff>
      <xdr:row>38</xdr:row>
      <xdr:rowOff>98518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115045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22121</xdr:rowOff>
    </xdr:from>
    <xdr:to>
      <xdr:col>85</xdr:col>
      <xdr:colOff>127000</xdr:colOff>
      <xdr:row>58</xdr:row>
      <xdr:rowOff>34785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66221"/>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34785</xdr:rowOff>
    </xdr:from>
    <xdr:to>
      <xdr:col>81</xdr:col>
      <xdr:colOff>50800</xdr:colOff>
      <xdr:row>58</xdr:row>
      <xdr:rowOff>51865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78885"/>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51865</xdr:rowOff>
    </xdr:from>
    <xdr:to>
      <xdr:col>76</xdr:col>
      <xdr:colOff>114300</xdr:colOff>
      <xdr:row>58</xdr:row>
      <xdr:rowOff>69216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95965"/>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52064</xdr:rowOff>
    </xdr:from>
    <xdr:to>
      <xdr:col>71</xdr:col>
      <xdr:colOff>177800</xdr:colOff>
      <xdr:row>58</xdr:row>
      <xdr:rowOff>69216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96164"/>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142771</xdr:rowOff>
    </xdr:from>
    <xdr:to>
      <xdr:col>85</xdr:col>
      <xdr:colOff>177800</xdr:colOff>
      <xdr:row>58</xdr:row>
      <xdr:rowOff>72921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57698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155435</xdr:rowOff>
    </xdr:from>
    <xdr:to>
      <xdr:col>81</xdr:col>
      <xdr:colOff>101600</xdr:colOff>
      <xdr:row>58</xdr:row>
      <xdr:rowOff>85585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76712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1065</xdr:rowOff>
    </xdr:from>
    <xdr:to>
      <xdr:col>76</xdr:col>
      <xdr:colOff>165100</xdr:colOff>
      <xdr:row>58</xdr:row>
      <xdr:rowOff>102665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93792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18416</xdr:rowOff>
    </xdr:from>
    <xdr:to>
      <xdr:col>72</xdr:col>
      <xdr:colOff>38100</xdr:colOff>
      <xdr:row>58</xdr:row>
      <xdr:rowOff>120016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111143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1264</xdr:rowOff>
    </xdr:from>
    <xdr:to>
      <xdr:col>67</xdr:col>
      <xdr:colOff>101600</xdr:colOff>
      <xdr:row>58</xdr:row>
      <xdr:rowOff>102864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93991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139698</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79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138723</xdr:rowOff>
    </xdr:from>
    <xdr:to>
      <xdr:col>81</xdr:col>
      <xdr:colOff>50800</xdr:colOff>
      <xdr:row>78</xdr:row>
      <xdr:rowOff>139698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1823"/>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138723</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182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139680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78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88898</xdr:rowOff>
    </xdr:from>
    <xdr:to>
      <xdr:col>81</xdr:col>
      <xdr:colOff>101600</xdr:colOff>
      <xdr:row>79</xdr:row>
      <xdr:rowOff>19048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10175</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87923</xdr:rowOff>
    </xdr:from>
    <xdr:to>
      <xdr:col>76</xdr:col>
      <xdr:colOff>165100</xdr:colOff>
      <xdr:row>79</xdr:row>
      <xdr:rowOff>18073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9200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88880</xdr:rowOff>
    </xdr:from>
    <xdr:to>
      <xdr:col>67</xdr:col>
      <xdr:colOff>101600</xdr:colOff>
      <xdr:row>79</xdr:row>
      <xdr:rowOff>19030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10157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12633</xdr:rowOff>
    </xdr:from>
    <xdr:to>
      <xdr:col>85</xdr:col>
      <xdr:colOff>127000</xdr:colOff>
      <xdr:row>97</xdr:row>
      <xdr:rowOff>55020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43283"/>
          <a:ext cx="8382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55020</xdr:rowOff>
    </xdr:from>
    <xdr:to>
      <xdr:col>81</xdr:col>
      <xdr:colOff>50800</xdr:colOff>
      <xdr:row>97</xdr:row>
      <xdr:rowOff>55570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5670"/>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46365</xdr:rowOff>
    </xdr:from>
    <xdr:to>
      <xdr:col>76</xdr:col>
      <xdr:colOff>114300</xdr:colOff>
      <xdr:row>97</xdr:row>
      <xdr:rowOff>55570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77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46365</xdr:rowOff>
    </xdr:from>
    <xdr:to>
      <xdr:col>71</xdr:col>
      <xdr:colOff>177800</xdr:colOff>
      <xdr:row>97</xdr:row>
      <xdr:rowOff>47203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770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133283</xdr:rowOff>
    </xdr:from>
    <xdr:to>
      <xdr:col>85</xdr:col>
      <xdr:colOff>177800</xdr:colOff>
      <xdr:row>97</xdr:row>
      <xdr:rowOff>63433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156160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4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4220</xdr:rowOff>
    </xdr:from>
    <xdr:to>
      <xdr:col>81</xdr:col>
      <xdr:colOff>101600</xdr:colOff>
      <xdr:row>97</xdr:row>
      <xdr:rowOff>105820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96947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2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4770</xdr:rowOff>
    </xdr:from>
    <xdr:to>
      <xdr:col>76</xdr:col>
      <xdr:colOff>165100</xdr:colOff>
      <xdr:row>97</xdr:row>
      <xdr:rowOff>106370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97497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2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167015</xdr:rowOff>
    </xdr:from>
    <xdr:to>
      <xdr:col>72</xdr:col>
      <xdr:colOff>38100</xdr:colOff>
      <xdr:row>97</xdr:row>
      <xdr:rowOff>97165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113692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40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167853</xdr:rowOff>
    </xdr:from>
    <xdr:to>
      <xdr:col>67</xdr:col>
      <xdr:colOff>101600</xdr:colOff>
      <xdr:row>97</xdr:row>
      <xdr:rowOff>98003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114530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0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総務費については、前年度の特別定額給付金や新型コロナウイルス感染対策の影響で増加していたが令和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その分がないため減少している。民生費では前述とは反対に特別給付金事業の影響により大幅な増加となった。衛生費については、コロナ禍による水道料増加対策に係る繰出金の増加及び新型コロナウイルスワクチン接種事業のため増額となった。土木費については、除排雪事業費や除雪ステーションの新築により増加となった。消防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年度に防災行政無線デジタル化工事完了していることから大幅に減少した。教育費については、小学校改修事業に係る設計委託料の増加による増加となった。公債費については、令和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年度に行わなかった繰上償還を行ったため増加した。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令和</a:t>
          </a:r>
          <a:r>
            <a:rPr kumimoji="1" lang="en-US" altLang="ja-JP" sz="1300" baseline="0">
              <a:latin typeface="ＭＳ ゴシック" pitchFamily="49" charset="-128"/>
              <a:ea typeface="ＭＳ ゴシック" pitchFamily="49" charset="-128"/>
            </a:rPr>
            <a:t>3</a:t>
          </a:r>
          <a:r>
            <a:rPr kumimoji="1" lang="ja-JP" altLang="en-US" sz="1300" baseline="0">
              <a:latin typeface="ＭＳ ゴシック" pitchFamily="49" charset="-128"/>
              <a:ea typeface="ＭＳ ゴシック" pitchFamily="49" charset="-128"/>
            </a:rPr>
            <a:t>年度財政調整基金残高については、固定資産税や普通交付税の増加分の一部を基金に積み立てしたため大幅な増となった。実質収支額については、平成</a:t>
          </a:r>
          <a:r>
            <a:rPr kumimoji="1" lang="en-US" altLang="ja-JP" sz="1300" baseline="0">
              <a:latin typeface="ＭＳ ゴシック" pitchFamily="49" charset="-128"/>
              <a:ea typeface="ＭＳ ゴシック" pitchFamily="49" charset="-128"/>
            </a:rPr>
            <a:t>29</a:t>
          </a:r>
          <a:r>
            <a:rPr kumimoji="1" lang="ja-JP" altLang="en-US" sz="1300" baseline="0">
              <a:latin typeface="ＭＳ ゴシック" pitchFamily="49" charset="-128"/>
              <a:ea typeface="ＭＳ ゴシック" pitchFamily="49" charset="-128"/>
            </a:rPr>
            <a:t>年度から横ばいが続いている。また、実質単年度収支については令和元年度に防災行政無線デジタル化工事に基金を充当したため大幅に減少したものの、令和</a:t>
          </a:r>
          <a:r>
            <a:rPr kumimoji="1" lang="en-US" altLang="ja-JP" sz="1300" baseline="0">
              <a:latin typeface="ＭＳ ゴシック" pitchFamily="49" charset="-128"/>
              <a:ea typeface="ＭＳ ゴシック" pitchFamily="49" charset="-128"/>
            </a:rPr>
            <a:t>2</a:t>
          </a:r>
          <a:r>
            <a:rPr kumimoji="1" lang="ja-JP" altLang="en-US" sz="1300" baseline="0">
              <a:latin typeface="ＭＳ ゴシック" pitchFamily="49" charset="-128"/>
              <a:ea typeface="ＭＳ ゴシック" pitchFamily="49" charset="-128"/>
            </a:rPr>
            <a:t>年度及び</a:t>
          </a:r>
          <a:r>
            <a:rPr kumimoji="1" lang="en-US" altLang="ja-JP" sz="1300" baseline="0">
              <a:latin typeface="ＭＳ ゴシック" pitchFamily="49" charset="-128"/>
              <a:ea typeface="ＭＳ ゴシック" pitchFamily="49" charset="-128"/>
            </a:rPr>
            <a:t>3</a:t>
          </a:r>
          <a:r>
            <a:rPr kumimoji="1" lang="ja-JP" altLang="en-US" sz="1300" baseline="0">
              <a:latin typeface="ＭＳ ゴシック" pitchFamily="49" charset="-128"/>
              <a:ea typeface="ＭＳ ゴシック" pitchFamily="49" charset="-128"/>
            </a:rPr>
            <a:t>年度に固定資産税や普通交付税の増額分の一部を基金に積み立てたことから実質単年度収支が大幅な増加となった。</a:t>
          </a:r>
          <a:endParaRPr kumimoji="1" lang="en-US" altLang="ja-JP" sz="13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年度以降連結実質黒字額は減少傾向にあったが、令和元年度は防災無線デジタル化事業に基金を充当したこと、令和</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年度については、固定資産税や普通交付税が増加したことにより数値が上昇している。今後は財政状況や健全化比率に注意しながら、基金の積立等財源の確保に努めて健全な財政運営を図る。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3696679</v>
      </c>
      <c r="BO4" s="410"/>
      <c r="BP4" s="410"/>
      <c r="BQ4" s="410"/>
      <c r="BR4" s="410"/>
      <c r="BS4" s="410"/>
      <c r="BT4" s="410"/>
      <c r="BU4" s="411"/>
      <c r="BV4" s="409">
        <v>3843218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11.3</v>
      </c>
      <c r="CU4" s="416"/>
      <c r="CV4" s="416"/>
      <c r="CW4" s="416"/>
      <c r="CX4" s="416"/>
      <c r="CY4" s="416"/>
      <c r="CZ4" s="416"/>
      <c r="DA4" s="417"/>
      <c r="DB4" s="415">
        <v>9.9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3454342</v>
      </c>
      <c r="BO5" s="447"/>
      <c r="BP5" s="447"/>
      <c r="BQ5" s="447"/>
      <c r="BR5" s="447"/>
      <c r="BS5" s="447"/>
      <c r="BT5" s="447"/>
      <c r="BU5" s="448"/>
      <c r="BV5" s="446">
        <v>3658175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75.3</v>
      </c>
      <c r="CU5" s="444"/>
      <c r="CV5" s="444"/>
      <c r="CW5" s="444"/>
      <c r="CX5" s="444"/>
      <c r="CY5" s="444"/>
      <c r="CZ5" s="444"/>
      <c r="DA5" s="445"/>
      <c r="DB5" s="443">
        <v>78.8</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242337</v>
      </c>
      <c r="BO6" s="447"/>
      <c r="BP6" s="447"/>
      <c r="BQ6" s="447"/>
      <c r="BR6" s="447"/>
      <c r="BS6" s="447"/>
      <c r="BT6" s="447"/>
      <c r="BU6" s="448"/>
      <c r="BV6" s="446">
        <v>185043</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77.7</v>
      </c>
      <c r="CU6" s="484"/>
      <c r="CV6" s="484"/>
      <c r="CW6" s="484"/>
      <c r="CX6" s="484"/>
      <c r="CY6" s="484"/>
      <c r="CZ6" s="484"/>
      <c r="DA6" s="485"/>
      <c r="DB6" s="483">
        <v>80.900000000000006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15938</v>
      </c>
      <c r="BO7" s="447"/>
      <c r="BP7" s="447"/>
      <c r="BQ7" s="447"/>
      <c r="BR7" s="447"/>
      <c r="BS7" s="447"/>
      <c r="BT7" s="447"/>
      <c r="BU7" s="448"/>
      <c r="BV7" s="446">
        <v>2321</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2000494</v>
      </c>
      <c r="CU7" s="447"/>
      <c r="CV7" s="447"/>
      <c r="CW7" s="447"/>
      <c r="CX7" s="447"/>
      <c r="CY7" s="447"/>
      <c r="CZ7" s="447"/>
      <c r="DA7" s="448"/>
      <c r="DB7" s="446">
        <v>1837356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226399</v>
      </c>
      <c r="BO8" s="447"/>
      <c r="BP8" s="447"/>
      <c r="BQ8" s="447"/>
      <c r="BR8" s="447"/>
      <c r="BS8" s="447"/>
      <c r="BT8" s="447"/>
      <c r="BU8" s="448"/>
      <c r="BV8" s="446">
        <v>182722</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0.21</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2334</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43677</v>
      </c>
      <c r="BO9" s="447"/>
      <c r="BP9" s="447"/>
      <c r="BQ9" s="447"/>
      <c r="BR9" s="447"/>
      <c r="BS9" s="447"/>
      <c r="BT9" s="447"/>
      <c r="BU9" s="448"/>
      <c r="BV9" s="446">
        <v>13429</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11.9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2756</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255004</v>
      </c>
      <c r="BO10" s="447"/>
      <c r="BP10" s="447"/>
      <c r="BQ10" s="447"/>
      <c r="BR10" s="447"/>
      <c r="BS10" s="447"/>
      <c r="BT10" s="447"/>
      <c r="BU10" s="448"/>
      <c r="BV10" s="446">
        <v>170003</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19250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2426</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107</v>
      </c>
      <c r="AV12" s="479"/>
      <c r="AW12" s="479"/>
      <c r="AX12" s="479"/>
      <c r="AY12" s="480" t="s">
        <v>135</v>
      </c>
      <c r="AZ12" s="481"/>
      <c r="BA12" s="481"/>
      <c r="BB12" s="481"/>
      <c r="BC12" s="481"/>
      <c r="BD12" s="481"/>
      <c r="BE12" s="481"/>
      <c r="BF12" s="481"/>
      <c r="BG12" s="481"/>
      <c r="BH12" s="481"/>
      <c r="BI12" s="481"/>
      <c r="BJ12" s="481"/>
      <c r="BK12" s="481"/>
      <c r="BL12" s="481"/>
      <c r="BM12" s="482"/>
      <c r="BN12" s="446">
        <v>133000</v>
      </c>
      <c r="BO12" s="447"/>
      <c r="BP12" s="447"/>
      <c r="BQ12" s="447"/>
      <c r="BR12" s="447"/>
      <c r="BS12" s="447"/>
      <c r="BT12" s="447"/>
      <c r="BU12" s="448"/>
      <c r="BV12" s="446">
        <v>139000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2423</v>
      </c>
      <c r="S13" s="531"/>
      <c r="T13" s="531"/>
      <c r="U13" s="531"/>
      <c r="V13" s="532"/>
      <c r="W13" s="462" t="s">
        <v>139</v>
      </c>
      <c r="X13" s="463"/>
      <c r="Y13" s="463"/>
      <c r="Z13" s="463"/>
      <c r="AA13" s="463"/>
      <c r="AB13" s="453"/>
      <c r="AC13" s="497">
        <v>139</v>
      </c>
      <c r="AD13" s="498"/>
      <c r="AE13" s="498"/>
      <c r="AF13" s="498"/>
      <c r="AG13" s="540"/>
      <c r="AH13" s="497">
        <v>145</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184931</v>
      </c>
      <c r="BO13" s="447"/>
      <c r="BP13" s="447"/>
      <c r="BQ13" s="447"/>
      <c r="BR13" s="447"/>
      <c r="BS13" s="447"/>
      <c r="BT13" s="447"/>
      <c r="BU13" s="448"/>
      <c r="BV13" s="446">
        <v>44432</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2.9</v>
      </c>
      <c r="CU13" s="444"/>
      <c r="CV13" s="444"/>
      <c r="CW13" s="444"/>
      <c r="CX13" s="444"/>
      <c r="CY13" s="444"/>
      <c r="CZ13" s="444"/>
      <c r="DA13" s="445"/>
      <c r="DB13" s="443">
        <v>3.9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2495</v>
      </c>
      <c r="S14" s="531"/>
      <c r="T14" s="531"/>
      <c r="U14" s="531"/>
      <c r="V14" s="532"/>
      <c r="W14" s="436"/>
      <c r="X14" s="437"/>
      <c r="Y14" s="437"/>
      <c r="Z14" s="437"/>
      <c r="AA14" s="437"/>
      <c r="AB14" s="426"/>
      <c r="AC14" s="533">
        <v>14.8</v>
      </c>
      <c r="AD14" s="534"/>
      <c r="AE14" s="534"/>
      <c r="AF14" s="534"/>
      <c r="AG14" s="535"/>
      <c r="AH14" s="533">
        <v>13.5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1.1000000000000001</v>
      </c>
      <c r="CU14" s="545"/>
      <c r="CV14" s="545"/>
      <c r="CW14" s="545"/>
      <c r="CX14" s="545"/>
      <c r="CY14" s="545"/>
      <c r="CZ14" s="545"/>
      <c r="DA14" s="546"/>
      <c r="DB14" s="544">
        <v>26.7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2490</v>
      </c>
      <c r="S15" s="531"/>
      <c r="T15" s="531"/>
      <c r="U15" s="531"/>
      <c r="V15" s="532"/>
      <c r="W15" s="462" t="s">
        <v>146</v>
      </c>
      <c r="X15" s="463"/>
      <c r="Y15" s="463"/>
      <c r="Z15" s="463"/>
      <c r="AA15" s="463"/>
      <c r="AB15" s="453"/>
      <c r="AC15" s="497">
        <v>244</v>
      </c>
      <c r="AD15" s="498"/>
      <c r="AE15" s="498"/>
      <c r="AF15" s="498"/>
      <c r="AG15" s="540"/>
      <c r="AH15" s="497">
        <v>322</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381742</v>
      </c>
      <c r="BO15" s="410"/>
      <c r="BP15" s="410"/>
      <c r="BQ15" s="410"/>
      <c r="BR15" s="410"/>
      <c r="BS15" s="410"/>
      <c r="BT15" s="410"/>
      <c r="BU15" s="411"/>
      <c r="BV15" s="409">
        <v>390007</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26</v>
      </c>
      <c r="AD16" s="534"/>
      <c r="AE16" s="534"/>
      <c r="AF16" s="534"/>
      <c r="AG16" s="535"/>
      <c r="AH16" s="533">
        <v>29.9</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1834772</v>
      </c>
      <c r="BO16" s="447"/>
      <c r="BP16" s="447"/>
      <c r="BQ16" s="447"/>
      <c r="BR16" s="447"/>
      <c r="BS16" s="447"/>
      <c r="BT16" s="447"/>
      <c r="BU16" s="448"/>
      <c r="BV16" s="446">
        <v>1684526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557</v>
      </c>
      <c r="AD17" s="498"/>
      <c r="AE17" s="498"/>
      <c r="AF17" s="498"/>
      <c r="AG17" s="540"/>
      <c r="AH17" s="497">
        <v>609</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487296</v>
      </c>
      <c r="BO17" s="447"/>
      <c r="BP17" s="447"/>
      <c r="BQ17" s="447"/>
      <c r="BR17" s="447"/>
      <c r="BS17" s="447"/>
      <c r="BT17" s="447"/>
      <c r="BU17" s="448"/>
      <c r="BV17" s="446">
        <v>498342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125.27</v>
      </c>
      <c r="M18" s="570"/>
      <c r="N18" s="570"/>
      <c r="O18" s="570"/>
      <c r="P18" s="570"/>
      <c r="Q18" s="570"/>
      <c r="R18" s="571"/>
      <c r="S18" s="571"/>
      <c r="T18" s="571"/>
      <c r="U18" s="571"/>
      <c r="V18" s="572"/>
      <c r="W18" s="464"/>
      <c r="X18" s="465"/>
      <c r="Y18" s="465"/>
      <c r="Z18" s="465"/>
      <c r="AA18" s="465"/>
      <c r="AB18" s="456"/>
      <c r="AC18" s="573">
        <v>59.3</v>
      </c>
      <c r="AD18" s="574"/>
      <c r="AE18" s="574"/>
      <c r="AF18" s="574"/>
      <c r="AG18" s="575"/>
      <c r="AH18" s="573">
        <v>56.6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1527639</v>
      </c>
      <c r="BO18" s="447"/>
      <c r="BP18" s="447"/>
      <c r="BQ18" s="447"/>
      <c r="BR18" s="447"/>
      <c r="BS18" s="447"/>
      <c r="BT18" s="447"/>
      <c r="BU18" s="448"/>
      <c r="BV18" s="446">
        <v>1447788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2761341</v>
      </c>
      <c r="BO19" s="447"/>
      <c r="BP19" s="447"/>
      <c r="BQ19" s="447"/>
      <c r="BR19" s="447"/>
      <c r="BS19" s="447"/>
      <c r="BT19" s="447"/>
      <c r="BU19" s="448"/>
      <c r="BV19" s="446">
        <v>2354497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1127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3342364</v>
      </c>
      <c r="BO22" s="410"/>
      <c r="BP22" s="410"/>
      <c r="BQ22" s="410"/>
      <c r="BR22" s="410"/>
      <c r="BS22" s="410"/>
      <c r="BT22" s="410"/>
      <c r="BU22" s="411"/>
      <c r="BV22" s="409">
        <v>3362952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2654121</v>
      </c>
      <c r="BO23" s="447"/>
      <c r="BP23" s="447"/>
      <c r="BQ23" s="447"/>
      <c r="BR23" s="447"/>
      <c r="BS23" s="447"/>
      <c r="BT23" s="447"/>
      <c r="BU23" s="448"/>
      <c r="BV23" s="446">
        <v>2607494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6750</v>
      </c>
      <c r="R24" s="498"/>
      <c r="S24" s="498"/>
      <c r="T24" s="498"/>
      <c r="U24" s="498"/>
      <c r="V24" s="540"/>
      <c r="W24" s="592"/>
      <c r="X24" s="593"/>
      <c r="Y24" s="594"/>
      <c r="Z24" s="496" t="s">
        <v>171</v>
      </c>
      <c r="AA24" s="476"/>
      <c r="AB24" s="476"/>
      <c r="AC24" s="476"/>
      <c r="AD24" s="476"/>
      <c r="AE24" s="476"/>
      <c r="AF24" s="476"/>
      <c r="AG24" s="477"/>
      <c r="AH24" s="497">
        <v>50</v>
      </c>
      <c r="AI24" s="498"/>
      <c r="AJ24" s="498"/>
      <c r="AK24" s="498"/>
      <c r="AL24" s="540"/>
      <c r="AM24" s="497">
        <v>136850</v>
      </c>
      <c r="AN24" s="498"/>
      <c r="AO24" s="498"/>
      <c r="AP24" s="498"/>
      <c r="AQ24" s="498"/>
      <c r="AR24" s="540"/>
      <c r="AS24" s="497">
        <v>2737</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2546118</v>
      </c>
      <c r="BO24" s="447"/>
      <c r="BP24" s="447"/>
      <c r="BQ24" s="447"/>
      <c r="BR24" s="447"/>
      <c r="BS24" s="447"/>
      <c r="BT24" s="447"/>
      <c r="BU24" s="448"/>
      <c r="BV24" s="446">
        <v>2539414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5364</v>
      </c>
      <c r="R25" s="498"/>
      <c r="S25" s="498"/>
      <c r="T25" s="498"/>
      <c r="U25" s="498"/>
      <c r="V25" s="540"/>
      <c r="W25" s="592"/>
      <c r="X25" s="593"/>
      <c r="Y25" s="594"/>
      <c r="Z25" s="496" t="s">
        <v>174</v>
      </c>
      <c r="AA25" s="476"/>
      <c r="AB25" s="476"/>
      <c r="AC25" s="476"/>
      <c r="AD25" s="476"/>
      <c r="AE25" s="476"/>
      <c r="AF25" s="476"/>
      <c r="AG25" s="477"/>
      <c r="AH25" s="497" t="s">
        <v>128</v>
      </c>
      <c r="AI25" s="498"/>
      <c r="AJ25" s="498"/>
      <c r="AK25" s="498"/>
      <c r="AL25" s="540"/>
      <c r="AM25" s="497" t="s">
        <v>128</v>
      </c>
      <c r="AN25" s="498"/>
      <c r="AO25" s="498"/>
      <c r="AP25" s="498"/>
      <c r="AQ25" s="498"/>
      <c r="AR25" s="540"/>
      <c r="AS25" s="497" t="s">
        <v>128</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t="s">
        <v>137</v>
      </c>
      <c r="BO25" s="410"/>
      <c r="BP25" s="410"/>
      <c r="BQ25" s="410"/>
      <c r="BR25" s="410"/>
      <c r="BS25" s="410"/>
      <c r="BT25" s="410"/>
      <c r="BU25" s="411"/>
      <c r="BV25" s="409" t="s">
        <v>128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4725</v>
      </c>
      <c r="R26" s="498"/>
      <c r="S26" s="498"/>
      <c r="T26" s="498"/>
      <c r="U26" s="498"/>
      <c r="V26" s="540"/>
      <c r="W26" s="592"/>
      <c r="X26" s="593"/>
      <c r="Y26" s="594"/>
      <c r="Z26" s="496" t="s">
        <v>177</v>
      </c>
      <c r="AA26" s="598"/>
      <c r="AB26" s="598"/>
      <c r="AC26" s="598"/>
      <c r="AD26" s="598"/>
      <c r="AE26" s="598"/>
      <c r="AF26" s="598"/>
      <c r="AG26" s="599"/>
      <c r="AH26" s="497" t="s">
        <v>128</v>
      </c>
      <c r="AI26" s="498"/>
      <c r="AJ26" s="498"/>
      <c r="AK26" s="498"/>
      <c r="AL26" s="540"/>
      <c r="AM26" s="497" t="s">
        <v>137</v>
      </c>
      <c r="AN26" s="498"/>
      <c r="AO26" s="498"/>
      <c r="AP26" s="498"/>
      <c r="AQ26" s="498"/>
      <c r="AR26" s="540"/>
      <c r="AS26" s="497" t="s">
        <v>137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2498</v>
      </c>
      <c r="R27" s="498"/>
      <c r="S27" s="498"/>
      <c r="T27" s="498"/>
      <c r="U27" s="498"/>
      <c r="V27" s="540"/>
      <c r="W27" s="592"/>
      <c r="X27" s="593"/>
      <c r="Y27" s="594"/>
      <c r="Z27" s="496" t="s">
        <v>180</v>
      </c>
      <c r="AA27" s="476"/>
      <c r="AB27" s="476"/>
      <c r="AC27" s="476"/>
      <c r="AD27" s="476"/>
      <c r="AE27" s="476"/>
      <c r="AF27" s="476"/>
      <c r="AG27" s="477"/>
      <c r="AH27" s="497" t="s">
        <v>137</v>
      </c>
      <c r="AI27" s="498"/>
      <c r="AJ27" s="498"/>
      <c r="AK27" s="498"/>
      <c r="AL27" s="540"/>
      <c r="AM27" s="497" t="s">
        <v>128</v>
      </c>
      <c r="AN27" s="498"/>
      <c r="AO27" s="498"/>
      <c r="AP27" s="498"/>
      <c r="AQ27" s="498"/>
      <c r="AR27" s="540"/>
      <c r="AS27" s="497" t="s">
        <v>128</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43</v>
      </c>
      <c r="BO27" s="566"/>
      <c r="BP27" s="566"/>
      <c r="BQ27" s="566"/>
      <c r="BR27" s="566"/>
      <c r="BS27" s="566"/>
      <c r="BT27" s="566"/>
      <c r="BU27" s="567"/>
      <c r="BV27" s="565">
        <v>43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2137</v>
      </c>
      <c r="R28" s="498"/>
      <c r="S28" s="498"/>
      <c r="T28" s="498"/>
      <c r="U28" s="498"/>
      <c r="V28" s="540"/>
      <c r="W28" s="592"/>
      <c r="X28" s="593"/>
      <c r="Y28" s="594"/>
      <c r="Z28" s="496" t="s">
        <v>183</v>
      </c>
      <c r="AA28" s="476"/>
      <c r="AB28" s="476"/>
      <c r="AC28" s="476"/>
      <c r="AD28" s="476"/>
      <c r="AE28" s="476"/>
      <c r="AF28" s="476"/>
      <c r="AG28" s="477"/>
      <c r="AH28" s="497" t="s">
        <v>137</v>
      </c>
      <c r="AI28" s="498"/>
      <c r="AJ28" s="498"/>
      <c r="AK28" s="498"/>
      <c r="AL28" s="540"/>
      <c r="AM28" s="497" t="s">
        <v>137</v>
      </c>
      <c r="AN28" s="498"/>
      <c r="AO28" s="498"/>
      <c r="AP28" s="498"/>
      <c r="AQ28" s="498"/>
      <c r="AR28" s="540"/>
      <c r="AS28" s="497" t="s">
        <v>128</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532286</v>
      </c>
      <c r="BO28" s="410"/>
      <c r="BP28" s="410"/>
      <c r="BQ28" s="410"/>
      <c r="BR28" s="410"/>
      <c r="BS28" s="410"/>
      <c r="BT28" s="410"/>
      <c r="BU28" s="411"/>
      <c r="BV28" s="409">
        <v>329282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5</v>
      </c>
      <c r="M29" s="498"/>
      <c r="N29" s="498"/>
      <c r="O29" s="498"/>
      <c r="P29" s="540"/>
      <c r="Q29" s="497">
        <v>2042</v>
      </c>
      <c r="R29" s="498"/>
      <c r="S29" s="498"/>
      <c r="T29" s="498"/>
      <c r="U29" s="498"/>
      <c r="V29" s="540"/>
      <c r="W29" s="595"/>
      <c r="X29" s="596"/>
      <c r="Y29" s="597"/>
      <c r="Z29" s="496" t="s">
        <v>186</v>
      </c>
      <c r="AA29" s="476"/>
      <c r="AB29" s="476"/>
      <c r="AC29" s="476"/>
      <c r="AD29" s="476"/>
      <c r="AE29" s="476"/>
      <c r="AF29" s="476"/>
      <c r="AG29" s="477"/>
      <c r="AH29" s="497">
        <v>50</v>
      </c>
      <c r="AI29" s="498"/>
      <c r="AJ29" s="498"/>
      <c r="AK29" s="498"/>
      <c r="AL29" s="540"/>
      <c r="AM29" s="497">
        <v>136850</v>
      </c>
      <c r="AN29" s="498"/>
      <c r="AO29" s="498"/>
      <c r="AP29" s="498"/>
      <c r="AQ29" s="498"/>
      <c r="AR29" s="540"/>
      <c r="AS29" s="497">
        <v>2737</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256118</v>
      </c>
      <c r="BO29" s="447"/>
      <c r="BP29" s="447"/>
      <c r="BQ29" s="447"/>
      <c r="BR29" s="447"/>
      <c r="BS29" s="447"/>
      <c r="BT29" s="447"/>
      <c r="BU29" s="448"/>
      <c r="BV29" s="446">
        <v>156116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98.8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419018</v>
      </c>
      <c r="BO30" s="566"/>
      <c r="BP30" s="566"/>
      <c r="BQ30" s="566"/>
      <c r="BR30" s="566"/>
      <c r="BS30" s="566"/>
      <c r="BT30" s="566"/>
      <c r="BU30" s="567"/>
      <c r="BV30" s="565">
        <v>347333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195</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国民健康保険特別会計（事業勘定）</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今別町簡易水道事業特別会計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青森広域事務組合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国民健康保険特別会計（診療施設会計）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青森市町村職員退職手当組合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青森県交通災害共済組合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介護保険特別会計（保険事業勘定）</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青森県後期高齢者医療広域連合（一般会計）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6</v>
      </c>
      <c r="V38" s="636"/>
      <c r="W38" s="637" t="str">
        <f>IF('各会計、関係団体の財政状況及び健全化判断比率'!B32="","",'各会計、関係団体の財政状況及び健全化判断比率'!B32)</f>
        <v>介護保険特別会計（サービス事業勘定）</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青森県後期高齢者医療広域連合（後期高齢者医療特別会計）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青森県市町村総合事務組合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639" t="s">
        <v>603</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15"/>
    <row r="55" spans="5:113" x14ac:dyDescent="0.15"/>
    <row r="56" spans="5:113" x14ac:dyDescent="0.15"/>
  </sheetData>
  <sheetProtection algorithmName="SHA-512" hashValue="z+dZSaE4x5XfsIgiPiDxVQCkYw2GEDh9Iu9W1K0ileCZ09cIq9O4dGKGLs+8l5vJ5Jgio9iuNCIWnQ17A+iTpg==" saltValue="19SwxKVvinHjmthqJFPHGA==" spinCount="100000"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85" zoomScaleNormal="85"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576</v>
      </c>
      <c r="D34" s="1215"/>
      <c r="E34" s="1216"/>
      <c r="F34" s="32">
        <v>8.73</v>
      </c>
      <c r="G34" s="33">
        <v>8.75</v>
      </c>
      <c r="H34" s="33">
        <v>9.99</v>
      </c>
      <c r="I34" s="33">
        <v>9.94</v>
      </c>
      <c r="J34" s="34">
        <v>11.31</v>
      </c>
      <c r="K34" s="22"/>
      <c r="L34" s="22"/>
      <c r="M34" s="22"/>
      <c r="N34" s="22"/>
      <c r="O34" s="22"/>
      <c r="P34" s="22"/>
    </row>
    <row r="35" spans="1:16" ht="39" customHeight="1" x14ac:dyDescent="0.15">
      <c r="A35" s="22"/>
      <c r="B35" s="35"/>
      <c r="C35" s="1209" t="s">
        <v>577</v>
      </c>
      <c r="D35" s="1210"/>
      <c r="E35" s="1211"/>
      <c r="F35" s="36">
        <v>1.85</v>
      </c>
      <c r="G35" s="37">
        <v>0.02</v>
      </c>
      <c r="H35" s="37">
        <v>0.44</v>
      </c>
      <c r="I35" s="37">
        <v>0.62</v>
      </c>
      <c r="J35" s="38">
        <v>1.44</v>
      </c>
      <c r="K35" s="22"/>
      <c r="L35" s="22"/>
      <c r="M35" s="22"/>
      <c r="N35" s="22"/>
      <c r="O35" s="22"/>
      <c r="P35" s="22"/>
    </row>
    <row r="36" spans="1:16" ht="39" customHeight="1" x14ac:dyDescent="0.15">
      <c r="A36" s="22"/>
      <c r="B36" s="35"/>
      <c r="C36" s="1209" t="s">
        <v>578</v>
      </c>
      <c r="D36" s="1210"/>
      <c r="E36" s="1211"/>
      <c r="F36" s="36">
        <v>0.17</v>
      </c>
      <c r="G36" s="37">
        <v>0.28999999999999998</v>
      </c>
      <c r="H36" s="37">
        <v>0.47</v>
      </c>
      <c r="I36" s="37">
        <v>0.66</v>
      </c>
      <c r="J36" s="38">
        <v>1.05</v>
      </c>
      <c r="K36" s="22"/>
      <c r="L36" s="22"/>
      <c r="M36" s="22"/>
      <c r="N36" s="22"/>
      <c r="O36" s="22"/>
      <c r="P36" s="22"/>
    </row>
    <row r="37" spans="1:16" ht="39" customHeight="1" x14ac:dyDescent="0.15">
      <c r="A37" s="22"/>
      <c r="B37" s="35"/>
      <c r="C37" s="1209" t="s">
        <v>579</v>
      </c>
      <c r="D37" s="1210"/>
      <c r="E37" s="1211"/>
      <c r="F37" s="36">
        <v>2.36</v>
      </c>
      <c r="G37" s="37">
        <v>1.55</v>
      </c>
      <c r="H37" s="37">
        <v>1.69</v>
      </c>
      <c r="I37" s="37">
        <v>1.05</v>
      </c>
      <c r="J37" s="38">
        <v>1</v>
      </c>
      <c r="K37" s="22"/>
      <c r="L37" s="22"/>
      <c r="M37" s="22"/>
      <c r="N37" s="22"/>
      <c r="O37" s="22"/>
      <c r="P37" s="22"/>
    </row>
    <row r="38" spans="1:16" ht="39" customHeight="1" x14ac:dyDescent="0.15">
      <c r="A38" s="22"/>
      <c r="B38" s="35"/>
      <c r="C38" s="1209" t="s">
        <v>580</v>
      </c>
      <c r="D38" s="1210"/>
      <c r="E38" s="1211"/>
      <c r="F38" s="36">
        <v>1.54</v>
      </c>
      <c r="G38" s="37">
        <v>0.32</v>
      </c>
      <c r="H38" s="37">
        <v>0.38</v>
      </c>
      <c r="I38" s="37">
        <v>0.03</v>
      </c>
      <c r="J38" s="38">
        <v>0.26</v>
      </c>
      <c r="K38" s="22"/>
      <c r="L38" s="22"/>
      <c r="M38" s="22"/>
      <c r="N38" s="22"/>
      <c r="O38" s="22"/>
      <c r="P38" s="22"/>
    </row>
    <row r="39" spans="1:16" ht="39" customHeight="1" x14ac:dyDescent="0.15">
      <c r="A39" s="22"/>
      <c r="B39" s="35"/>
      <c r="C39" s="1209" t="s">
        <v>581</v>
      </c>
      <c r="D39" s="1210"/>
      <c r="E39" s="1211"/>
      <c r="F39" s="36">
        <v>0.01</v>
      </c>
      <c r="G39" s="37">
        <v>0.02</v>
      </c>
      <c r="H39" s="37">
        <v>0</v>
      </c>
      <c r="I39" s="37">
        <v>0.05</v>
      </c>
      <c r="J39" s="38">
        <v>0</v>
      </c>
      <c r="K39" s="22"/>
      <c r="L39" s="22"/>
      <c r="M39" s="22"/>
      <c r="N39" s="22"/>
      <c r="O39" s="22"/>
      <c r="P39" s="22"/>
    </row>
    <row r="40" spans="1:16" ht="39" customHeight="1" x14ac:dyDescent="0.15">
      <c r="A40" s="22"/>
      <c r="B40" s="35"/>
      <c r="C40" s="1209" t="s">
        <v>582</v>
      </c>
      <c r="D40" s="1210"/>
      <c r="E40" s="1211"/>
      <c r="F40" s="36">
        <v>0.28999999999999998</v>
      </c>
      <c r="G40" s="37">
        <v>0.27</v>
      </c>
      <c r="H40" s="37">
        <v>0.27</v>
      </c>
      <c r="I40" s="37">
        <v>0.26</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584</v>
      </c>
      <c r="D43" s="1213"/>
      <c r="E43" s="1214"/>
      <c r="F43" s="41" t="s">
        <v>527</v>
      </c>
      <c r="G43" s="42" t="s">
        <v>527</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fvhNYqjJxOkwB2WZXWzR5HvVFbQXmxmU7qZ3ALlyUEQZop83xRWrh/wIHaRydIopxwBtBrg72MiD3Wh2S5Cfg==" saltValue="p3jLtya4Re6H171MSFsv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85" zoomScaleNormal="85"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294</v>
      </c>
      <c r="L45" s="60">
        <v>282</v>
      </c>
      <c r="M45" s="60">
        <v>272</v>
      </c>
      <c r="N45" s="60">
        <v>279</v>
      </c>
      <c r="O45" s="61">
        <v>297</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x14ac:dyDescent="0.15">
      <c r="A48" s="48"/>
      <c r="B48" s="1219"/>
      <c r="C48" s="1220"/>
      <c r="D48" s="62"/>
      <c r="E48" s="1225" t="s">
        <v>14</v>
      </c>
      <c r="F48" s="1225"/>
      <c r="G48" s="1225"/>
      <c r="H48" s="1225"/>
      <c r="I48" s="1225"/>
      <c r="J48" s="1226"/>
      <c r="K48" s="63">
        <v>15</v>
      </c>
      <c r="L48" s="64">
        <v>12</v>
      </c>
      <c r="M48" s="64">
        <v>15</v>
      </c>
      <c r="N48" s="64">
        <v>15</v>
      </c>
      <c r="O48" s="65">
        <v>12</v>
      </c>
      <c r="P48" s="48"/>
      <c r="Q48" s="48"/>
      <c r="R48" s="48"/>
      <c r="S48" s="48"/>
      <c r="T48" s="48"/>
      <c r="U48" s="48"/>
    </row>
    <row r="49" spans="1:21" ht="30.75" customHeight="1" x14ac:dyDescent="0.15">
      <c r="A49" s="48"/>
      <c r="B49" s="1219"/>
      <c r="C49" s="1220"/>
      <c r="D49" s="62"/>
      <c r="E49" s="1225" t="s">
        <v>15</v>
      </c>
      <c r="F49" s="1225"/>
      <c r="G49" s="1225"/>
      <c r="H49" s="1225"/>
      <c r="I49" s="1225"/>
      <c r="J49" s="1226"/>
      <c r="K49" s="63">
        <v>9</v>
      </c>
      <c r="L49" s="64">
        <v>9</v>
      </c>
      <c r="M49" s="64">
        <v>8</v>
      </c>
      <c r="N49" s="64">
        <v>8</v>
      </c>
      <c r="O49" s="65">
        <v>9</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527</v>
      </c>
      <c r="L50" s="64" t="s">
        <v>527</v>
      </c>
      <c r="M50" s="64" t="s">
        <v>527</v>
      </c>
      <c r="N50" s="64" t="s">
        <v>527</v>
      </c>
      <c r="O50" s="65" t="s">
        <v>527</v>
      </c>
      <c r="P50" s="48"/>
      <c r="Q50" s="48"/>
      <c r="R50" s="48"/>
      <c r="S50" s="48"/>
      <c r="T50" s="48"/>
      <c r="U50" s="48"/>
    </row>
    <row r="51" spans="1:21" ht="30.75" customHeight="1" x14ac:dyDescent="0.15">
      <c r="A51" s="48"/>
      <c r="B51" s="1221"/>
      <c r="C51" s="1222"/>
      <c r="D51" s="66"/>
      <c r="E51" s="1225" t="s">
        <v>17</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220</v>
      </c>
      <c r="L52" s="64">
        <v>224</v>
      </c>
      <c r="M52" s="64">
        <v>224</v>
      </c>
      <c r="N52" s="64">
        <v>275</v>
      </c>
      <c r="O52" s="65">
        <v>281</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98</v>
      </c>
      <c r="L53" s="69">
        <v>79</v>
      </c>
      <c r="M53" s="69">
        <v>71</v>
      </c>
      <c r="N53" s="69">
        <v>27</v>
      </c>
      <c r="O53" s="70">
        <v>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nnJJwt20TLjSLGj3AMlelgyazGpzgj8WPSDuBcMKne2BG6FGSL8xyvfLYnFzJ9RZyg72vLxKmAqBwgQe3dqw==" saltValue="/XvAY6GYyOq3JwHIyk/+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85" zoomScaleNormal="85" zoomScaleSheetLayoutView="100" workbookViewId="0">
      <selection activeCell="K52" sqref="K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43" t="s">
        <v>29</v>
      </c>
      <c r="C41" s="1244"/>
      <c r="D41" s="102"/>
      <c r="E41" s="1249" t="s">
        <v>30</v>
      </c>
      <c r="F41" s="1249"/>
      <c r="G41" s="1249"/>
      <c r="H41" s="1250"/>
      <c r="I41" s="358">
        <v>2834</v>
      </c>
      <c r="J41" s="359">
        <v>2962</v>
      </c>
      <c r="K41" s="359">
        <v>3227</v>
      </c>
      <c r="L41" s="359">
        <v>3363</v>
      </c>
      <c r="M41" s="360">
        <v>3342</v>
      </c>
    </row>
    <row r="42" spans="2:13" ht="27.75" customHeight="1" x14ac:dyDescent="0.15">
      <c r="B42" s="1245"/>
      <c r="C42" s="1246"/>
      <c r="D42" s="103"/>
      <c r="E42" s="1251" t="s">
        <v>31</v>
      </c>
      <c r="F42" s="1251"/>
      <c r="G42" s="1251"/>
      <c r="H42" s="1252"/>
      <c r="I42" s="361" t="s">
        <v>527</v>
      </c>
      <c r="J42" s="362" t="s">
        <v>527</v>
      </c>
      <c r="K42" s="362" t="s">
        <v>527</v>
      </c>
      <c r="L42" s="362" t="s">
        <v>527</v>
      </c>
      <c r="M42" s="363" t="s">
        <v>527</v>
      </c>
    </row>
    <row r="43" spans="2:13" ht="27.75" customHeight="1" x14ac:dyDescent="0.15">
      <c r="B43" s="1245"/>
      <c r="C43" s="1246"/>
      <c r="D43" s="103"/>
      <c r="E43" s="1251" t="s">
        <v>32</v>
      </c>
      <c r="F43" s="1251"/>
      <c r="G43" s="1251"/>
      <c r="H43" s="1252"/>
      <c r="I43" s="361">
        <v>216</v>
      </c>
      <c r="J43" s="362">
        <v>205</v>
      </c>
      <c r="K43" s="362">
        <v>243</v>
      </c>
      <c r="L43" s="362">
        <v>194</v>
      </c>
      <c r="M43" s="363">
        <v>169</v>
      </c>
    </row>
    <row r="44" spans="2:13" ht="27.75" customHeight="1" x14ac:dyDescent="0.15">
      <c r="B44" s="1245"/>
      <c r="C44" s="1246"/>
      <c r="D44" s="103"/>
      <c r="E44" s="1251" t="s">
        <v>33</v>
      </c>
      <c r="F44" s="1251"/>
      <c r="G44" s="1251"/>
      <c r="H44" s="1252"/>
      <c r="I44" s="361">
        <v>88</v>
      </c>
      <c r="J44" s="362">
        <v>92</v>
      </c>
      <c r="K44" s="362">
        <v>125</v>
      </c>
      <c r="L44" s="362">
        <v>365</v>
      </c>
      <c r="M44" s="363">
        <v>398</v>
      </c>
    </row>
    <row r="45" spans="2:13" ht="27.75" customHeight="1" x14ac:dyDescent="0.15">
      <c r="B45" s="1245"/>
      <c r="C45" s="1246"/>
      <c r="D45" s="103"/>
      <c r="E45" s="1251" t="s">
        <v>34</v>
      </c>
      <c r="F45" s="1251"/>
      <c r="G45" s="1251"/>
      <c r="H45" s="1252"/>
      <c r="I45" s="361">
        <v>608</v>
      </c>
      <c r="J45" s="362">
        <v>488</v>
      </c>
      <c r="K45" s="362">
        <v>352</v>
      </c>
      <c r="L45" s="362">
        <v>454</v>
      </c>
      <c r="M45" s="363">
        <v>322</v>
      </c>
    </row>
    <row r="46" spans="2:13" ht="27.75" customHeight="1" x14ac:dyDescent="0.15">
      <c r="B46" s="1245"/>
      <c r="C46" s="1246"/>
      <c r="D46" s="104"/>
      <c r="E46" s="1251" t="s">
        <v>35</v>
      </c>
      <c r="F46" s="1251"/>
      <c r="G46" s="1251"/>
      <c r="H46" s="1252"/>
      <c r="I46" s="361" t="s">
        <v>527</v>
      </c>
      <c r="J46" s="362" t="s">
        <v>527</v>
      </c>
      <c r="K46" s="362" t="s">
        <v>527</v>
      </c>
      <c r="L46" s="362" t="s">
        <v>527</v>
      </c>
      <c r="M46" s="363" t="s">
        <v>527</v>
      </c>
    </row>
    <row r="47" spans="2:13" ht="27.75" customHeight="1" x14ac:dyDescent="0.15">
      <c r="B47" s="1245"/>
      <c r="C47" s="1246"/>
      <c r="D47" s="105"/>
      <c r="E47" s="1253" t="s">
        <v>36</v>
      </c>
      <c r="F47" s="1254"/>
      <c r="G47" s="1254"/>
      <c r="H47" s="1255"/>
      <c r="I47" s="361" t="s">
        <v>527</v>
      </c>
      <c r="J47" s="362" t="s">
        <v>527</v>
      </c>
      <c r="K47" s="362" t="s">
        <v>527</v>
      </c>
      <c r="L47" s="362" t="s">
        <v>527</v>
      </c>
      <c r="M47" s="363" t="s">
        <v>527</v>
      </c>
    </row>
    <row r="48" spans="2:13" ht="27.75" customHeight="1" x14ac:dyDescent="0.15">
      <c r="B48" s="1245"/>
      <c r="C48" s="1246"/>
      <c r="D48" s="103"/>
      <c r="E48" s="1251" t="s">
        <v>37</v>
      </c>
      <c r="F48" s="1251"/>
      <c r="G48" s="1251"/>
      <c r="H48" s="1252"/>
      <c r="I48" s="361" t="s">
        <v>527</v>
      </c>
      <c r="J48" s="362" t="s">
        <v>527</v>
      </c>
      <c r="K48" s="362" t="s">
        <v>527</v>
      </c>
      <c r="L48" s="362" t="s">
        <v>527</v>
      </c>
      <c r="M48" s="363" t="s">
        <v>527</v>
      </c>
    </row>
    <row r="49" spans="2:13" ht="27.75" customHeight="1" x14ac:dyDescent="0.15">
      <c r="B49" s="1247"/>
      <c r="C49" s="1248"/>
      <c r="D49" s="103"/>
      <c r="E49" s="1251" t="s">
        <v>38</v>
      </c>
      <c r="F49" s="1251"/>
      <c r="G49" s="1251"/>
      <c r="H49" s="1252"/>
      <c r="I49" s="361" t="s">
        <v>527</v>
      </c>
      <c r="J49" s="362" t="s">
        <v>527</v>
      </c>
      <c r="K49" s="362" t="s">
        <v>527</v>
      </c>
      <c r="L49" s="362" t="s">
        <v>527</v>
      </c>
      <c r="M49" s="363" t="s">
        <v>527</v>
      </c>
    </row>
    <row r="50" spans="2:13" ht="27.75" customHeight="1" x14ac:dyDescent="0.15">
      <c r="B50" s="1256" t="s">
        <v>39</v>
      </c>
      <c r="C50" s="1257"/>
      <c r="D50" s="106"/>
      <c r="E50" s="1251" t="s">
        <v>40</v>
      </c>
      <c r="F50" s="1251"/>
      <c r="G50" s="1251"/>
      <c r="H50" s="1252"/>
      <c r="I50" s="361">
        <v>743</v>
      </c>
      <c r="J50" s="362">
        <v>802</v>
      </c>
      <c r="K50" s="362">
        <v>624</v>
      </c>
      <c r="L50" s="362">
        <v>832</v>
      </c>
      <c r="M50" s="363">
        <v>1206</v>
      </c>
    </row>
    <row r="51" spans="2:13" ht="27.75" customHeight="1" x14ac:dyDescent="0.15">
      <c r="B51" s="1245"/>
      <c r="C51" s="1246"/>
      <c r="D51" s="103"/>
      <c r="E51" s="1251" t="s">
        <v>41</v>
      </c>
      <c r="F51" s="1251"/>
      <c r="G51" s="1251"/>
      <c r="H51" s="1252"/>
      <c r="I51" s="361" t="s">
        <v>527</v>
      </c>
      <c r="J51" s="362" t="s">
        <v>527</v>
      </c>
      <c r="K51" s="362" t="s">
        <v>527</v>
      </c>
      <c r="L51" s="362" t="s">
        <v>527</v>
      </c>
      <c r="M51" s="363" t="s">
        <v>527</v>
      </c>
    </row>
    <row r="52" spans="2:13" ht="27.75" customHeight="1" x14ac:dyDescent="0.15">
      <c r="B52" s="1247"/>
      <c r="C52" s="1248"/>
      <c r="D52" s="103"/>
      <c r="E52" s="1251" t="s">
        <v>42</v>
      </c>
      <c r="F52" s="1251"/>
      <c r="G52" s="1251"/>
      <c r="H52" s="1252"/>
      <c r="I52" s="361">
        <v>2811</v>
      </c>
      <c r="J52" s="362">
        <v>2803</v>
      </c>
      <c r="K52" s="362">
        <v>3082</v>
      </c>
      <c r="L52" s="362">
        <v>3126</v>
      </c>
      <c r="M52" s="363">
        <v>3006</v>
      </c>
    </row>
    <row r="53" spans="2:13" ht="27.75" customHeight="1" thickBot="1" x14ac:dyDescent="0.2">
      <c r="B53" s="1258" t="s">
        <v>43</v>
      </c>
      <c r="C53" s="1259"/>
      <c r="D53" s="107"/>
      <c r="E53" s="1260" t="s">
        <v>44</v>
      </c>
      <c r="F53" s="1260"/>
      <c r="G53" s="1260"/>
      <c r="H53" s="1261"/>
      <c r="I53" s="364">
        <v>193</v>
      </c>
      <c r="J53" s="365">
        <v>143</v>
      </c>
      <c r="K53" s="365">
        <v>242</v>
      </c>
      <c r="L53" s="365">
        <v>419</v>
      </c>
      <c r="M53" s="366">
        <v>19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eVLUZwxzQfDIYJS2H9YyuI3XR7qYVFbc2oMQD8xhw85k2ANgFXOz1dyuS/JUw6qIaN7xQOBmJfQ+tbzcM97hA==" saltValue="vE2fRoZCHHCQ/BWno7Rn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6" zoomScale="70" zoomScaleNormal="7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47</v>
      </c>
      <c r="D55" s="1270"/>
      <c r="E55" s="1271"/>
      <c r="F55" s="119">
        <v>224</v>
      </c>
      <c r="G55" s="119">
        <v>329</v>
      </c>
      <c r="H55" s="120">
        <v>532</v>
      </c>
    </row>
    <row r="56" spans="2:8" ht="52.5" customHeight="1" x14ac:dyDescent="0.15">
      <c r="B56" s="121"/>
      <c r="C56" s="1272" t="s">
        <v>48</v>
      </c>
      <c r="D56" s="1272"/>
      <c r="E56" s="1273"/>
      <c r="F56" s="122">
        <v>106</v>
      </c>
      <c r="G56" s="122">
        <v>156</v>
      </c>
      <c r="H56" s="123">
        <v>256</v>
      </c>
    </row>
    <row r="57" spans="2:8" ht="53.25" customHeight="1" x14ac:dyDescent="0.15">
      <c r="B57" s="121"/>
      <c r="C57" s="1274" t="s">
        <v>49</v>
      </c>
      <c r="D57" s="1274"/>
      <c r="E57" s="1275"/>
      <c r="F57" s="124">
        <v>293</v>
      </c>
      <c r="G57" s="124">
        <v>347</v>
      </c>
      <c r="H57" s="125">
        <v>419</v>
      </c>
    </row>
    <row r="58" spans="2:8" ht="45.75" customHeight="1" x14ac:dyDescent="0.15">
      <c r="B58" s="126"/>
      <c r="C58" s="1262" t="s">
        <v>598</v>
      </c>
      <c r="D58" s="1263"/>
      <c r="E58" s="1264"/>
      <c r="F58" s="127">
        <v>163</v>
      </c>
      <c r="G58" s="127">
        <v>208</v>
      </c>
      <c r="H58" s="128">
        <v>275</v>
      </c>
    </row>
    <row r="59" spans="2:8" ht="45.75" customHeight="1" x14ac:dyDescent="0.15">
      <c r="B59" s="126"/>
      <c r="C59" s="1262" t="s">
        <v>599</v>
      </c>
      <c r="D59" s="1263"/>
      <c r="E59" s="1264"/>
      <c r="F59" s="127">
        <v>29</v>
      </c>
      <c r="G59" s="127">
        <v>41</v>
      </c>
      <c r="H59" s="128">
        <v>49</v>
      </c>
    </row>
    <row r="60" spans="2:8" ht="45.75" customHeight="1" x14ac:dyDescent="0.15">
      <c r="B60" s="126"/>
      <c r="C60" s="1262" t="s">
        <v>600</v>
      </c>
      <c r="D60" s="1263"/>
      <c r="E60" s="1264"/>
      <c r="F60" s="127">
        <v>39</v>
      </c>
      <c r="G60" s="127">
        <v>39</v>
      </c>
      <c r="H60" s="128">
        <v>38</v>
      </c>
    </row>
    <row r="61" spans="2:8" ht="45.75" customHeight="1" x14ac:dyDescent="0.15">
      <c r="B61" s="126"/>
      <c r="C61" s="1262" t="s">
        <v>601</v>
      </c>
      <c r="D61" s="1263"/>
      <c r="E61" s="1264"/>
      <c r="F61" s="127">
        <v>26</v>
      </c>
      <c r="G61" s="127">
        <v>24</v>
      </c>
      <c r="H61" s="128">
        <v>26</v>
      </c>
    </row>
    <row r="62" spans="2:8" ht="45.75" customHeight="1" thickBot="1" x14ac:dyDescent="0.2">
      <c r="B62" s="129"/>
      <c r="C62" s="1265" t="s">
        <v>602</v>
      </c>
      <c r="D62" s="1266"/>
      <c r="E62" s="1267"/>
      <c r="F62" s="130">
        <v>21</v>
      </c>
      <c r="G62" s="127">
        <v>21</v>
      </c>
      <c r="H62" s="131">
        <v>21</v>
      </c>
    </row>
    <row r="63" spans="2:8" ht="52.5" customHeight="1" thickBot="1" x14ac:dyDescent="0.2">
      <c r="B63" s="132"/>
      <c r="C63" s="1268" t="s">
        <v>50</v>
      </c>
      <c r="D63" s="1268"/>
      <c r="E63" s="1269"/>
      <c r="F63" s="133">
        <v>624</v>
      </c>
      <c r="G63" s="133">
        <v>833</v>
      </c>
      <c r="H63" s="134">
        <v>1207</v>
      </c>
    </row>
    <row r="64" spans="2:8" x14ac:dyDescent="0.15"/>
  </sheetData>
  <sheetProtection algorithmName="SHA-512" hashValue="KUy1FfIoOx23sg1jMCQiXkC0Jidln9qoqrRDbsg94CLc4yWA96z3PZUY9mgitUFDei1mkdlSqYNxHvz7kZm8Mw==" saltValue="Kt8aRDLxL29rZaSy0FF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37" zoomScale="115" zoomScaleNormal="115"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609</v>
      </c>
      <c r="AO51" s="1279"/>
      <c r="AP51" s="1279"/>
      <c r="AQ51" s="1279"/>
      <c r="AR51" s="1279"/>
      <c r="AS51" s="1279"/>
      <c r="AT51" s="1279"/>
      <c r="AU51" s="1279"/>
      <c r="AV51" s="1279"/>
      <c r="AW51" s="1279"/>
      <c r="AX51" s="1279"/>
      <c r="AY51" s="1279"/>
      <c r="AZ51" s="1279"/>
      <c r="BA51" s="1279"/>
      <c r="BB51" s="1279" t="s">
        <v>610</v>
      </c>
      <c r="BC51" s="1279"/>
      <c r="BD51" s="1279"/>
      <c r="BE51" s="1279"/>
      <c r="BF51" s="1279"/>
      <c r="BG51" s="1279"/>
      <c r="BH51" s="1279"/>
      <c r="BI51" s="1279"/>
      <c r="BJ51" s="1279"/>
      <c r="BK51" s="1279"/>
      <c r="BL51" s="1279"/>
      <c r="BM51" s="1279"/>
      <c r="BN51" s="1279"/>
      <c r="BO51" s="1279"/>
      <c r="BP51" s="1276">
        <v>12.9</v>
      </c>
      <c r="BQ51" s="1276"/>
      <c r="BR51" s="1276"/>
      <c r="BS51" s="1276"/>
      <c r="BT51" s="1276"/>
      <c r="BU51" s="1276"/>
      <c r="BV51" s="1276"/>
      <c r="BW51" s="1276"/>
      <c r="BX51" s="1276">
        <v>9.6999999999999993</v>
      </c>
      <c r="BY51" s="1276"/>
      <c r="BZ51" s="1276"/>
      <c r="CA51" s="1276"/>
      <c r="CB51" s="1276"/>
      <c r="CC51" s="1276"/>
      <c r="CD51" s="1276"/>
      <c r="CE51" s="1276"/>
      <c r="CF51" s="1276">
        <v>16.399999999999999</v>
      </c>
      <c r="CG51" s="1276"/>
      <c r="CH51" s="1276"/>
      <c r="CI51" s="1276"/>
      <c r="CJ51" s="1276"/>
      <c r="CK51" s="1276"/>
      <c r="CL51" s="1276"/>
      <c r="CM51" s="1276"/>
      <c r="CN51" s="1276">
        <v>26.7</v>
      </c>
      <c r="CO51" s="1276"/>
      <c r="CP51" s="1276"/>
      <c r="CQ51" s="1276"/>
      <c r="CR51" s="1276"/>
      <c r="CS51" s="1276"/>
      <c r="CT51" s="1276"/>
      <c r="CU51" s="1276"/>
      <c r="CV51" s="1276">
        <v>1.1000000000000001</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611</v>
      </c>
      <c r="BC53" s="1279"/>
      <c r="BD53" s="1279"/>
      <c r="BE53" s="1279"/>
      <c r="BF53" s="1279"/>
      <c r="BG53" s="1279"/>
      <c r="BH53" s="1279"/>
      <c r="BI53" s="1279"/>
      <c r="BJ53" s="1279"/>
      <c r="BK53" s="1279"/>
      <c r="BL53" s="1279"/>
      <c r="BM53" s="1279"/>
      <c r="BN53" s="1279"/>
      <c r="BO53" s="1279"/>
      <c r="BP53" s="1276">
        <v>69.2</v>
      </c>
      <c r="BQ53" s="1276"/>
      <c r="BR53" s="1276"/>
      <c r="BS53" s="1276"/>
      <c r="BT53" s="1276"/>
      <c r="BU53" s="1276"/>
      <c r="BV53" s="1276"/>
      <c r="BW53" s="1276"/>
      <c r="BX53" s="1276">
        <v>66.8</v>
      </c>
      <c r="BY53" s="1276"/>
      <c r="BZ53" s="1276"/>
      <c r="CA53" s="1276"/>
      <c r="CB53" s="1276"/>
      <c r="CC53" s="1276"/>
      <c r="CD53" s="1276"/>
      <c r="CE53" s="1276"/>
      <c r="CF53" s="1276">
        <v>67.5</v>
      </c>
      <c r="CG53" s="1276"/>
      <c r="CH53" s="1276"/>
      <c r="CI53" s="1276"/>
      <c r="CJ53" s="1276"/>
      <c r="CK53" s="1276"/>
      <c r="CL53" s="1276"/>
      <c r="CM53" s="1276"/>
      <c r="CN53" s="1276">
        <v>64.599999999999994</v>
      </c>
      <c r="CO53" s="1276"/>
      <c r="CP53" s="1276"/>
      <c r="CQ53" s="1276"/>
      <c r="CR53" s="1276"/>
      <c r="CS53" s="1276"/>
      <c r="CT53" s="1276"/>
      <c r="CU53" s="1276"/>
      <c r="CV53" s="1276">
        <v>65.099999999999994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612</v>
      </c>
      <c r="AO55" s="1281"/>
      <c r="AP55" s="1281"/>
      <c r="AQ55" s="1281"/>
      <c r="AR55" s="1281"/>
      <c r="AS55" s="1281"/>
      <c r="AT55" s="1281"/>
      <c r="AU55" s="1281"/>
      <c r="AV55" s="1281"/>
      <c r="AW55" s="1281"/>
      <c r="AX55" s="1281"/>
      <c r="AY55" s="1281"/>
      <c r="AZ55" s="1281"/>
      <c r="BA55" s="1281"/>
      <c r="BB55" s="1279" t="s">
        <v>610</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611</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61.8</v>
      </c>
      <c r="BY57" s="1276"/>
      <c r="BZ57" s="1276"/>
      <c r="CA57" s="1276"/>
      <c r="CB57" s="1276"/>
      <c r="CC57" s="1276"/>
      <c r="CD57" s="1276"/>
      <c r="CE57" s="1276"/>
      <c r="CF57" s="1276">
        <v>63.1</v>
      </c>
      <c r="CG57" s="1276"/>
      <c r="CH57" s="1276"/>
      <c r="CI57" s="1276"/>
      <c r="CJ57" s="1276"/>
      <c r="CK57" s="1276"/>
      <c r="CL57" s="1276"/>
      <c r="CM57" s="1276"/>
      <c r="CN57" s="1276">
        <v>62.2</v>
      </c>
      <c r="CO57" s="1276"/>
      <c r="CP57" s="1276"/>
      <c r="CQ57" s="1276"/>
      <c r="CR57" s="1276"/>
      <c r="CS57" s="1276"/>
      <c r="CT57" s="1276"/>
      <c r="CU57" s="1276"/>
      <c r="CV57" s="1276">
        <v>48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613</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609</v>
      </c>
      <c r="AO73" s="1279"/>
      <c r="AP73" s="1279"/>
      <c r="AQ73" s="1279"/>
      <c r="AR73" s="1279"/>
      <c r="AS73" s="1279"/>
      <c r="AT73" s="1279"/>
      <c r="AU73" s="1279"/>
      <c r="AV73" s="1279"/>
      <c r="AW73" s="1279"/>
      <c r="AX73" s="1279"/>
      <c r="AY73" s="1279"/>
      <c r="AZ73" s="1279"/>
      <c r="BA73" s="1279"/>
      <c r="BB73" s="1279" t="s">
        <v>610</v>
      </c>
      <c r="BC73" s="1279"/>
      <c r="BD73" s="1279"/>
      <c r="BE73" s="1279"/>
      <c r="BF73" s="1279"/>
      <c r="BG73" s="1279"/>
      <c r="BH73" s="1279"/>
      <c r="BI73" s="1279"/>
      <c r="BJ73" s="1279"/>
      <c r="BK73" s="1279"/>
      <c r="BL73" s="1279"/>
      <c r="BM73" s="1279"/>
      <c r="BN73" s="1279"/>
      <c r="BO73" s="1279"/>
      <c r="BP73" s="1276">
        <v>12.9</v>
      </c>
      <c r="BQ73" s="1276"/>
      <c r="BR73" s="1276"/>
      <c r="BS73" s="1276"/>
      <c r="BT73" s="1276"/>
      <c r="BU73" s="1276"/>
      <c r="BV73" s="1276"/>
      <c r="BW73" s="1276"/>
      <c r="BX73" s="1276">
        <v>9.6999999999999993</v>
      </c>
      <c r="BY73" s="1276"/>
      <c r="BZ73" s="1276"/>
      <c r="CA73" s="1276"/>
      <c r="CB73" s="1276"/>
      <c r="CC73" s="1276"/>
      <c r="CD73" s="1276"/>
      <c r="CE73" s="1276"/>
      <c r="CF73" s="1276">
        <v>16.399999999999999</v>
      </c>
      <c r="CG73" s="1276"/>
      <c r="CH73" s="1276"/>
      <c r="CI73" s="1276"/>
      <c r="CJ73" s="1276"/>
      <c r="CK73" s="1276"/>
      <c r="CL73" s="1276"/>
      <c r="CM73" s="1276"/>
      <c r="CN73" s="1276">
        <v>26.7</v>
      </c>
      <c r="CO73" s="1276"/>
      <c r="CP73" s="1276"/>
      <c r="CQ73" s="1276"/>
      <c r="CR73" s="1276"/>
      <c r="CS73" s="1276"/>
      <c r="CT73" s="1276"/>
      <c r="CU73" s="1276"/>
      <c r="CV73" s="1276">
        <v>1.1000000000000001</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615</v>
      </c>
      <c r="BC75" s="1279"/>
      <c r="BD75" s="1279"/>
      <c r="BE75" s="1279"/>
      <c r="BF75" s="1279"/>
      <c r="BG75" s="1279"/>
      <c r="BH75" s="1279"/>
      <c r="BI75" s="1279"/>
      <c r="BJ75" s="1279"/>
      <c r="BK75" s="1279"/>
      <c r="BL75" s="1279"/>
      <c r="BM75" s="1279"/>
      <c r="BN75" s="1279"/>
      <c r="BO75" s="1279"/>
      <c r="BP75" s="1276">
        <v>7</v>
      </c>
      <c r="BQ75" s="1276"/>
      <c r="BR75" s="1276"/>
      <c r="BS75" s="1276"/>
      <c r="BT75" s="1276"/>
      <c r="BU75" s="1276"/>
      <c r="BV75" s="1276"/>
      <c r="BW75" s="1276"/>
      <c r="BX75" s="1276">
        <v>6.2</v>
      </c>
      <c r="BY75" s="1276"/>
      <c r="BZ75" s="1276"/>
      <c r="CA75" s="1276"/>
      <c r="CB75" s="1276"/>
      <c r="CC75" s="1276"/>
      <c r="CD75" s="1276"/>
      <c r="CE75" s="1276"/>
      <c r="CF75" s="1276">
        <v>5.5</v>
      </c>
      <c r="CG75" s="1276"/>
      <c r="CH75" s="1276"/>
      <c r="CI75" s="1276"/>
      <c r="CJ75" s="1276"/>
      <c r="CK75" s="1276"/>
      <c r="CL75" s="1276"/>
      <c r="CM75" s="1276"/>
      <c r="CN75" s="1276">
        <v>3.9</v>
      </c>
      <c r="CO75" s="1276"/>
      <c r="CP75" s="1276"/>
      <c r="CQ75" s="1276"/>
      <c r="CR75" s="1276"/>
      <c r="CS75" s="1276"/>
      <c r="CT75" s="1276"/>
      <c r="CU75" s="1276"/>
      <c r="CV75" s="1276">
        <v>2.9</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612</v>
      </c>
      <c r="AO77" s="1281"/>
      <c r="AP77" s="1281"/>
      <c r="AQ77" s="1281"/>
      <c r="AR77" s="1281"/>
      <c r="AS77" s="1281"/>
      <c r="AT77" s="1281"/>
      <c r="AU77" s="1281"/>
      <c r="AV77" s="1281"/>
      <c r="AW77" s="1281"/>
      <c r="AX77" s="1281"/>
      <c r="AY77" s="1281"/>
      <c r="AZ77" s="1281"/>
      <c r="BA77" s="1281"/>
      <c r="BB77" s="1279" t="s">
        <v>610</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615</v>
      </c>
      <c r="BC79" s="1279"/>
      <c r="BD79" s="1279"/>
      <c r="BE79" s="1279"/>
      <c r="BF79" s="1279"/>
      <c r="BG79" s="1279"/>
      <c r="BH79" s="1279"/>
      <c r="BI79" s="1279"/>
      <c r="BJ79" s="1279"/>
      <c r="BK79" s="1279"/>
      <c r="BL79" s="1279"/>
      <c r="BM79" s="1279"/>
      <c r="BN79" s="1279"/>
      <c r="BO79" s="1279"/>
      <c r="BP79" s="1276">
        <v>5.6</v>
      </c>
      <c r="BQ79" s="1276"/>
      <c r="BR79" s="1276"/>
      <c r="BS79" s="1276"/>
      <c r="BT79" s="1276"/>
      <c r="BU79" s="1276"/>
      <c r="BV79" s="1276"/>
      <c r="BW79" s="1276"/>
      <c r="BX79" s="1276">
        <v>5.3</v>
      </c>
      <c r="BY79" s="1276"/>
      <c r="BZ79" s="1276"/>
      <c r="CA79" s="1276"/>
      <c r="CB79" s="1276"/>
      <c r="CC79" s="1276"/>
      <c r="CD79" s="1276"/>
      <c r="CE79" s="1276"/>
      <c r="CF79" s="1276">
        <v>5.8</v>
      </c>
      <c r="CG79" s="1276"/>
      <c r="CH79" s="1276"/>
      <c r="CI79" s="1276"/>
      <c r="CJ79" s="1276"/>
      <c r="CK79" s="1276"/>
      <c r="CL79" s="1276"/>
      <c r="CM79" s="1276"/>
      <c r="CN79" s="1276">
        <v>5.8</v>
      </c>
      <c r="CO79" s="1276"/>
      <c r="CP79" s="1276"/>
      <c r="CQ79" s="1276"/>
      <c r="CR79" s="1276"/>
      <c r="CS79" s="1276"/>
      <c r="CT79" s="1276"/>
      <c r="CU79" s="1276"/>
      <c r="CV79" s="1276">
        <v>6.1</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4Uc4XOMwcnL/MiFVXyC+iHqktqTJ6MnTuUaKhN2IPs2c4CEJMHRAm0Mtq40IgjHrQCU9DdX/MJX1IyShkvqhQ==" saltValue="pNFtR60vy6REJ0g3wR5U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9" zoomScaleNormal="100" zoomScaleSheetLayoutView="70" workbookViewId="0">
      <selection activeCell="AN43" sqref="AN43:DC4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HlgVX0Q0kP7n2KOHQ8VEaKZjGQyy/eKhp4B1S5EtujkUk76SjvBn5tRcJ6sGJrahO3St9cOLCe7g2TojIi0s7Q==" saltValue="+fEP62lxEFs5yjAF5qE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M74" zoomScaleNormal="100" zoomScaleSheetLayoutView="55" workbookViewId="0">
      <selection activeCell="AN43" sqref="AN43:DC4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ZVCv2t6ht+OSteTu4ft///1iq6gk1YhWoC2UYhZZx001jz4SDphiTsi8GLtwona2hR5QedpW9uNVg8PMb7cOcA==" saltValue="jkhia9eoupBZSaD3P0zv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566</v>
      </c>
      <c r="G2" s="148"/>
      <c r="H2" s="149"/>
    </row>
    <row r="3" spans="1:8" x14ac:dyDescent="0.15">
      <c r="A3" s="145" t="s">
        <v>559</v>
      </c>
      <c r="B3" s="150"/>
      <c r="C3" s="151"/>
      <c r="D3" s="152">
        <v>272017</v>
      </c>
      <c r="E3" s="153"/>
      <c r="F3" s="154">
        <v>267911</v>
      </c>
      <c r="G3" s="155"/>
      <c r="H3" s="156"/>
    </row>
    <row r="4" spans="1:8" x14ac:dyDescent="0.15">
      <c r="A4" s="157"/>
      <c r="B4" s="158"/>
      <c r="C4" s="159"/>
      <c r="D4" s="160">
        <v>75714</v>
      </c>
      <c r="E4" s="161"/>
      <c r="F4" s="162">
        <v>106425</v>
      </c>
      <c r="G4" s="163"/>
      <c r="H4" s="164"/>
    </row>
    <row r="5" spans="1:8" x14ac:dyDescent="0.15">
      <c r="A5" s="145" t="s">
        <v>561</v>
      </c>
      <c r="B5" s="150"/>
      <c r="C5" s="151"/>
      <c r="D5" s="152">
        <v>298992</v>
      </c>
      <c r="E5" s="153"/>
      <c r="F5" s="154">
        <v>228215</v>
      </c>
      <c r="G5" s="155"/>
      <c r="H5" s="156"/>
    </row>
    <row r="6" spans="1:8" x14ac:dyDescent="0.15">
      <c r="A6" s="157"/>
      <c r="B6" s="158"/>
      <c r="C6" s="159"/>
      <c r="D6" s="160">
        <v>52949</v>
      </c>
      <c r="E6" s="161"/>
      <c r="F6" s="162">
        <v>117571</v>
      </c>
      <c r="G6" s="163"/>
      <c r="H6" s="164"/>
    </row>
    <row r="7" spans="1:8" x14ac:dyDescent="0.15">
      <c r="A7" s="145" t="s">
        <v>562</v>
      </c>
      <c r="B7" s="150"/>
      <c r="C7" s="151"/>
      <c r="D7" s="152">
        <v>272350</v>
      </c>
      <c r="E7" s="153"/>
      <c r="F7" s="154">
        <v>264232</v>
      </c>
      <c r="G7" s="155"/>
      <c r="H7" s="156"/>
    </row>
    <row r="8" spans="1:8" x14ac:dyDescent="0.15">
      <c r="A8" s="157"/>
      <c r="B8" s="158"/>
      <c r="C8" s="159"/>
      <c r="D8" s="160">
        <v>162338</v>
      </c>
      <c r="E8" s="161"/>
      <c r="F8" s="162">
        <v>133959</v>
      </c>
      <c r="G8" s="163"/>
      <c r="H8" s="164"/>
    </row>
    <row r="9" spans="1:8" x14ac:dyDescent="0.15">
      <c r="A9" s="145" t="s">
        <v>563</v>
      </c>
      <c r="B9" s="150"/>
      <c r="C9" s="151"/>
      <c r="D9" s="152">
        <v>318110</v>
      </c>
      <c r="E9" s="153"/>
      <c r="F9" s="154">
        <v>263613</v>
      </c>
      <c r="G9" s="155"/>
      <c r="H9" s="156"/>
    </row>
    <row r="10" spans="1:8" x14ac:dyDescent="0.15">
      <c r="A10" s="157"/>
      <c r="B10" s="158"/>
      <c r="C10" s="159"/>
      <c r="D10" s="160">
        <v>155737</v>
      </c>
      <c r="E10" s="161"/>
      <c r="F10" s="162">
        <v>128823</v>
      </c>
      <c r="G10" s="163"/>
      <c r="H10" s="164"/>
    </row>
    <row r="11" spans="1:8" x14ac:dyDescent="0.15">
      <c r="A11" s="145" t="s">
        <v>564</v>
      </c>
      <c r="B11" s="150"/>
      <c r="C11" s="151"/>
      <c r="D11" s="152">
        <v>232101</v>
      </c>
      <c r="E11" s="153"/>
      <c r="F11" s="154">
        <v>330026</v>
      </c>
      <c r="G11" s="155"/>
      <c r="H11" s="156"/>
    </row>
    <row r="12" spans="1:8" x14ac:dyDescent="0.15">
      <c r="A12" s="157"/>
      <c r="B12" s="158"/>
      <c r="C12" s="165"/>
      <c r="D12" s="160">
        <v>58536</v>
      </c>
      <c r="E12" s="161"/>
      <c r="F12" s="162">
        <v>141075</v>
      </c>
      <c r="G12" s="163"/>
      <c r="H12" s="164"/>
    </row>
    <row r="13" spans="1:8" x14ac:dyDescent="0.15">
      <c r="A13" s="145"/>
      <c r="B13" s="150"/>
      <c r="C13" s="166"/>
      <c r="D13" s="167">
        <v>278714</v>
      </c>
      <c r="E13" s="168"/>
      <c r="F13" s="169">
        <v>270799</v>
      </c>
      <c r="G13" s="170"/>
      <c r="H13" s="156"/>
    </row>
    <row r="14" spans="1:8" x14ac:dyDescent="0.15">
      <c r="A14" s="157"/>
      <c r="B14" s="158"/>
      <c r="C14" s="159"/>
      <c r="D14" s="160">
        <v>101055</v>
      </c>
      <c r="E14" s="161"/>
      <c r="F14" s="162">
        <v>125571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8.74</v>
      </c>
      <c r="C19" s="171">
        <f>ROUND(VALUE(SUBSTITUTE(実質収支比率等に係る経年分析!G$48,"▲","-")),2)</f>
        <v>8.76</v>
      </c>
      <c r="D19" s="171">
        <f>ROUND(VALUE(SUBSTITUTE(実質収支比率等に係る経年分析!H$48,"▲","-")),2)</f>
        <v>9.99</v>
      </c>
      <c r="E19" s="171">
        <f>ROUND(VALUE(SUBSTITUTE(実質収支比率等に係る経年分析!I$48,"▲","-")),2)</f>
        <v>9.94</v>
      </c>
      <c r="F19" s="171">
        <f>ROUND(VALUE(SUBSTITUTE(実質収支比率等に係る経年分析!J$48,"▲","-")),2)</f>
        <v>11.32</v>
      </c>
    </row>
    <row r="20" spans="1:11" x14ac:dyDescent="0.15">
      <c r="A20" s="171" t="s">
        <v>54</v>
      </c>
      <c r="B20" s="171">
        <f>ROUND(VALUE(SUBSTITUTE(実質収支比率等に係る経年分析!F$47,"▲","-")),2)</f>
        <v>16.23</v>
      </c>
      <c r="C20" s="171">
        <f>ROUND(VALUE(SUBSTITUTE(実質収支比率等に係る経年分析!G$47,"▲","-")),2)</f>
        <v>18.97</v>
      </c>
      <c r="D20" s="171">
        <f>ROUND(VALUE(SUBSTITUTE(実質収支比率等に係る経年分析!H$47,"▲","-")),2)</f>
        <v>13.23</v>
      </c>
      <c r="E20" s="171">
        <f>ROUND(VALUE(SUBSTITUTE(実質収支比率等に係る経年分析!I$47,"▲","-")),2)</f>
        <v>17.920000000000002</v>
      </c>
      <c r="F20" s="171">
        <f>ROUND(VALUE(SUBSTITUTE(実質収支比率等に係る経年分析!J$47,"▲","-")),2)</f>
        <v>26.61</v>
      </c>
    </row>
    <row r="21" spans="1:11" x14ac:dyDescent="0.15">
      <c r="A21" s="171" t="s">
        <v>55</v>
      </c>
      <c r="B21" s="171">
        <f>IF(ISNUMBER(VALUE(SUBSTITUTE(実質収支比率等に係る経年分析!F$49,"▲","-"))),ROUND(VALUE(SUBSTITUTE(実質収支比率等に係る経年分析!F$49,"▲","-")),2),NA())</f>
        <v>-1.1000000000000001</v>
      </c>
      <c r="C21" s="171">
        <f>IF(ISNUMBER(VALUE(SUBSTITUTE(実質収支比率等に係る経年分析!G$49,"▲","-"))),ROUND(VALUE(SUBSTITUTE(実質収支比率等に係る経年分析!G$49,"▲","-")),2),NA())</f>
        <v>0.61</v>
      </c>
      <c r="D21" s="171">
        <f>IF(ISNUMBER(VALUE(SUBSTITUTE(実質収支比率等に係る経年分析!H$49,"▲","-"))),ROUND(VALUE(SUBSTITUTE(実質収支比率等に係る経年分析!H$49,"▲","-")),2),NA())</f>
        <v>-7.19</v>
      </c>
      <c r="E21" s="171">
        <f>IF(ISNUMBER(VALUE(SUBSTITUTE(実質収支比率等に係る経年分析!I$49,"▲","-"))),ROUND(VALUE(SUBSTITUTE(実質収支比率等に係る経年分析!I$49,"▲","-")),2),NA())</f>
        <v>2.42</v>
      </c>
      <c r="F21" s="171">
        <f>IF(ISNUMBER(VALUE(SUBSTITUTE(実質収支比率等に係る経年分析!J$49,"▲","-"))),ROUND(VALUE(SUBSTITUTE(実質収支比率等に係る経年分析!J$49,"▲","-")),2),NA())</f>
        <v>9.24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0.28999999999999998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今別町簡易水道事業特別会計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15">
      <c r="A34" s="172" t="str">
        <f>IF(連結実質赤字比率に係る赤字・黒字の構成分析!C$36="",NA(),連結実質赤字比率に係る赤字・黒字の構成分析!C$36)</f>
        <v>国民健康保険特別会計（診療施設会計）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0.28999999999999998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1.05</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220</v>
      </c>
      <c r="E42" s="173"/>
      <c r="F42" s="173"/>
      <c r="G42" s="173">
        <f>'実質公債費比率（分子）の構造'!L$52</f>
        <v>224</v>
      </c>
      <c r="H42" s="173"/>
      <c r="I42" s="173"/>
      <c r="J42" s="173">
        <f>'実質公債費比率（分子）の構造'!M$52</f>
        <v>224</v>
      </c>
      <c r="K42" s="173"/>
      <c r="L42" s="173"/>
      <c r="M42" s="173">
        <f>'実質公債費比率（分子）の構造'!N$52</f>
        <v>275</v>
      </c>
      <c r="N42" s="173"/>
      <c r="O42" s="173"/>
      <c r="P42" s="173">
        <f>'実質公債費比率（分子）の構造'!O$52</f>
        <v>281</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v>
      </c>
      <c r="C45" s="173"/>
      <c r="D45" s="173"/>
      <c r="E45" s="173">
        <f>'実質公債費比率（分子）の構造'!L$49</f>
        <v>9</v>
      </c>
      <c r="F45" s="173"/>
      <c r="G45" s="173"/>
      <c r="H45" s="173">
        <f>'実質公債費比率（分子）の構造'!M$49</f>
        <v>8</v>
      </c>
      <c r="I45" s="173"/>
      <c r="J45" s="173"/>
      <c r="K45" s="173">
        <f>'実質公債費比率（分子）の構造'!N$49</f>
        <v>8</v>
      </c>
      <c r="L45" s="173"/>
      <c r="M45" s="173"/>
      <c r="N45" s="173">
        <f>'実質公債費比率（分子）の構造'!O$49</f>
        <v>9</v>
      </c>
      <c r="O45" s="173"/>
      <c r="P45" s="173"/>
    </row>
    <row r="46" spans="1:16" x14ac:dyDescent="0.15">
      <c r="A46" s="173" t="s">
        <v>66</v>
      </c>
      <c r="B46" s="173">
        <f>'実質公債費比率（分子）の構造'!K$48</f>
        <v>15</v>
      </c>
      <c r="C46" s="173"/>
      <c r="D46" s="173"/>
      <c r="E46" s="173">
        <f>'実質公債費比率（分子）の構造'!L$48</f>
        <v>12</v>
      </c>
      <c r="F46" s="173"/>
      <c r="G46" s="173"/>
      <c r="H46" s="173">
        <f>'実質公債費比率（分子）の構造'!M$48</f>
        <v>15</v>
      </c>
      <c r="I46" s="173"/>
      <c r="J46" s="173"/>
      <c r="K46" s="173">
        <f>'実質公債費比率（分子）の構造'!N$48</f>
        <v>15</v>
      </c>
      <c r="L46" s="173"/>
      <c r="M46" s="173"/>
      <c r="N46" s="173">
        <f>'実質公債費比率（分子）の構造'!O$48</f>
        <v>12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294</v>
      </c>
      <c r="C49" s="173"/>
      <c r="D49" s="173"/>
      <c r="E49" s="173">
        <f>'実質公債費比率（分子）の構造'!L$45</f>
        <v>282</v>
      </c>
      <c r="F49" s="173"/>
      <c r="G49" s="173"/>
      <c r="H49" s="173">
        <f>'実質公債費比率（分子）の構造'!M$45</f>
        <v>272</v>
      </c>
      <c r="I49" s="173"/>
      <c r="J49" s="173"/>
      <c r="K49" s="173">
        <f>'実質公債費比率（分子）の構造'!N$45</f>
        <v>279</v>
      </c>
      <c r="L49" s="173"/>
      <c r="M49" s="173"/>
      <c r="N49" s="173">
        <f>'実質公債費比率（分子）の構造'!O$45</f>
        <v>297</v>
      </c>
      <c r="O49" s="173"/>
      <c r="P49" s="173"/>
    </row>
    <row r="50" spans="1:16" x14ac:dyDescent="0.15">
      <c r="A50" s="173" t="s">
        <v>70</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79</v>
      </c>
      <c r="G50" s="173" t="e">
        <f>NA()</f>
        <v>#N/A</v>
      </c>
      <c r="H50" s="173" t="e">
        <f>NA()</f>
        <v>#N/A</v>
      </c>
      <c r="I50" s="173">
        <f>IF(ISNUMBER('実質公債費比率（分子）の構造'!M$53),'実質公債費比率（分子）の構造'!M$53,NA())</f>
        <v>71</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37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2811</v>
      </c>
      <c r="E56" s="172"/>
      <c r="F56" s="172"/>
      <c r="G56" s="172">
        <f>'将来負担比率（分子）の構造'!J$52</f>
        <v>2803</v>
      </c>
      <c r="H56" s="172"/>
      <c r="I56" s="172"/>
      <c r="J56" s="172">
        <f>'将来負担比率（分子）の構造'!K$52</f>
        <v>3082</v>
      </c>
      <c r="K56" s="172"/>
      <c r="L56" s="172"/>
      <c r="M56" s="172">
        <f>'将来負担比率（分子）の構造'!L$52</f>
        <v>3126</v>
      </c>
      <c r="N56" s="172"/>
      <c r="O56" s="172"/>
      <c r="P56" s="172">
        <f>'将来負担比率（分子）の構造'!M$52</f>
        <v>3006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743</v>
      </c>
      <c r="E58" s="172"/>
      <c r="F58" s="172"/>
      <c r="G58" s="172">
        <f>'将来負担比率（分子）の構造'!J$50</f>
        <v>802</v>
      </c>
      <c r="H58" s="172"/>
      <c r="I58" s="172"/>
      <c r="J58" s="172">
        <f>'将来負担比率（分子）の構造'!K$50</f>
        <v>624</v>
      </c>
      <c r="K58" s="172"/>
      <c r="L58" s="172"/>
      <c r="M58" s="172">
        <f>'将来負担比率（分子）の構造'!L$50</f>
        <v>832</v>
      </c>
      <c r="N58" s="172"/>
      <c r="O58" s="172"/>
      <c r="P58" s="172">
        <f>'将来負担比率（分子）の構造'!M$50</f>
        <v>1206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608</v>
      </c>
      <c r="C62" s="172"/>
      <c r="D62" s="172"/>
      <c r="E62" s="172">
        <f>'将来負担比率（分子）の構造'!J$45</f>
        <v>488</v>
      </c>
      <c r="F62" s="172"/>
      <c r="G62" s="172"/>
      <c r="H62" s="172">
        <f>'将来負担比率（分子）の構造'!K$45</f>
        <v>352</v>
      </c>
      <c r="I62" s="172"/>
      <c r="J62" s="172"/>
      <c r="K62" s="172">
        <f>'将来負担比率（分子）の構造'!L$45</f>
        <v>454</v>
      </c>
      <c r="L62" s="172"/>
      <c r="M62" s="172"/>
      <c r="N62" s="172">
        <f>'将来負担比率（分子）の構造'!M$45</f>
        <v>322</v>
      </c>
      <c r="O62" s="172"/>
      <c r="P62" s="172"/>
    </row>
    <row r="63" spans="1:16" x14ac:dyDescent="0.15">
      <c r="A63" s="172" t="s">
        <v>33</v>
      </c>
      <c r="B63" s="172">
        <f>'将来負担比率（分子）の構造'!I$44</f>
        <v>88</v>
      </c>
      <c r="C63" s="172"/>
      <c r="D63" s="172"/>
      <c r="E63" s="172">
        <f>'将来負担比率（分子）の構造'!J$44</f>
        <v>92</v>
      </c>
      <c r="F63" s="172"/>
      <c r="G63" s="172"/>
      <c r="H63" s="172">
        <f>'将来負担比率（分子）の構造'!K$44</f>
        <v>125</v>
      </c>
      <c r="I63" s="172"/>
      <c r="J63" s="172"/>
      <c r="K63" s="172">
        <f>'将来負担比率（分子）の構造'!L$44</f>
        <v>365</v>
      </c>
      <c r="L63" s="172"/>
      <c r="M63" s="172"/>
      <c r="N63" s="172">
        <f>'将来負担比率（分子）の構造'!M$44</f>
        <v>398</v>
      </c>
      <c r="O63" s="172"/>
      <c r="P63" s="172"/>
    </row>
    <row r="64" spans="1:16" x14ac:dyDescent="0.15">
      <c r="A64" s="172" t="s">
        <v>32</v>
      </c>
      <c r="B64" s="172">
        <f>'将来負担比率（分子）の構造'!I$43</f>
        <v>216</v>
      </c>
      <c r="C64" s="172"/>
      <c r="D64" s="172"/>
      <c r="E64" s="172">
        <f>'将来負担比率（分子）の構造'!J$43</f>
        <v>205</v>
      </c>
      <c r="F64" s="172"/>
      <c r="G64" s="172"/>
      <c r="H64" s="172">
        <f>'将来負担比率（分子）の構造'!K$43</f>
        <v>243</v>
      </c>
      <c r="I64" s="172"/>
      <c r="J64" s="172"/>
      <c r="K64" s="172">
        <f>'将来負担比率（分子）の構造'!L$43</f>
        <v>194</v>
      </c>
      <c r="L64" s="172"/>
      <c r="M64" s="172"/>
      <c r="N64" s="172">
        <f>'将来負担比率（分子）の構造'!M$43</f>
        <v>169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2834</v>
      </c>
      <c r="C66" s="172"/>
      <c r="D66" s="172"/>
      <c r="E66" s="172">
        <f>'将来負担比率（分子）の構造'!J$41</f>
        <v>2962</v>
      </c>
      <c r="F66" s="172"/>
      <c r="G66" s="172"/>
      <c r="H66" s="172">
        <f>'将来負担比率（分子）の構造'!K$41</f>
        <v>3227</v>
      </c>
      <c r="I66" s="172"/>
      <c r="J66" s="172"/>
      <c r="K66" s="172">
        <f>'将来負担比率（分子）の構造'!L$41</f>
        <v>3363</v>
      </c>
      <c r="L66" s="172"/>
      <c r="M66" s="172"/>
      <c r="N66" s="172">
        <f>'将来負担比率（分子）の構造'!M$41</f>
        <v>3342</v>
      </c>
      <c r="O66" s="172"/>
      <c r="P66" s="172"/>
    </row>
    <row r="67" spans="1:16" x14ac:dyDescent="0.15">
      <c r="A67" s="172" t="s">
        <v>74</v>
      </c>
      <c r="B67" s="172" t="e">
        <f>NA()</f>
        <v>#N/A</v>
      </c>
      <c r="C67" s="172">
        <f>IF(ISNUMBER('将来負担比率（分子）の構造'!I$53), IF('将来負担比率（分子）の構造'!I$53 &lt; 0, 0, '将来負担比率（分子）の構造'!I$53), NA())</f>
        <v>193</v>
      </c>
      <c r="D67" s="172" t="e">
        <f>NA()</f>
        <v>#N/A</v>
      </c>
      <c r="E67" s="172" t="e">
        <f>NA()</f>
        <v>#N/A</v>
      </c>
      <c r="F67" s="172">
        <f>IF(ISNUMBER('将来負担比率（分子）の構造'!J$53), IF('将来負担比率（分子）の構造'!J$53 &lt; 0, 0, '将来負担比率（分子）の構造'!J$53), NA())</f>
        <v>143</v>
      </c>
      <c r="G67" s="172" t="e">
        <f>NA()</f>
        <v>#N/A</v>
      </c>
      <c r="H67" s="172" t="e">
        <f>NA()</f>
        <v>#N/A</v>
      </c>
      <c r="I67" s="172">
        <f>IF(ISNUMBER('将来負担比率（分子）の構造'!K$53), IF('将来負担比率（分子）の構造'!K$53 &lt; 0, 0, '将来負担比率（分子）の構造'!K$53), NA())</f>
        <v>242</v>
      </c>
      <c r="J67" s="172" t="e">
        <f>NA()</f>
        <v>#N/A</v>
      </c>
      <c r="K67" s="172" t="e">
        <f>NA()</f>
        <v>#N/A</v>
      </c>
      <c r="L67" s="172">
        <f>IF(ISNUMBER('将来負担比率（分子）の構造'!L$53), IF('将来負担比率（分子）の構造'!L$53 &lt; 0, 0, '将来負担比率（分子）の構造'!L$53), NA())</f>
        <v>419</v>
      </c>
      <c r="M67" s="172" t="e">
        <f>NA()</f>
        <v>#N/A</v>
      </c>
      <c r="N67" s="172" t="e">
        <f>NA()</f>
        <v>#N/A</v>
      </c>
      <c r="O67" s="172">
        <f>IF(ISNUMBER('将来負担比率（分子）の構造'!M$53), IF('将来負担比率（分子）の構造'!M$53 &lt; 0, 0, '将来負担比率（分子）の構造'!M$53), NA())</f>
        <v>19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224</v>
      </c>
      <c r="C72" s="176">
        <f>基金残高に係る経年分析!G55</f>
        <v>329</v>
      </c>
      <c r="D72" s="176">
        <f>基金残高に係る経年分析!H55</f>
        <v>532</v>
      </c>
    </row>
    <row r="73" spans="1:16" x14ac:dyDescent="0.15">
      <c r="A73" s="175" t="s">
        <v>77</v>
      </c>
      <c r="B73" s="176">
        <f>基金残高に係る経年分析!F56</f>
        <v>106</v>
      </c>
      <c r="C73" s="176">
        <f>基金残高に係る経年分析!G56</f>
        <v>156</v>
      </c>
      <c r="D73" s="176">
        <f>基金残高に係る経年分析!H56</f>
        <v>256</v>
      </c>
    </row>
    <row r="74" spans="1:16" x14ac:dyDescent="0.15">
      <c r="A74" s="175" t="s">
        <v>78</v>
      </c>
      <c r="B74" s="176">
        <f>基金残高に係る経年分析!F57</f>
        <v>293</v>
      </c>
      <c r="C74" s="176">
        <f>基金残高に係る経年分析!G57</f>
        <v>347</v>
      </c>
      <c r="D74" s="176">
        <f>基金残高に係る経年分析!H57</f>
        <v>419</v>
      </c>
    </row>
  </sheetData>
  <sheetProtection algorithmName="SHA-512" hashValue="RKV1+7WGlWDQU79R+vPaiWOYG0GRNN76i0XjxHes1sqQB69GROP8Bh1wrcOhS2Yq0b2I43vE6tcuemT9rjDQ7g==" saltValue="Sd/HDwyO/f0FVYes8EMt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10" sqref="B10:Q1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224</v>
      </c>
      <c r="C5" s="652"/>
      <c r="D5" s="652"/>
      <c r="E5" s="652"/>
      <c r="F5" s="652"/>
      <c r="G5" s="652"/>
      <c r="H5" s="652"/>
      <c r="I5" s="652"/>
      <c r="J5" s="652"/>
      <c r="K5" s="652"/>
      <c r="L5" s="652"/>
      <c r="M5" s="652"/>
      <c r="N5" s="652"/>
      <c r="O5" s="652"/>
      <c r="P5" s="652"/>
      <c r="Q5" s="653"/>
      <c r="R5" s="654">
        <v>417880</v>
      </c>
      <c r="S5" s="655"/>
      <c r="T5" s="655"/>
      <c r="U5" s="655"/>
      <c r="V5" s="655"/>
      <c r="W5" s="655"/>
      <c r="X5" s="655"/>
      <c r="Y5" s="656"/>
      <c r="Z5" s="657">
        <v>11.3</v>
      </c>
      <c r="AA5" s="657"/>
      <c r="AB5" s="657"/>
      <c r="AC5" s="657"/>
      <c r="AD5" s="658">
        <v>417880</v>
      </c>
      <c r="AE5" s="658"/>
      <c r="AF5" s="658"/>
      <c r="AG5" s="658"/>
      <c r="AH5" s="658"/>
      <c r="AI5" s="658"/>
      <c r="AJ5" s="658"/>
      <c r="AK5" s="658"/>
      <c r="AL5" s="659">
        <v>21.3</v>
      </c>
      <c r="AM5" s="660"/>
      <c r="AN5" s="660"/>
      <c r="AO5" s="661"/>
      <c r="AP5" s="651" t="s">
        <v>225</v>
      </c>
      <c r="AQ5" s="652"/>
      <c r="AR5" s="652"/>
      <c r="AS5" s="652"/>
      <c r="AT5" s="652"/>
      <c r="AU5" s="652"/>
      <c r="AV5" s="652"/>
      <c r="AW5" s="652"/>
      <c r="AX5" s="652"/>
      <c r="AY5" s="652"/>
      <c r="AZ5" s="652"/>
      <c r="BA5" s="652"/>
      <c r="BB5" s="652"/>
      <c r="BC5" s="652"/>
      <c r="BD5" s="652"/>
      <c r="BE5" s="652"/>
      <c r="BF5" s="653"/>
      <c r="BG5" s="665">
        <v>417880</v>
      </c>
      <c r="BH5" s="666"/>
      <c r="BI5" s="666"/>
      <c r="BJ5" s="666"/>
      <c r="BK5" s="666"/>
      <c r="BL5" s="666"/>
      <c r="BM5" s="666"/>
      <c r="BN5" s="667"/>
      <c r="BO5" s="668">
        <v>100</v>
      </c>
      <c r="BP5" s="668"/>
      <c r="BQ5" s="668"/>
      <c r="BR5" s="668"/>
      <c r="BS5" s="669">
        <v>2307</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19931</v>
      </c>
      <c r="S6" s="666"/>
      <c r="T6" s="666"/>
      <c r="U6" s="666"/>
      <c r="V6" s="666"/>
      <c r="W6" s="666"/>
      <c r="X6" s="666"/>
      <c r="Y6" s="667"/>
      <c r="Z6" s="668">
        <v>0.5</v>
      </c>
      <c r="AA6" s="668"/>
      <c r="AB6" s="668"/>
      <c r="AC6" s="668"/>
      <c r="AD6" s="669">
        <v>19931</v>
      </c>
      <c r="AE6" s="669"/>
      <c r="AF6" s="669"/>
      <c r="AG6" s="669"/>
      <c r="AH6" s="669"/>
      <c r="AI6" s="669"/>
      <c r="AJ6" s="669"/>
      <c r="AK6" s="669"/>
      <c r="AL6" s="670">
        <v>1</v>
      </c>
      <c r="AM6" s="671"/>
      <c r="AN6" s="671"/>
      <c r="AO6" s="672"/>
      <c r="AP6" s="662" t="s">
        <v>230</v>
      </c>
      <c r="AQ6" s="663"/>
      <c r="AR6" s="663"/>
      <c r="AS6" s="663"/>
      <c r="AT6" s="663"/>
      <c r="AU6" s="663"/>
      <c r="AV6" s="663"/>
      <c r="AW6" s="663"/>
      <c r="AX6" s="663"/>
      <c r="AY6" s="663"/>
      <c r="AZ6" s="663"/>
      <c r="BA6" s="663"/>
      <c r="BB6" s="663"/>
      <c r="BC6" s="663"/>
      <c r="BD6" s="663"/>
      <c r="BE6" s="663"/>
      <c r="BF6" s="664"/>
      <c r="BG6" s="665">
        <v>417880</v>
      </c>
      <c r="BH6" s="666"/>
      <c r="BI6" s="666"/>
      <c r="BJ6" s="666"/>
      <c r="BK6" s="666"/>
      <c r="BL6" s="666"/>
      <c r="BM6" s="666"/>
      <c r="BN6" s="667"/>
      <c r="BO6" s="668">
        <v>100</v>
      </c>
      <c r="BP6" s="668"/>
      <c r="BQ6" s="668"/>
      <c r="BR6" s="668"/>
      <c r="BS6" s="669">
        <v>2307</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38365</v>
      </c>
      <c r="CS6" s="666"/>
      <c r="CT6" s="666"/>
      <c r="CU6" s="666"/>
      <c r="CV6" s="666"/>
      <c r="CW6" s="666"/>
      <c r="CX6" s="666"/>
      <c r="CY6" s="667"/>
      <c r="CZ6" s="659">
        <v>1.1000000000000001</v>
      </c>
      <c r="DA6" s="660"/>
      <c r="DB6" s="660"/>
      <c r="DC6" s="679"/>
      <c r="DD6" s="674" t="s">
        <v>128</v>
      </c>
      <c r="DE6" s="666"/>
      <c r="DF6" s="666"/>
      <c r="DG6" s="666"/>
      <c r="DH6" s="666"/>
      <c r="DI6" s="666"/>
      <c r="DJ6" s="666"/>
      <c r="DK6" s="666"/>
      <c r="DL6" s="666"/>
      <c r="DM6" s="666"/>
      <c r="DN6" s="666"/>
      <c r="DO6" s="666"/>
      <c r="DP6" s="667"/>
      <c r="DQ6" s="674">
        <v>38365</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98</v>
      </c>
      <c r="S7" s="666"/>
      <c r="T7" s="666"/>
      <c r="U7" s="666"/>
      <c r="V7" s="666"/>
      <c r="W7" s="666"/>
      <c r="X7" s="666"/>
      <c r="Y7" s="667"/>
      <c r="Z7" s="668">
        <v>0</v>
      </c>
      <c r="AA7" s="668"/>
      <c r="AB7" s="668"/>
      <c r="AC7" s="668"/>
      <c r="AD7" s="669">
        <v>98</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68813</v>
      </c>
      <c r="BH7" s="666"/>
      <c r="BI7" s="666"/>
      <c r="BJ7" s="666"/>
      <c r="BK7" s="666"/>
      <c r="BL7" s="666"/>
      <c r="BM7" s="666"/>
      <c r="BN7" s="667"/>
      <c r="BO7" s="668">
        <v>16.5</v>
      </c>
      <c r="BP7" s="668"/>
      <c r="BQ7" s="668"/>
      <c r="BR7" s="668"/>
      <c r="BS7" s="669">
        <v>2307</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1115203</v>
      </c>
      <c r="CS7" s="666"/>
      <c r="CT7" s="666"/>
      <c r="CU7" s="666"/>
      <c r="CV7" s="666"/>
      <c r="CW7" s="666"/>
      <c r="CX7" s="666"/>
      <c r="CY7" s="667"/>
      <c r="CZ7" s="668">
        <v>32.299999999999997</v>
      </c>
      <c r="DA7" s="668"/>
      <c r="DB7" s="668"/>
      <c r="DC7" s="668"/>
      <c r="DD7" s="674">
        <v>70831</v>
      </c>
      <c r="DE7" s="666"/>
      <c r="DF7" s="666"/>
      <c r="DG7" s="666"/>
      <c r="DH7" s="666"/>
      <c r="DI7" s="666"/>
      <c r="DJ7" s="666"/>
      <c r="DK7" s="666"/>
      <c r="DL7" s="666"/>
      <c r="DM7" s="666"/>
      <c r="DN7" s="666"/>
      <c r="DO7" s="666"/>
      <c r="DP7" s="667"/>
      <c r="DQ7" s="674">
        <v>1019133</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442</v>
      </c>
      <c r="S8" s="666"/>
      <c r="T8" s="666"/>
      <c r="U8" s="666"/>
      <c r="V8" s="666"/>
      <c r="W8" s="666"/>
      <c r="X8" s="666"/>
      <c r="Y8" s="667"/>
      <c r="Z8" s="668">
        <v>0</v>
      </c>
      <c r="AA8" s="668"/>
      <c r="AB8" s="668"/>
      <c r="AC8" s="668"/>
      <c r="AD8" s="669">
        <v>442</v>
      </c>
      <c r="AE8" s="669"/>
      <c r="AF8" s="669"/>
      <c r="AG8" s="669"/>
      <c r="AH8" s="669"/>
      <c r="AI8" s="669"/>
      <c r="AJ8" s="669"/>
      <c r="AK8" s="669"/>
      <c r="AL8" s="670">
        <v>0</v>
      </c>
      <c r="AM8" s="671"/>
      <c r="AN8" s="671"/>
      <c r="AO8" s="672"/>
      <c r="AP8" s="662" t="s">
        <v>236</v>
      </c>
      <c r="AQ8" s="663"/>
      <c r="AR8" s="663"/>
      <c r="AS8" s="663"/>
      <c r="AT8" s="663"/>
      <c r="AU8" s="663"/>
      <c r="AV8" s="663"/>
      <c r="AW8" s="663"/>
      <c r="AX8" s="663"/>
      <c r="AY8" s="663"/>
      <c r="AZ8" s="663"/>
      <c r="BA8" s="663"/>
      <c r="BB8" s="663"/>
      <c r="BC8" s="663"/>
      <c r="BD8" s="663"/>
      <c r="BE8" s="663"/>
      <c r="BF8" s="664"/>
      <c r="BG8" s="665">
        <v>3380</v>
      </c>
      <c r="BH8" s="666"/>
      <c r="BI8" s="666"/>
      <c r="BJ8" s="666"/>
      <c r="BK8" s="666"/>
      <c r="BL8" s="666"/>
      <c r="BM8" s="666"/>
      <c r="BN8" s="667"/>
      <c r="BO8" s="668">
        <v>0.8</v>
      </c>
      <c r="BP8" s="668"/>
      <c r="BQ8" s="668"/>
      <c r="BR8" s="668"/>
      <c r="BS8" s="669" t="s">
        <v>128</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675989</v>
      </c>
      <c r="CS8" s="666"/>
      <c r="CT8" s="666"/>
      <c r="CU8" s="666"/>
      <c r="CV8" s="666"/>
      <c r="CW8" s="666"/>
      <c r="CX8" s="666"/>
      <c r="CY8" s="667"/>
      <c r="CZ8" s="668">
        <v>19.600000000000001</v>
      </c>
      <c r="DA8" s="668"/>
      <c r="DB8" s="668"/>
      <c r="DC8" s="668"/>
      <c r="DD8" s="674">
        <v>25266</v>
      </c>
      <c r="DE8" s="666"/>
      <c r="DF8" s="666"/>
      <c r="DG8" s="666"/>
      <c r="DH8" s="666"/>
      <c r="DI8" s="666"/>
      <c r="DJ8" s="666"/>
      <c r="DK8" s="666"/>
      <c r="DL8" s="666"/>
      <c r="DM8" s="666"/>
      <c r="DN8" s="666"/>
      <c r="DO8" s="666"/>
      <c r="DP8" s="667"/>
      <c r="DQ8" s="674">
        <v>379795</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410</v>
      </c>
      <c r="S9" s="666"/>
      <c r="T9" s="666"/>
      <c r="U9" s="666"/>
      <c r="V9" s="666"/>
      <c r="W9" s="666"/>
      <c r="X9" s="666"/>
      <c r="Y9" s="667"/>
      <c r="Z9" s="668">
        <v>0</v>
      </c>
      <c r="AA9" s="668"/>
      <c r="AB9" s="668"/>
      <c r="AC9" s="668"/>
      <c r="AD9" s="669">
        <v>410</v>
      </c>
      <c r="AE9" s="669"/>
      <c r="AF9" s="669"/>
      <c r="AG9" s="669"/>
      <c r="AH9" s="669"/>
      <c r="AI9" s="669"/>
      <c r="AJ9" s="669"/>
      <c r="AK9" s="669"/>
      <c r="AL9" s="670">
        <v>0</v>
      </c>
      <c r="AM9" s="671"/>
      <c r="AN9" s="671"/>
      <c r="AO9" s="672"/>
      <c r="AP9" s="662" t="s">
        <v>239</v>
      </c>
      <c r="AQ9" s="663"/>
      <c r="AR9" s="663"/>
      <c r="AS9" s="663"/>
      <c r="AT9" s="663"/>
      <c r="AU9" s="663"/>
      <c r="AV9" s="663"/>
      <c r="AW9" s="663"/>
      <c r="AX9" s="663"/>
      <c r="AY9" s="663"/>
      <c r="AZ9" s="663"/>
      <c r="BA9" s="663"/>
      <c r="BB9" s="663"/>
      <c r="BC9" s="663"/>
      <c r="BD9" s="663"/>
      <c r="BE9" s="663"/>
      <c r="BF9" s="664"/>
      <c r="BG9" s="665">
        <v>55239</v>
      </c>
      <c r="BH9" s="666"/>
      <c r="BI9" s="666"/>
      <c r="BJ9" s="666"/>
      <c r="BK9" s="666"/>
      <c r="BL9" s="666"/>
      <c r="BM9" s="666"/>
      <c r="BN9" s="667"/>
      <c r="BO9" s="668">
        <v>13.2</v>
      </c>
      <c r="BP9" s="668"/>
      <c r="BQ9" s="668"/>
      <c r="BR9" s="668"/>
      <c r="BS9" s="669" t="s">
        <v>240</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295070</v>
      </c>
      <c r="CS9" s="666"/>
      <c r="CT9" s="666"/>
      <c r="CU9" s="666"/>
      <c r="CV9" s="666"/>
      <c r="CW9" s="666"/>
      <c r="CX9" s="666"/>
      <c r="CY9" s="667"/>
      <c r="CZ9" s="668">
        <v>8.5</v>
      </c>
      <c r="DA9" s="668"/>
      <c r="DB9" s="668"/>
      <c r="DC9" s="668"/>
      <c r="DD9" s="674">
        <v>4763</v>
      </c>
      <c r="DE9" s="666"/>
      <c r="DF9" s="666"/>
      <c r="DG9" s="666"/>
      <c r="DH9" s="666"/>
      <c r="DI9" s="666"/>
      <c r="DJ9" s="666"/>
      <c r="DK9" s="666"/>
      <c r="DL9" s="666"/>
      <c r="DM9" s="666"/>
      <c r="DN9" s="666"/>
      <c r="DO9" s="666"/>
      <c r="DP9" s="667"/>
      <c r="DQ9" s="674">
        <v>242502</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240</v>
      </c>
      <c r="S10" s="666"/>
      <c r="T10" s="666"/>
      <c r="U10" s="666"/>
      <c r="V10" s="666"/>
      <c r="W10" s="666"/>
      <c r="X10" s="666"/>
      <c r="Y10" s="667"/>
      <c r="Z10" s="668" t="s">
        <v>243</v>
      </c>
      <c r="AA10" s="668"/>
      <c r="AB10" s="668"/>
      <c r="AC10" s="668"/>
      <c r="AD10" s="669" t="s">
        <v>240</v>
      </c>
      <c r="AE10" s="669"/>
      <c r="AF10" s="669"/>
      <c r="AG10" s="669"/>
      <c r="AH10" s="669"/>
      <c r="AI10" s="669"/>
      <c r="AJ10" s="669"/>
      <c r="AK10" s="669"/>
      <c r="AL10" s="670" t="s">
        <v>240</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5081</v>
      </c>
      <c r="BH10" s="666"/>
      <c r="BI10" s="666"/>
      <c r="BJ10" s="666"/>
      <c r="BK10" s="666"/>
      <c r="BL10" s="666"/>
      <c r="BM10" s="666"/>
      <c r="BN10" s="667"/>
      <c r="BO10" s="668">
        <v>1.2</v>
      </c>
      <c r="BP10" s="668"/>
      <c r="BQ10" s="668"/>
      <c r="BR10" s="668"/>
      <c r="BS10" s="669">
        <v>847</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10</v>
      </c>
      <c r="CS10" s="666"/>
      <c r="CT10" s="666"/>
      <c r="CU10" s="666"/>
      <c r="CV10" s="666"/>
      <c r="CW10" s="666"/>
      <c r="CX10" s="666"/>
      <c r="CY10" s="667"/>
      <c r="CZ10" s="668">
        <v>0</v>
      </c>
      <c r="DA10" s="668"/>
      <c r="DB10" s="668"/>
      <c r="DC10" s="668"/>
      <c r="DD10" s="674" t="s">
        <v>128</v>
      </c>
      <c r="DE10" s="666"/>
      <c r="DF10" s="666"/>
      <c r="DG10" s="666"/>
      <c r="DH10" s="666"/>
      <c r="DI10" s="666"/>
      <c r="DJ10" s="666"/>
      <c r="DK10" s="666"/>
      <c r="DL10" s="666"/>
      <c r="DM10" s="666"/>
      <c r="DN10" s="666"/>
      <c r="DO10" s="666"/>
      <c r="DP10" s="667"/>
      <c r="DQ10" s="674">
        <v>10</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58220</v>
      </c>
      <c r="S11" s="666"/>
      <c r="T11" s="666"/>
      <c r="U11" s="666"/>
      <c r="V11" s="666"/>
      <c r="W11" s="666"/>
      <c r="X11" s="666"/>
      <c r="Y11" s="667"/>
      <c r="Z11" s="670">
        <v>1.6</v>
      </c>
      <c r="AA11" s="671"/>
      <c r="AB11" s="671"/>
      <c r="AC11" s="683"/>
      <c r="AD11" s="674">
        <v>58220</v>
      </c>
      <c r="AE11" s="666"/>
      <c r="AF11" s="666"/>
      <c r="AG11" s="666"/>
      <c r="AH11" s="666"/>
      <c r="AI11" s="666"/>
      <c r="AJ11" s="666"/>
      <c r="AK11" s="667"/>
      <c r="AL11" s="670">
        <v>3</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5113</v>
      </c>
      <c r="BH11" s="666"/>
      <c r="BI11" s="666"/>
      <c r="BJ11" s="666"/>
      <c r="BK11" s="666"/>
      <c r="BL11" s="666"/>
      <c r="BM11" s="666"/>
      <c r="BN11" s="667"/>
      <c r="BO11" s="668">
        <v>1.2</v>
      </c>
      <c r="BP11" s="668"/>
      <c r="BQ11" s="668"/>
      <c r="BR11" s="668"/>
      <c r="BS11" s="669">
        <v>1460</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185461</v>
      </c>
      <c r="CS11" s="666"/>
      <c r="CT11" s="666"/>
      <c r="CU11" s="666"/>
      <c r="CV11" s="666"/>
      <c r="CW11" s="666"/>
      <c r="CX11" s="666"/>
      <c r="CY11" s="667"/>
      <c r="CZ11" s="668">
        <v>5.4</v>
      </c>
      <c r="DA11" s="668"/>
      <c r="DB11" s="668"/>
      <c r="DC11" s="668"/>
      <c r="DD11" s="674">
        <v>79122</v>
      </c>
      <c r="DE11" s="666"/>
      <c r="DF11" s="666"/>
      <c r="DG11" s="666"/>
      <c r="DH11" s="666"/>
      <c r="DI11" s="666"/>
      <c r="DJ11" s="666"/>
      <c r="DK11" s="666"/>
      <c r="DL11" s="666"/>
      <c r="DM11" s="666"/>
      <c r="DN11" s="666"/>
      <c r="DO11" s="666"/>
      <c r="DP11" s="667"/>
      <c r="DQ11" s="674">
        <v>74385</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240</v>
      </c>
      <c r="AE12" s="669"/>
      <c r="AF12" s="669"/>
      <c r="AG12" s="669"/>
      <c r="AH12" s="669"/>
      <c r="AI12" s="669"/>
      <c r="AJ12" s="669"/>
      <c r="AK12" s="669"/>
      <c r="AL12" s="670" t="s">
        <v>128</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322809</v>
      </c>
      <c r="BH12" s="666"/>
      <c r="BI12" s="666"/>
      <c r="BJ12" s="666"/>
      <c r="BK12" s="666"/>
      <c r="BL12" s="666"/>
      <c r="BM12" s="666"/>
      <c r="BN12" s="667"/>
      <c r="BO12" s="668">
        <v>77.2</v>
      </c>
      <c r="BP12" s="668"/>
      <c r="BQ12" s="668"/>
      <c r="BR12" s="668"/>
      <c r="BS12" s="669" t="s">
        <v>128</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60932</v>
      </c>
      <c r="CS12" s="666"/>
      <c r="CT12" s="666"/>
      <c r="CU12" s="666"/>
      <c r="CV12" s="666"/>
      <c r="CW12" s="666"/>
      <c r="CX12" s="666"/>
      <c r="CY12" s="667"/>
      <c r="CZ12" s="668">
        <v>1.8</v>
      </c>
      <c r="DA12" s="668"/>
      <c r="DB12" s="668"/>
      <c r="DC12" s="668"/>
      <c r="DD12" s="674">
        <v>17979</v>
      </c>
      <c r="DE12" s="666"/>
      <c r="DF12" s="666"/>
      <c r="DG12" s="666"/>
      <c r="DH12" s="666"/>
      <c r="DI12" s="666"/>
      <c r="DJ12" s="666"/>
      <c r="DK12" s="666"/>
      <c r="DL12" s="666"/>
      <c r="DM12" s="666"/>
      <c r="DN12" s="666"/>
      <c r="DO12" s="666"/>
      <c r="DP12" s="667"/>
      <c r="DQ12" s="674">
        <v>46233</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240</v>
      </c>
      <c r="AE13" s="669"/>
      <c r="AF13" s="669"/>
      <c r="AG13" s="669"/>
      <c r="AH13" s="669"/>
      <c r="AI13" s="669"/>
      <c r="AJ13" s="669"/>
      <c r="AK13" s="669"/>
      <c r="AL13" s="670" t="s">
        <v>128</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313862</v>
      </c>
      <c r="BH13" s="666"/>
      <c r="BI13" s="666"/>
      <c r="BJ13" s="666"/>
      <c r="BK13" s="666"/>
      <c r="BL13" s="666"/>
      <c r="BM13" s="666"/>
      <c r="BN13" s="667"/>
      <c r="BO13" s="668">
        <v>75.099999999999994</v>
      </c>
      <c r="BP13" s="668"/>
      <c r="BQ13" s="668"/>
      <c r="BR13" s="668"/>
      <c r="BS13" s="669" t="s">
        <v>128</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415540</v>
      </c>
      <c r="CS13" s="666"/>
      <c r="CT13" s="666"/>
      <c r="CU13" s="666"/>
      <c r="CV13" s="666"/>
      <c r="CW13" s="666"/>
      <c r="CX13" s="666"/>
      <c r="CY13" s="667"/>
      <c r="CZ13" s="668">
        <v>12</v>
      </c>
      <c r="DA13" s="668"/>
      <c r="DB13" s="668"/>
      <c r="DC13" s="668"/>
      <c r="DD13" s="674">
        <v>324151</v>
      </c>
      <c r="DE13" s="666"/>
      <c r="DF13" s="666"/>
      <c r="DG13" s="666"/>
      <c r="DH13" s="666"/>
      <c r="DI13" s="666"/>
      <c r="DJ13" s="666"/>
      <c r="DK13" s="666"/>
      <c r="DL13" s="666"/>
      <c r="DM13" s="666"/>
      <c r="DN13" s="666"/>
      <c r="DO13" s="666"/>
      <c r="DP13" s="667"/>
      <c r="DQ13" s="674">
        <v>104908</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243</v>
      </c>
      <c r="S14" s="666"/>
      <c r="T14" s="666"/>
      <c r="U14" s="666"/>
      <c r="V14" s="666"/>
      <c r="W14" s="666"/>
      <c r="X14" s="666"/>
      <c r="Y14" s="667"/>
      <c r="Z14" s="668" t="s">
        <v>243</v>
      </c>
      <c r="AA14" s="668"/>
      <c r="AB14" s="668"/>
      <c r="AC14" s="668"/>
      <c r="AD14" s="669" t="s">
        <v>240</v>
      </c>
      <c r="AE14" s="669"/>
      <c r="AF14" s="669"/>
      <c r="AG14" s="669"/>
      <c r="AH14" s="669"/>
      <c r="AI14" s="669"/>
      <c r="AJ14" s="669"/>
      <c r="AK14" s="669"/>
      <c r="AL14" s="670" t="s">
        <v>128</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7790</v>
      </c>
      <c r="BH14" s="666"/>
      <c r="BI14" s="666"/>
      <c r="BJ14" s="666"/>
      <c r="BK14" s="666"/>
      <c r="BL14" s="666"/>
      <c r="BM14" s="666"/>
      <c r="BN14" s="667"/>
      <c r="BO14" s="668">
        <v>1.9</v>
      </c>
      <c r="BP14" s="668"/>
      <c r="BQ14" s="668"/>
      <c r="BR14" s="668"/>
      <c r="BS14" s="669" t="s">
        <v>240</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166587</v>
      </c>
      <c r="CS14" s="666"/>
      <c r="CT14" s="666"/>
      <c r="CU14" s="666"/>
      <c r="CV14" s="666"/>
      <c r="CW14" s="666"/>
      <c r="CX14" s="666"/>
      <c r="CY14" s="667"/>
      <c r="CZ14" s="668">
        <v>4.8</v>
      </c>
      <c r="DA14" s="668"/>
      <c r="DB14" s="668"/>
      <c r="DC14" s="668"/>
      <c r="DD14" s="674">
        <v>16088</v>
      </c>
      <c r="DE14" s="666"/>
      <c r="DF14" s="666"/>
      <c r="DG14" s="666"/>
      <c r="DH14" s="666"/>
      <c r="DI14" s="666"/>
      <c r="DJ14" s="666"/>
      <c r="DK14" s="666"/>
      <c r="DL14" s="666"/>
      <c r="DM14" s="666"/>
      <c r="DN14" s="666"/>
      <c r="DO14" s="666"/>
      <c r="DP14" s="667"/>
      <c r="DQ14" s="674">
        <v>135487</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240</v>
      </c>
      <c r="AA15" s="668"/>
      <c r="AB15" s="668"/>
      <c r="AC15" s="668"/>
      <c r="AD15" s="669" t="s">
        <v>128</v>
      </c>
      <c r="AE15" s="669"/>
      <c r="AF15" s="669"/>
      <c r="AG15" s="669"/>
      <c r="AH15" s="669"/>
      <c r="AI15" s="669"/>
      <c r="AJ15" s="669"/>
      <c r="AK15" s="669"/>
      <c r="AL15" s="670" t="s">
        <v>240</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18468</v>
      </c>
      <c r="BH15" s="666"/>
      <c r="BI15" s="666"/>
      <c r="BJ15" s="666"/>
      <c r="BK15" s="666"/>
      <c r="BL15" s="666"/>
      <c r="BM15" s="666"/>
      <c r="BN15" s="667"/>
      <c r="BO15" s="668">
        <v>4.4000000000000004</v>
      </c>
      <c r="BP15" s="668"/>
      <c r="BQ15" s="668"/>
      <c r="BR15" s="668"/>
      <c r="BS15" s="669" t="s">
        <v>240</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184385</v>
      </c>
      <c r="CS15" s="666"/>
      <c r="CT15" s="666"/>
      <c r="CU15" s="666"/>
      <c r="CV15" s="666"/>
      <c r="CW15" s="666"/>
      <c r="CX15" s="666"/>
      <c r="CY15" s="667"/>
      <c r="CZ15" s="668">
        <v>5.3</v>
      </c>
      <c r="DA15" s="668"/>
      <c r="DB15" s="668"/>
      <c r="DC15" s="668"/>
      <c r="DD15" s="674">
        <v>24877</v>
      </c>
      <c r="DE15" s="666"/>
      <c r="DF15" s="666"/>
      <c r="DG15" s="666"/>
      <c r="DH15" s="666"/>
      <c r="DI15" s="666"/>
      <c r="DJ15" s="666"/>
      <c r="DK15" s="666"/>
      <c r="DL15" s="666"/>
      <c r="DM15" s="666"/>
      <c r="DN15" s="666"/>
      <c r="DO15" s="666"/>
      <c r="DP15" s="667"/>
      <c r="DQ15" s="674">
        <v>161386</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1338</v>
      </c>
      <c r="S16" s="666"/>
      <c r="T16" s="666"/>
      <c r="U16" s="666"/>
      <c r="V16" s="666"/>
      <c r="W16" s="666"/>
      <c r="X16" s="666"/>
      <c r="Y16" s="667"/>
      <c r="Z16" s="668">
        <v>0</v>
      </c>
      <c r="AA16" s="668"/>
      <c r="AB16" s="668"/>
      <c r="AC16" s="668"/>
      <c r="AD16" s="669">
        <v>1338</v>
      </c>
      <c r="AE16" s="669"/>
      <c r="AF16" s="669"/>
      <c r="AG16" s="669"/>
      <c r="AH16" s="669"/>
      <c r="AI16" s="669"/>
      <c r="AJ16" s="669"/>
      <c r="AK16" s="669"/>
      <c r="AL16" s="670">
        <v>0.1</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240</v>
      </c>
      <c r="BP16" s="668"/>
      <c r="BQ16" s="668"/>
      <c r="BR16" s="668"/>
      <c r="BS16" s="669" t="s">
        <v>128</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t="s">
        <v>240</v>
      </c>
      <c r="CS16" s="666"/>
      <c r="CT16" s="666"/>
      <c r="CU16" s="666"/>
      <c r="CV16" s="666"/>
      <c r="CW16" s="666"/>
      <c r="CX16" s="666"/>
      <c r="CY16" s="667"/>
      <c r="CZ16" s="668" t="s">
        <v>128</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2294</v>
      </c>
      <c r="S17" s="666"/>
      <c r="T17" s="666"/>
      <c r="U17" s="666"/>
      <c r="V17" s="666"/>
      <c r="W17" s="666"/>
      <c r="X17" s="666"/>
      <c r="Y17" s="667"/>
      <c r="Z17" s="668">
        <v>0.1</v>
      </c>
      <c r="AA17" s="668"/>
      <c r="AB17" s="668"/>
      <c r="AC17" s="668"/>
      <c r="AD17" s="669">
        <v>2294</v>
      </c>
      <c r="AE17" s="669"/>
      <c r="AF17" s="669"/>
      <c r="AG17" s="669"/>
      <c r="AH17" s="669"/>
      <c r="AI17" s="669"/>
      <c r="AJ17" s="669"/>
      <c r="AK17" s="669"/>
      <c r="AL17" s="670">
        <v>0.1</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240</v>
      </c>
      <c r="BP17" s="668"/>
      <c r="BQ17" s="668"/>
      <c r="BR17" s="668"/>
      <c r="BS17" s="669" t="s">
        <v>128</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316800</v>
      </c>
      <c r="CS17" s="666"/>
      <c r="CT17" s="666"/>
      <c r="CU17" s="666"/>
      <c r="CV17" s="666"/>
      <c r="CW17" s="666"/>
      <c r="CX17" s="666"/>
      <c r="CY17" s="667"/>
      <c r="CZ17" s="668">
        <v>9.1999999999999993</v>
      </c>
      <c r="DA17" s="668"/>
      <c r="DB17" s="668"/>
      <c r="DC17" s="668"/>
      <c r="DD17" s="674" t="s">
        <v>240</v>
      </c>
      <c r="DE17" s="666"/>
      <c r="DF17" s="666"/>
      <c r="DG17" s="666"/>
      <c r="DH17" s="666"/>
      <c r="DI17" s="666"/>
      <c r="DJ17" s="666"/>
      <c r="DK17" s="666"/>
      <c r="DL17" s="666"/>
      <c r="DM17" s="666"/>
      <c r="DN17" s="666"/>
      <c r="DO17" s="666"/>
      <c r="DP17" s="667"/>
      <c r="DQ17" s="674">
        <v>316800</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899</v>
      </c>
      <c r="S18" s="666"/>
      <c r="T18" s="666"/>
      <c r="U18" s="666"/>
      <c r="V18" s="666"/>
      <c r="W18" s="666"/>
      <c r="X18" s="666"/>
      <c r="Y18" s="667"/>
      <c r="Z18" s="668">
        <v>0</v>
      </c>
      <c r="AA18" s="668"/>
      <c r="AB18" s="668"/>
      <c r="AC18" s="668"/>
      <c r="AD18" s="669">
        <v>899</v>
      </c>
      <c r="AE18" s="669"/>
      <c r="AF18" s="669"/>
      <c r="AG18" s="669"/>
      <c r="AH18" s="669"/>
      <c r="AI18" s="669"/>
      <c r="AJ18" s="669"/>
      <c r="AK18" s="669"/>
      <c r="AL18" s="670">
        <v>0</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240</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348</v>
      </c>
      <c r="S19" s="666"/>
      <c r="T19" s="666"/>
      <c r="U19" s="666"/>
      <c r="V19" s="666"/>
      <c r="W19" s="666"/>
      <c r="X19" s="666"/>
      <c r="Y19" s="667"/>
      <c r="Z19" s="668">
        <v>0</v>
      </c>
      <c r="AA19" s="668"/>
      <c r="AB19" s="668"/>
      <c r="AC19" s="668"/>
      <c r="AD19" s="669">
        <v>348</v>
      </c>
      <c r="AE19" s="669"/>
      <c r="AF19" s="669"/>
      <c r="AG19" s="669"/>
      <c r="AH19" s="669"/>
      <c r="AI19" s="669"/>
      <c r="AJ19" s="669"/>
      <c r="AK19" s="669"/>
      <c r="AL19" s="670">
        <v>0</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t="s">
        <v>240</v>
      </c>
      <c r="BH19" s="666"/>
      <c r="BI19" s="666"/>
      <c r="BJ19" s="666"/>
      <c r="BK19" s="666"/>
      <c r="BL19" s="666"/>
      <c r="BM19" s="666"/>
      <c r="BN19" s="667"/>
      <c r="BO19" s="668" t="s">
        <v>240</v>
      </c>
      <c r="BP19" s="668"/>
      <c r="BQ19" s="668"/>
      <c r="BR19" s="668"/>
      <c r="BS19" s="669" t="s">
        <v>240</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243</v>
      </c>
      <c r="CS19" s="666"/>
      <c r="CT19" s="666"/>
      <c r="CU19" s="666"/>
      <c r="CV19" s="666"/>
      <c r="CW19" s="666"/>
      <c r="CX19" s="666"/>
      <c r="CY19" s="667"/>
      <c r="CZ19" s="668" t="s">
        <v>240</v>
      </c>
      <c r="DA19" s="668"/>
      <c r="DB19" s="668"/>
      <c r="DC19" s="668"/>
      <c r="DD19" s="674" t="s">
        <v>128</v>
      </c>
      <c r="DE19" s="666"/>
      <c r="DF19" s="666"/>
      <c r="DG19" s="666"/>
      <c r="DH19" s="666"/>
      <c r="DI19" s="666"/>
      <c r="DJ19" s="666"/>
      <c r="DK19" s="666"/>
      <c r="DL19" s="666"/>
      <c r="DM19" s="666"/>
      <c r="DN19" s="666"/>
      <c r="DO19" s="666"/>
      <c r="DP19" s="667"/>
      <c r="DQ19" s="674" t="s">
        <v>240</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365</v>
      </c>
      <c r="S20" s="666"/>
      <c r="T20" s="666"/>
      <c r="U20" s="666"/>
      <c r="V20" s="666"/>
      <c r="W20" s="666"/>
      <c r="X20" s="666"/>
      <c r="Y20" s="667"/>
      <c r="Z20" s="668">
        <v>0</v>
      </c>
      <c r="AA20" s="668"/>
      <c r="AB20" s="668"/>
      <c r="AC20" s="668"/>
      <c r="AD20" s="669">
        <v>365</v>
      </c>
      <c r="AE20" s="669"/>
      <c r="AF20" s="669"/>
      <c r="AG20" s="669"/>
      <c r="AH20" s="669"/>
      <c r="AI20" s="669"/>
      <c r="AJ20" s="669"/>
      <c r="AK20" s="669"/>
      <c r="AL20" s="670">
        <v>0</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3454342</v>
      </c>
      <c r="CS20" s="666"/>
      <c r="CT20" s="666"/>
      <c r="CU20" s="666"/>
      <c r="CV20" s="666"/>
      <c r="CW20" s="666"/>
      <c r="CX20" s="666"/>
      <c r="CY20" s="667"/>
      <c r="CZ20" s="668">
        <v>100</v>
      </c>
      <c r="DA20" s="668"/>
      <c r="DB20" s="668"/>
      <c r="DC20" s="668"/>
      <c r="DD20" s="674">
        <v>563077</v>
      </c>
      <c r="DE20" s="666"/>
      <c r="DF20" s="666"/>
      <c r="DG20" s="666"/>
      <c r="DH20" s="666"/>
      <c r="DI20" s="666"/>
      <c r="DJ20" s="666"/>
      <c r="DK20" s="666"/>
      <c r="DL20" s="666"/>
      <c r="DM20" s="666"/>
      <c r="DN20" s="666"/>
      <c r="DO20" s="666"/>
      <c r="DP20" s="667"/>
      <c r="DQ20" s="674">
        <v>2519004</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176</v>
      </c>
      <c r="S21" s="666"/>
      <c r="T21" s="666"/>
      <c r="U21" s="666"/>
      <c r="V21" s="666"/>
      <c r="W21" s="666"/>
      <c r="X21" s="666"/>
      <c r="Y21" s="667"/>
      <c r="Z21" s="668">
        <v>0</v>
      </c>
      <c r="AA21" s="668"/>
      <c r="AB21" s="668"/>
      <c r="AC21" s="668"/>
      <c r="AD21" s="669">
        <v>176</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278</v>
      </c>
      <c r="C22" s="700"/>
      <c r="D22" s="700"/>
      <c r="E22" s="700"/>
      <c r="F22" s="700"/>
      <c r="G22" s="700"/>
      <c r="H22" s="700"/>
      <c r="I22" s="700"/>
      <c r="J22" s="700"/>
      <c r="K22" s="700"/>
      <c r="L22" s="700"/>
      <c r="M22" s="700"/>
      <c r="N22" s="700"/>
      <c r="O22" s="700"/>
      <c r="P22" s="700"/>
      <c r="Q22" s="701"/>
      <c r="R22" s="665">
        <v>10</v>
      </c>
      <c r="S22" s="666"/>
      <c r="T22" s="666"/>
      <c r="U22" s="666"/>
      <c r="V22" s="666"/>
      <c r="W22" s="666"/>
      <c r="X22" s="666"/>
      <c r="Y22" s="667"/>
      <c r="Z22" s="668">
        <v>0</v>
      </c>
      <c r="AA22" s="668"/>
      <c r="AB22" s="668"/>
      <c r="AC22" s="668"/>
      <c r="AD22" s="669">
        <v>10</v>
      </c>
      <c r="AE22" s="669"/>
      <c r="AF22" s="669"/>
      <c r="AG22" s="669"/>
      <c r="AH22" s="669"/>
      <c r="AI22" s="669"/>
      <c r="AJ22" s="669"/>
      <c r="AK22" s="669"/>
      <c r="AL22" s="670">
        <v>0</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240</v>
      </c>
      <c r="BH22" s="666"/>
      <c r="BI22" s="666"/>
      <c r="BJ22" s="666"/>
      <c r="BK22" s="666"/>
      <c r="BL22" s="666"/>
      <c r="BM22" s="666"/>
      <c r="BN22" s="667"/>
      <c r="BO22" s="668" t="s">
        <v>128</v>
      </c>
      <c r="BP22" s="668"/>
      <c r="BQ22" s="668"/>
      <c r="BR22" s="668"/>
      <c r="BS22" s="669" t="s">
        <v>243</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1670402</v>
      </c>
      <c r="S23" s="666"/>
      <c r="T23" s="666"/>
      <c r="U23" s="666"/>
      <c r="V23" s="666"/>
      <c r="W23" s="666"/>
      <c r="X23" s="666"/>
      <c r="Y23" s="667"/>
      <c r="Z23" s="668">
        <v>45.2</v>
      </c>
      <c r="AA23" s="668"/>
      <c r="AB23" s="668"/>
      <c r="AC23" s="668"/>
      <c r="AD23" s="669">
        <v>1451491</v>
      </c>
      <c r="AE23" s="669"/>
      <c r="AF23" s="669"/>
      <c r="AG23" s="669"/>
      <c r="AH23" s="669"/>
      <c r="AI23" s="669"/>
      <c r="AJ23" s="669"/>
      <c r="AK23" s="669"/>
      <c r="AL23" s="670">
        <v>73.8</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243</v>
      </c>
      <c r="BP23" s="668"/>
      <c r="BQ23" s="668"/>
      <c r="BR23" s="668"/>
      <c r="BS23" s="669" t="s">
        <v>240</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1451491</v>
      </c>
      <c r="S24" s="666"/>
      <c r="T24" s="666"/>
      <c r="U24" s="666"/>
      <c r="V24" s="666"/>
      <c r="W24" s="666"/>
      <c r="X24" s="666"/>
      <c r="Y24" s="667"/>
      <c r="Z24" s="668">
        <v>39.299999999999997</v>
      </c>
      <c r="AA24" s="668"/>
      <c r="AB24" s="668"/>
      <c r="AC24" s="668"/>
      <c r="AD24" s="669">
        <v>1451491</v>
      </c>
      <c r="AE24" s="669"/>
      <c r="AF24" s="669"/>
      <c r="AG24" s="669"/>
      <c r="AH24" s="669"/>
      <c r="AI24" s="669"/>
      <c r="AJ24" s="669"/>
      <c r="AK24" s="669"/>
      <c r="AL24" s="670">
        <v>73.8</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1107565</v>
      </c>
      <c r="CS24" s="655"/>
      <c r="CT24" s="655"/>
      <c r="CU24" s="655"/>
      <c r="CV24" s="655"/>
      <c r="CW24" s="655"/>
      <c r="CX24" s="655"/>
      <c r="CY24" s="656"/>
      <c r="CZ24" s="659">
        <v>32.1</v>
      </c>
      <c r="DA24" s="660"/>
      <c r="DB24" s="660"/>
      <c r="DC24" s="679"/>
      <c r="DD24" s="702">
        <v>861895</v>
      </c>
      <c r="DE24" s="655"/>
      <c r="DF24" s="655"/>
      <c r="DG24" s="655"/>
      <c r="DH24" s="655"/>
      <c r="DI24" s="655"/>
      <c r="DJ24" s="655"/>
      <c r="DK24" s="656"/>
      <c r="DL24" s="702">
        <v>748514</v>
      </c>
      <c r="DM24" s="655"/>
      <c r="DN24" s="655"/>
      <c r="DO24" s="655"/>
      <c r="DP24" s="655"/>
      <c r="DQ24" s="655"/>
      <c r="DR24" s="655"/>
      <c r="DS24" s="655"/>
      <c r="DT24" s="655"/>
      <c r="DU24" s="655"/>
      <c r="DV24" s="656"/>
      <c r="DW24" s="659">
        <v>36.9</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218873</v>
      </c>
      <c r="S25" s="666"/>
      <c r="T25" s="666"/>
      <c r="U25" s="666"/>
      <c r="V25" s="666"/>
      <c r="W25" s="666"/>
      <c r="X25" s="666"/>
      <c r="Y25" s="667"/>
      <c r="Z25" s="668">
        <v>5.9</v>
      </c>
      <c r="AA25" s="668"/>
      <c r="AB25" s="668"/>
      <c r="AC25" s="668"/>
      <c r="AD25" s="669" t="s">
        <v>240</v>
      </c>
      <c r="AE25" s="669"/>
      <c r="AF25" s="669"/>
      <c r="AG25" s="669"/>
      <c r="AH25" s="669"/>
      <c r="AI25" s="669"/>
      <c r="AJ25" s="669"/>
      <c r="AK25" s="669"/>
      <c r="AL25" s="670" t="s">
        <v>128</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240</v>
      </c>
      <c r="BH25" s="666"/>
      <c r="BI25" s="666"/>
      <c r="BJ25" s="666"/>
      <c r="BK25" s="666"/>
      <c r="BL25" s="666"/>
      <c r="BM25" s="666"/>
      <c r="BN25" s="667"/>
      <c r="BO25" s="668" t="s">
        <v>240</v>
      </c>
      <c r="BP25" s="668"/>
      <c r="BQ25" s="668"/>
      <c r="BR25" s="668"/>
      <c r="BS25" s="669" t="s">
        <v>128</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494850</v>
      </c>
      <c r="CS25" s="705"/>
      <c r="CT25" s="705"/>
      <c r="CU25" s="705"/>
      <c r="CV25" s="705"/>
      <c r="CW25" s="705"/>
      <c r="CX25" s="705"/>
      <c r="CY25" s="706"/>
      <c r="CZ25" s="670">
        <v>14.3</v>
      </c>
      <c r="DA25" s="703"/>
      <c r="DB25" s="703"/>
      <c r="DC25" s="707"/>
      <c r="DD25" s="674">
        <v>482541</v>
      </c>
      <c r="DE25" s="705"/>
      <c r="DF25" s="705"/>
      <c r="DG25" s="705"/>
      <c r="DH25" s="705"/>
      <c r="DI25" s="705"/>
      <c r="DJ25" s="705"/>
      <c r="DK25" s="706"/>
      <c r="DL25" s="674">
        <v>399733</v>
      </c>
      <c r="DM25" s="705"/>
      <c r="DN25" s="705"/>
      <c r="DO25" s="705"/>
      <c r="DP25" s="705"/>
      <c r="DQ25" s="705"/>
      <c r="DR25" s="705"/>
      <c r="DS25" s="705"/>
      <c r="DT25" s="705"/>
      <c r="DU25" s="705"/>
      <c r="DV25" s="706"/>
      <c r="DW25" s="670">
        <v>19.7</v>
      </c>
      <c r="DX25" s="703"/>
      <c r="DY25" s="703"/>
      <c r="DZ25" s="703"/>
      <c r="EA25" s="703"/>
      <c r="EB25" s="703"/>
      <c r="EC25" s="704"/>
    </row>
    <row r="26" spans="2:133" ht="11.25" customHeight="1" x14ac:dyDescent="0.15">
      <c r="B26" s="662" t="s">
        <v>294</v>
      </c>
      <c r="C26" s="663"/>
      <c r="D26" s="663"/>
      <c r="E26" s="663"/>
      <c r="F26" s="663"/>
      <c r="G26" s="663"/>
      <c r="H26" s="663"/>
      <c r="I26" s="663"/>
      <c r="J26" s="663"/>
      <c r="K26" s="663"/>
      <c r="L26" s="663"/>
      <c r="M26" s="663"/>
      <c r="N26" s="663"/>
      <c r="O26" s="663"/>
      <c r="P26" s="663"/>
      <c r="Q26" s="664"/>
      <c r="R26" s="665">
        <v>38</v>
      </c>
      <c r="S26" s="666"/>
      <c r="T26" s="666"/>
      <c r="U26" s="666"/>
      <c r="V26" s="666"/>
      <c r="W26" s="666"/>
      <c r="X26" s="666"/>
      <c r="Y26" s="667"/>
      <c r="Z26" s="668">
        <v>0</v>
      </c>
      <c r="AA26" s="668"/>
      <c r="AB26" s="668"/>
      <c r="AC26" s="668"/>
      <c r="AD26" s="669" t="s">
        <v>128</v>
      </c>
      <c r="AE26" s="669"/>
      <c r="AF26" s="669"/>
      <c r="AG26" s="669"/>
      <c r="AH26" s="669"/>
      <c r="AI26" s="669"/>
      <c r="AJ26" s="669"/>
      <c r="AK26" s="669"/>
      <c r="AL26" s="670" t="s">
        <v>240</v>
      </c>
      <c r="AM26" s="671"/>
      <c r="AN26" s="671"/>
      <c r="AO26" s="672"/>
      <c r="AP26" s="684" t="s">
        <v>295</v>
      </c>
      <c r="AQ26" s="714"/>
      <c r="AR26" s="714"/>
      <c r="AS26" s="714"/>
      <c r="AT26" s="714"/>
      <c r="AU26" s="714"/>
      <c r="AV26" s="714"/>
      <c r="AW26" s="714"/>
      <c r="AX26" s="714"/>
      <c r="AY26" s="714"/>
      <c r="AZ26" s="714"/>
      <c r="BA26" s="714"/>
      <c r="BB26" s="714"/>
      <c r="BC26" s="714"/>
      <c r="BD26" s="714"/>
      <c r="BE26" s="714"/>
      <c r="BF26" s="686"/>
      <c r="BG26" s="665" t="s">
        <v>240</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244464</v>
      </c>
      <c r="CS26" s="666"/>
      <c r="CT26" s="666"/>
      <c r="CU26" s="666"/>
      <c r="CV26" s="666"/>
      <c r="CW26" s="666"/>
      <c r="CX26" s="666"/>
      <c r="CY26" s="667"/>
      <c r="CZ26" s="670">
        <v>7.1</v>
      </c>
      <c r="DA26" s="703"/>
      <c r="DB26" s="703"/>
      <c r="DC26" s="707"/>
      <c r="DD26" s="674">
        <v>235170</v>
      </c>
      <c r="DE26" s="666"/>
      <c r="DF26" s="666"/>
      <c r="DG26" s="666"/>
      <c r="DH26" s="666"/>
      <c r="DI26" s="666"/>
      <c r="DJ26" s="666"/>
      <c r="DK26" s="667"/>
      <c r="DL26" s="674" t="s">
        <v>240</v>
      </c>
      <c r="DM26" s="666"/>
      <c r="DN26" s="666"/>
      <c r="DO26" s="666"/>
      <c r="DP26" s="666"/>
      <c r="DQ26" s="666"/>
      <c r="DR26" s="666"/>
      <c r="DS26" s="666"/>
      <c r="DT26" s="666"/>
      <c r="DU26" s="666"/>
      <c r="DV26" s="667"/>
      <c r="DW26" s="670" t="s">
        <v>240</v>
      </c>
      <c r="DX26" s="703"/>
      <c r="DY26" s="703"/>
      <c r="DZ26" s="703"/>
      <c r="EA26" s="703"/>
      <c r="EB26" s="703"/>
      <c r="EC26" s="704"/>
    </row>
    <row r="27" spans="2:133" ht="11.25" customHeight="1" x14ac:dyDescent="0.15">
      <c r="B27" s="662" t="s">
        <v>297</v>
      </c>
      <c r="C27" s="663"/>
      <c r="D27" s="663"/>
      <c r="E27" s="663"/>
      <c r="F27" s="663"/>
      <c r="G27" s="663"/>
      <c r="H27" s="663"/>
      <c r="I27" s="663"/>
      <c r="J27" s="663"/>
      <c r="K27" s="663"/>
      <c r="L27" s="663"/>
      <c r="M27" s="663"/>
      <c r="N27" s="663"/>
      <c r="O27" s="663"/>
      <c r="P27" s="663"/>
      <c r="Q27" s="664"/>
      <c r="R27" s="665">
        <v>2171914</v>
      </c>
      <c r="S27" s="666"/>
      <c r="T27" s="666"/>
      <c r="U27" s="666"/>
      <c r="V27" s="666"/>
      <c r="W27" s="666"/>
      <c r="X27" s="666"/>
      <c r="Y27" s="667"/>
      <c r="Z27" s="668">
        <v>58.8</v>
      </c>
      <c r="AA27" s="668"/>
      <c r="AB27" s="668"/>
      <c r="AC27" s="668"/>
      <c r="AD27" s="669">
        <v>1953003</v>
      </c>
      <c r="AE27" s="669"/>
      <c r="AF27" s="669"/>
      <c r="AG27" s="669"/>
      <c r="AH27" s="669"/>
      <c r="AI27" s="669"/>
      <c r="AJ27" s="669"/>
      <c r="AK27" s="669"/>
      <c r="AL27" s="670">
        <v>99.3</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417880</v>
      </c>
      <c r="BH27" s="666"/>
      <c r="BI27" s="666"/>
      <c r="BJ27" s="666"/>
      <c r="BK27" s="666"/>
      <c r="BL27" s="666"/>
      <c r="BM27" s="666"/>
      <c r="BN27" s="667"/>
      <c r="BO27" s="668">
        <v>100</v>
      </c>
      <c r="BP27" s="668"/>
      <c r="BQ27" s="668"/>
      <c r="BR27" s="668"/>
      <c r="BS27" s="669">
        <v>2307</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295915</v>
      </c>
      <c r="CS27" s="705"/>
      <c r="CT27" s="705"/>
      <c r="CU27" s="705"/>
      <c r="CV27" s="705"/>
      <c r="CW27" s="705"/>
      <c r="CX27" s="705"/>
      <c r="CY27" s="706"/>
      <c r="CZ27" s="670">
        <v>8.6</v>
      </c>
      <c r="DA27" s="703"/>
      <c r="DB27" s="703"/>
      <c r="DC27" s="707"/>
      <c r="DD27" s="674">
        <v>62554</v>
      </c>
      <c r="DE27" s="705"/>
      <c r="DF27" s="705"/>
      <c r="DG27" s="705"/>
      <c r="DH27" s="705"/>
      <c r="DI27" s="705"/>
      <c r="DJ27" s="705"/>
      <c r="DK27" s="706"/>
      <c r="DL27" s="674">
        <v>51231</v>
      </c>
      <c r="DM27" s="705"/>
      <c r="DN27" s="705"/>
      <c r="DO27" s="705"/>
      <c r="DP27" s="705"/>
      <c r="DQ27" s="705"/>
      <c r="DR27" s="705"/>
      <c r="DS27" s="705"/>
      <c r="DT27" s="705"/>
      <c r="DU27" s="705"/>
      <c r="DV27" s="706"/>
      <c r="DW27" s="670">
        <v>2.5</v>
      </c>
      <c r="DX27" s="703"/>
      <c r="DY27" s="703"/>
      <c r="DZ27" s="703"/>
      <c r="EA27" s="703"/>
      <c r="EB27" s="703"/>
      <c r="EC27" s="704"/>
    </row>
    <row r="28" spans="2:133" ht="11.25" customHeight="1" x14ac:dyDescent="0.15">
      <c r="B28" s="662" t="s">
        <v>300</v>
      </c>
      <c r="C28" s="663"/>
      <c r="D28" s="663"/>
      <c r="E28" s="663"/>
      <c r="F28" s="663"/>
      <c r="G28" s="663"/>
      <c r="H28" s="663"/>
      <c r="I28" s="663"/>
      <c r="J28" s="663"/>
      <c r="K28" s="663"/>
      <c r="L28" s="663"/>
      <c r="M28" s="663"/>
      <c r="N28" s="663"/>
      <c r="O28" s="663"/>
      <c r="P28" s="663"/>
      <c r="Q28" s="664"/>
      <c r="R28" s="665" t="s">
        <v>128</v>
      </c>
      <c r="S28" s="666"/>
      <c r="T28" s="666"/>
      <c r="U28" s="666"/>
      <c r="V28" s="666"/>
      <c r="W28" s="666"/>
      <c r="X28" s="666"/>
      <c r="Y28" s="667"/>
      <c r="Z28" s="668" t="s">
        <v>128</v>
      </c>
      <c r="AA28" s="668"/>
      <c r="AB28" s="668"/>
      <c r="AC28" s="668"/>
      <c r="AD28" s="669" t="s">
        <v>128</v>
      </c>
      <c r="AE28" s="669"/>
      <c r="AF28" s="669"/>
      <c r="AG28" s="669"/>
      <c r="AH28" s="669"/>
      <c r="AI28" s="669"/>
      <c r="AJ28" s="669"/>
      <c r="AK28" s="669"/>
      <c r="AL28" s="670" t="s">
        <v>240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316800</v>
      </c>
      <c r="CS28" s="666"/>
      <c r="CT28" s="666"/>
      <c r="CU28" s="666"/>
      <c r="CV28" s="666"/>
      <c r="CW28" s="666"/>
      <c r="CX28" s="666"/>
      <c r="CY28" s="667"/>
      <c r="CZ28" s="670">
        <v>9.1999999999999993</v>
      </c>
      <c r="DA28" s="703"/>
      <c r="DB28" s="703"/>
      <c r="DC28" s="707"/>
      <c r="DD28" s="674">
        <v>316800</v>
      </c>
      <c r="DE28" s="666"/>
      <c r="DF28" s="666"/>
      <c r="DG28" s="666"/>
      <c r="DH28" s="666"/>
      <c r="DI28" s="666"/>
      <c r="DJ28" s="666"/>
      <c r="DK28" s="667"/>
      <c r="DL28" s="674">
        <v>297550</v>
      </c>
      <c r="DM28" s="666"/>
      <c r="DN28" s="666"/>
      <c r="DO28" s="666"/>
      <c r="DP28" s="666"/>
      <c r="DQ28" s="666"/>
      <c r="DR28" s="666"/>
      <c r="DS28" s="666"/>
      <c r="DT28" s="666"/>
      <c r="DU28" s="666"/>
      <c r="DV28" s="667"/>
      <c r="DW28" s="670">
        <v>14.7</v>
      </c>
      <c r="DX28" s="703"/>
      <c r="DY28" s="703"/>
      <c r="DZ28" s="703"/>
      <c r="EA28" s="703"/>
      <c r="EB28" s="703"/>
      <c r="EC28" s="704"/>
    </row>
    <row r="29" spans="2:133" ht="11.25" customHeight="1" x14ac:dyDescent="0.15">
      <c r="B29" s="662" t="s">
        <v>302</v>
      </c>
      <c r="C29" s="663"/>
      <c r="D29" s="663"/>
      <c r="E29" s="663"/>
      <c r="F29" s="663"/>
      <c r="G29" s="663"/>
      <c r="H29" s="663"/>
      <c r="I29" s="663"/>
      <c r="J29" s="663"/>
      <c r="K29" s="663"/>
      <c r="L29" s="663"/>
      <c r="M29" s="663"/>
      <c r="N29" s="663"/>
      <c r="O29" s="663"/>
      <c r="P29" s="663"/>
      <c r="Q29" s="664"/>
      <c r="R29" s="665" t="s">
        <v>240</v>
      </c>
      <c r="S29" s="666"/>
      <c r="T29" s="666"/>
      <c r="U29" s="666"/>
      <c r="V29" s="666"/>
      <c r="W29" s="666"/>
      <c r="X29" s="666"/>
      <c r="Y29" s="667"/>
      <c r="Z29" s="668" t="s">
        <v>128</v>
      </c>
      <c r="AA29" s="668"/>
      <c r="AB29" s="668"/>
      <c r="AC29" s="668"/>
      <c r="AD29" s="669" t="s">
        <v>128</v>
      </c>
      <c r="AE29" s="669"/>
      <c r="AF29" s="669"/>
      <c r="AG29" s="669"/>
      <c r="AH29" s="669"/>
      <c r="AI29" s="669"/>
      <c r="AJ29" s="669"/>
      <c r="AK29" s="669"/>
      <c r="AL29" s="670" t="s">
        <v>128</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303</v>
      </c>
      <c r="CE29" s="709"/>
      <c r="CF29" s="680" t="s">
        <v>304</v>
      </c>
      <c r="CG29" s="681"/>
      <c r="CH29" s="681"/>
      <c r="CI29" s="681"/>
      <c r="CJ29" s="681"/>
      <c r="CK29" s="681"/>
      <c r="CL29" s="681"/>
      <c r="CM29" s="681"/>
      <c r="CN29" s="681"/>
      <c r="CO29" s="681"/>
      <c r="CP29" s="681"/>
      <c r="CQ29" s="682"/>
      <c r="CR29" s="665">
        <v>316655</v>
      </c>
      <c r="CS29" s="705"/>
      <c r="CT29" s="705"/>
      <c r="CU29" s="705"/>
      <c r="CV29" s="705"/>
      <c r="CW29" s="705"/>
      <c r="CX29" s="705"/>
      <c r="CY29" s="706"/>
      <c r="CZ29" s="670">
        <v>9.1999999999999993</v>
      </c>
      <c r="DA29" s="703"/>
      <c r="DB29" s="703"/>
      <c r="DC29" s="707"/>
      <c r="DD29" s="674">
        <v>316655</v>
      </c>
      <c r="DE29" s="705"/>
      <c r="DF29" s="705"/>
      <c r="DG29" s="705"/>
      <c r="DH29" s="705"/>
      <c r="DI29" s="705"/>
      <c r="DJ29" s="705"/>
      <c r="DK29" s="706"/>
      <c r="DL29" s="674">
        <v>297405</v>
      </c>
      <c r="DM29" s="705"/>
      <c r="DN29" s="705"/>
      <c r="DO29" s="705"/>
      <c r="DP29" s="705"/>
      <c r="DQ29" s="705"/>
      <c r="DR29" s="705"/>
      <c r="DS29" s="705"/>
      <c r="DT29" s="705"/>
      <c r="DU29" s="705"/>
      <c r="DV29" s="706"/>
      <c r="DW29" s="670">
        <v>14.7</v>
      </c>
      <c r="DX29" s="703"/>
      <c r="DY29" s="703"/>
      <c r="DZ29" s="703"/>
      <c r="EA29" s="703"/>
      <c r="EB29" s="703"/>
      <c r="EC29" s="704"/>
    </row>
    <row r="30" spans="2:133" ht="11.25" customHeight="1" x14ac:dyDescent="0.15">
      <c r="B30" s="662" t="s">
        <v>305</v>
      </c>
      <c r="C30" s="663"/>
      <c r="D30" s="663"/>
      <c r="E30" s="663"/>
      <c r="F30" s="663"/>
      <c r="G30" s="663"/>
      <c r="H30" s="663"/>
      <c r="I30" s="663"/>
      <c r="J30" s="663"/>
      <c r="K30" s="663"/>
      <c r="L30" s="663"/>
      <c r="M30" s="663"/>
      <c r="N30" s="663"/>
      <c r="O30" s="663"/>
      <c r="P30" s="663"/>
      <c r="Q30" s="664"/>
      <c r="R30" s="665">
        <v>12348</v>
      </c>
      <c r="S30" s="666"/>
      <c r="T30" s="666"/>
      <c r="U30" s="666"/>
      <c r="V30" s="666"/>
      <c r="W30" s="666"/>
      <c r="X30" s="666"/>
      <c r="Y30" s="667"/>
      <c r="Z30" s="668">
        <v>0.3</v>
      </c>
      <c r="AA30" s="668"/>
      <c r="AB30" s="668"/>
      <c r="AC30" s="668"/>
      <c r="AD30" s="669">
        <v>7505</v>
      </c>
      <c r="AE30" s="669"/>
      <c r="AF30" s="669"/>
      <c r="AG30" s="669"/>
      <c r="AH30" s="669"/>
      <c r="AI30" s="669"/>
      <c r="AJ30" s="669"/>
      <c r="AK30" s="669"/>
      <c r="AL30" s="670">
        <v>0.4</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306</v>
      </c>
      <c r="BH30" s="715"/>
      <c r="BI30" s="715"/>
      <c r="BJ30" s="715"/>
      <c r="BK30" s="715"/>
      <c r="BL30" s="715"/>
      <c r="BM30" s="715"/>
      <c r="BN30" s="715"/>
      <c r="BO30" s="715"/>
      <c r="BP30" s="715"/>
      <c r="BQ30" s="716"/>
      <c r="BR30" s="644" t="s">
        <v>307</v>
      </c>
      <c r="BS30" s="715"/>
      <c r="BT30" s="715"/>
      <c r="BU30" s="715"/>
      <c r="BV30" s="715"/>
      <c r="BW30" s="715"/>
      <c r="BX30" s="715"/>
      <c r="BY30" s="715"/>
      <c r="BZ30" s="715"/>
      <c r="CA30" s="715"/>
      <c r="CB30" s="716"/>
      <c r="CD30" s="710"/>
      <c r="CE30" s="711"/>
      <c r="CF30" s="680" t="s">
        <v>308</v>
      </c>
      <c r="CG30" s="681"/>
      <c r="CH30" s="681"/>
      <c r="CI30" s="681"/>
      <c r="CJ30" s="681"/>
      <c r="CK30" s="681"/>
      <c r="CL30" s="681"/>
      <c r="CM30" s="681"/>
      <c r="CN30" s="681"/>
      <c r="CO30" s="681"/>
      <c r="CP30" s="681"/>
      <c r="CQ30" s="682"/>
      <c r="CR30" s="665">
        <v>306195</v>
      </c>
      <c r="CS30" s="666"/>
      <c r="CT30" s="666"/>
      <c r="CU30" s="666"/>
      <c r="CV30" s="666"/>
      <c r="CW30" s="666"/>
      <c r="CX30" s="666"/>
      <c r="CY30" s="667"/>
      <c r="CZ30" s="670">
        <v>8.9</v>
      </c>
      <c r="DA30" s="703"/>
      <c r="DB30" s="703"/>
      <c r="DC30" s="707"/>
      <c r="DD30" s="674">
        <v>306195</v>
      </c>
      <c r="DE30" s="666"/>
      <c r="DF30" s="666"/>
      <c r="DG30" s="666"/>
      <c r="DH30" s="666"/>
      <c r="DI30" s="666"/>
      <c r="DJ30" s="666"/>
      <c r="DK30" s="667"/>
      <c r="DL30" s="674">
        <v>286945</v>
      </c>
      <c r="DM30" s="666"/>
      <c r="DN30" s="666"/>
      <c r="DO30" s="666"/>
      <c r="DP30" s="666"/>
      <c r="DQ30" s="666"/>
      <c r="DR30" s="666"/>
      <c r="DS30" s="666"/>
      <c r="DT30" s="666"/>
      <c r="DU30" s="666"/>
      <c r="DV30" s="667"/>
      <c r="DW30" s="670">
        <v>14.2</v>
      </c>
      <c r="DX30" s="703"/>
      <c r="DY30" s="703"/>
      <c r="DZ30" s="703"/>
      <c r="EA30" s="703"/>
      <c r="EB30" s="703"/>
      <c r="EC30" s="704"/>
    </row>
    <row r="31" spans="2:133" ht="11.25" customHeight="1" x14ac:dyDescent="0.15">
      <c r="B31" s="662" t="s">
        <v>309</v>
      </c>
      <c r="C31" s="663"/>
      <c r="D31" s="663"/>
      <c r="E31" s="663"/>
      <c r="F31" s="663"/>
      <c r="G31" s="663"/>
      <c r="H31" s="663"/>
      <c r="I31" s="663"/>
      <c r="J31" s="663"/>
      <c r="K31" s="663"/>
      <c r="L31" s="663"/>
      <c r="M31" s="663"/>
      <c r="N31" s="663"/>
      <c r="O31" s="663"/>
      <c r="P31" s="663"/>
      <c r="Q31" s="664"/>
      <c r="R31" s="665">
        <v>5029</v>
      </c>
      <c r="S31" s="666"/>
      <c r="T31" s="666"/>
      <c r="U31" s="666"/>
      <c r="V31" s="666"/>
      <c r="W31" s="666"/>
      <c r="X31" s="666"/>
      <c r="Y31" s="667"/>
      <c r="Z31" s="668">
        <v>0.1</v>
      </c>
      <c r="AA31" s="668"/>
      <c r="AB31" s="668"/>
      <c r="AC31" s="668"/>
      <c r="AD31" s="669" t="s">
        <v>240</v>
      </c>
      <c r="AE31" s="669"/>
      <c r="AF31" s="669"/>
      <c r="AG31" s="669"/>
      <c r="AH31" s="669"/>
      <c r="AI31" s="669"/>
      <c r="AJ31" s="669"/>
      <c r="AK31" s="669"/>
      <c r="AL31" s="670" t="s">
        <v>128</v>
      </c>
      <c r="AM31" s="671"/>
      <c r="AN31" s="671"/>
      <c r="AO31" s="672"/>
      <c r="AP31" s="722" t="s">
        <v>310</v>
      </c>
      <c r="AQ31" s="723"/>
      <c r="AR31" s="723"/>
      <c r="AS31" s="723"/>
      <c r="AT31" s="728" t="s">
        <v>311</v>
      </c>
      <c r="AU31" s="217"/>
      <c r="AV31" s="217"/>
      <c r="AW31" s="217"/>
      <c r="AX31" s="651" t="s">
        <v>186</v>
      </c>
      <c r="AY31" s="652"/>
      <c r="AZ31" s="652"/>
      <c r="BA31" s="652"/>
      <c r="BB31" s="652"/>
      <c r="BC31" s="652"/>
      <c r="BD31" s="652"/>
      <c r="BE31" s="652"/>
      <c r="BF31" s="653"/>
      <c r="BG31" s="733">
        <v>99.2</v>
      </c>
      <c r="BH31" s="720"/>
      <c r="BI31" s="720"/>
      <c r="BJ31" s="720"/>
      <c r="BK31" s="720"/>
      <c r="BL31" s="720"/>
      <c r="BM31" s="660">
        <v>98.1</v>
      </c>
      <c r="BN31" s="720"/>
      <c r="BO31" s="720"/>
      <c r="BP31" s="720"/>
      <c r="BQ31" s="721"/>
      <c r="BR31" s="733">
        <v>99.2</v>
      </c>
      <c r="BS31" s="720"/>
      <c r="BT31" s="720"/>
      <c r="BU31" s="720"/>
      <c r="BV31" s="720"/>
      <c r="BW31" s="720"/>
      <c r="BX31" s="660">
        <v>98.1</v>
      </c>
      <c r="BY31" s="720"/>
      <c r="BZ31" s="720"/>
      <c r="CA31" s="720"/>
      <c r="CB31" s="721"/>
      <c r="CD31" s="710"/>
      <c r="CE31" s="711"/>
      <c r="CF31" s="680" t="s">
        <v>312</v>
      </c>
      <c r="CG31" s="681"/>
      <c r="CH31" s="681"/>
      <c r="CI31" s="681"/>
      <c r="CJ31" s="681"/>
      <c r="CK31" s="681"/>
      <c r="CL31" s="681"/>
      <c r="CM31" s="681"/>
      <c r="CN31" s="681"/>
      <c r="CO31" s="681"/>
      <c r="CP31" s="681"/>
      <c r="CQ31" s="682"/>
      <c r="CR31" s="665">
        <v>10460</v>
      </c>
      <c r="CS31" s="705"/>
      <c r="CT31" s="705"/>
      <c r="CU31" s="705"/>
      <c r="CV31" s="705"/>
      <c r="CW31" s="705"/>
      <c r="CX31" s="705"/>
      <c r="CY31" s="706"/>
      <c r="CZ31" s="670">
        <v>0.3</v>
      </c>
      <c r="DA31" s="703"/>
      <c r="DB31" s="703"/>
      <c r="DC31" s="707"/>
      <c r="DD31" s="674">
        <v>10460</v>
      </c>
      <c r="DE31" s="705"/>
      <c r="DF31" s="705"/>
      <c r="DG31" s="705"/>
      <c r="DH31" s="705"/>
      <c r="DI31" s="705"/>
      <c r="DJ31" s="705"/>
      <c r="DK31" s="706"/>
      <c r="DL31" s="674">
        <v>10460</v>
      </c>
      <c r="DM31" s="705"/>
      <c r="DN31" s="705"/>
      <c r="DO31" s="705"/>
      <c r="DP31" s="705"/>
      <c r="DQ31" s="705"/>
      <c r="DR31" s="705"/>
      <c r="DS31" s="705"/>
      <c r="DT31" s="705"/>
      <c r="DU31" s="705"/>
      <c r="DV31" s="706"/>
      <c r="DW31" s="670">
        <v>0.5</v>
      </c>
      <c r="DX31" s="703"/>
      <c r="DY31" s="703"/>
      <c r="DZ31" s="703"/>
      <c r="EA31" s="703"/>
      <c r="EB31" s="703"/>
      <c r="EC31" s="704"/>
    </row>
    <row r="32" spans="2:133" ht="11.25" customHeight="1" x14ac:dyDescent="0.15">
      <c r="B32" s="662" t="s">
        <v>313</v>
      </c>
      <c r="C32" s="663"/>
      <c r="D32" s="663"/>
      <c r="E32" s="663"/>
      <c r="F32" s="663"/>
      <c r="G32" s="663"/>
      <c r="H32" s="663"/>
      <c r="I32" s="663"/>
      <c r="J32" s="663"/>
      <c r="K32" s="663"/>
      <c r="L32" s="663"/>
      <c r="M32" s="663"/>
      <c r="N32" s="663"/>
      <c r="O32" s="663"/>
      <c r="P32" s="663"/>
      <c r="Q32" s="664"/>
      <c r="R32" s="665">
        <v>635699</v>
      </c>
      <c r="S32" s="666"/>
      <c r="T32" s="666"/>
      <c r="U32" s="666"/>
      <c r="V32" s="666"/>
      <c r="W32" s="666"/>
      <c r="X32" s="666"/>
      <c r="Y32" s="667"/>
      <c r="Z32" s="668">
        <v>17.2</v>
      </c>
      <c r="AA32" s="668"/>
      <c r="AB32" s="668"/>
      <c r="AC32" s="668"/>
      <c r="AD32" s="669" t="s">
        <v>240</v>
      </c>
      <c r="AE32" s="669"/>
      <c r="AF32" s="669"/>
      <c r="AG32" s="669"/>
      <c r="AH32" s="669"/>
      <c r="AI32" s="669"/>
      <c r="AJ32" s="669"/>
      <c r="AK32" s="669"/>
      <c r="AL32" s="670" t="s">
        <v>128</v>
      </c>
      <c r="AM32" s="671"/>
      <c r="AN32" s="671"/>
      <c r="AO32" s="672"/>
      <c r="AP32" s="724"/>
      <c r="AQ32" s="725"/>
      <c r="AR32" s="725"/>
      <c r="AS32" s="725"/>
      <c r="AT32" s="729"/>
      <c r="AU32" s="216" t="s">
        <v>314</v>
      </c>
      <c r="AV32" s="216"/>
      <c r="AW32" s="216"/>
      <c r="AX32" s="662" t="s">
        <v>315</v>
      </c>
      <c r="AY32" s="663"/>
      <c r="AZ32" s="663"/>
      <c r="BA32" s="663"/>
      <c r="BB32" s="663"/>
      <c r="BC32" s="663"/>
      <c r="BD32" s="663"/>
      <c r="BE32" s="663"/>
      <c r="BF32" s="664"/>
      <c r="BG32" s="734">
        <v>99.2</v>
      </c>
      <c r="BH32" s="705"/>
      <c r="BI32" s="705"/>
      <c r="BJ32" s="705"/>
      <c r="BK32" s="705"/>
      <c r="BL32" s="705"/>
      <c r="BM32" s="671">
        <v>97.5</v>
      </c>
      <c r="BN32" s="731"/>
      <c r="BO32" s="731"/>
      <c r="BP32" s="731"/>
      <c r="BQ32" s="732"/>
      <c r="BR32" s="734">
        <v>98.5</v>
      </c>
      <c r="BS32" s="705"/>
      <c r="BT32" s="705"/>
      <c r="BU32" s="705"/>
      <c r="BV32" s="705"/>
      <c r="BW32" s="705"/>
      <c r="BX32" s="671">
        <v>97.4</v>
      </c>
      <c r="BY32" s="731"/>
      <c r="BZ32" s="731"/>
      <c r="CA32" s="731"/>
      <c r="CB32" s="732"/>
      <c r="CD32" s="712"/>
      <c r="CE32" s="713"/>
      <c r="CF32" s="680" t="s">
        <v>316</v>
      </c>
      <c r="CG32" s="681"/>
      <c r="CH32" s="681"/>
      <c r="CI32" s="681"/>
      <c r="CJ32" s="681"/>
      <c r="CK32" s="681"/>
      <c r="CL32" s="681"/>
      <c r="CM32" s="681"/>
      <c r="CN32" s="681"/>
      <c r="CO32" s="681"/>
      <c r="CP32" s="681"/>
      <c r="CQ32" s="682"/>
      <c r="CR32" s="665">
        <v>145</v>
      </c>
      <c r="CS32" s="666"/>
      <c r="CT32" s="666"/>
      <c r="CU32" s="666"/>
      <c r="CV32" s="666"/>
      <c r="CW32" s="666"/>
      <c r="CX32" s="666"/>
      <c r="CY32" s="667"/>
      <c r="CZ32" s="670">
        <v>0</v>
      </c>
      <c r="DA32" s="703"/>
      <c r="DB32" s="703"/>
      <c r="DC32" s="707"/>
      <c r="DD32" s="674">
        <v>145</v>
      </c>
      <c r="DE32" s="666"/>
      <c r="DF32" s="666"/>
      <c r="DG32" s="666"/>
      <c r="DH32" s="666"/>
      <c r="DI32" s="666"/>
      <c r="DJ32" s="666"/>
      <c r="DK32" s="667"/>
      <c r="DL32" s="674">
        <v>145</v>
      </c>
      <c r="DM32" s="666"/>
      <c r="DN32" s="666"/>
      <c r="DO32" s="666"/>
      <c r="DP32" s="666"/>
      <c r="DQ32" s="666"/>
      <c r="DR32" s="666"/>
      <c r="DS32" s="666"/>
      <c r="DT32" s="666"/>
      <c r="DU32" s="666"/>
      <c r="DV32" s="667"/>
      <c r="DW32" s="670">
        <v>0</v>
      </c>
      <c r="DX32" s="703"/>
      <c r="DY32" s="703"/>
      <c r="DZ32" s="703"/>
      <c r="EA32" s="703"/>
      <c r="EB32" s="703"/>
      <c r="EC32" s="704"/>
    </row>
    <row r="33" spans="2:133" ht="11.25" customHeight="1" x14ac:dyDescent="0.15">
      <c r="B33" s="699" t="s">
        <v>317</v>
      </c>
      <c r="C33" s="700"/>
      <c r="D33" s="700"/>
      <c r="E33" s="700"/>
      <c r="F33" s="700"/>
      <c r="G33" s="700"/>
      <c r="H33" s="700"/>
      <c r="I33" s="700"/>
      <c r="J33" s="700"/>
      <c r="K33" s="700"/>
      <c r="L33" s="700"/>
      <c r="M33" s="700"/>
      <c r="N33" s="700"/>
      <c r="O33" s="700"/>
      <c r="P33" s="700"/>
      <c r="Q33" s="701"/>
      <c r="R33" s="665" t="s">
        <v>128</v>
      </c>
      <c r="S33" s="666"/>
      <c r="T33" s="666"/>
      <c r="U33" s="666"/>
      <c r="V33" s="666"/>
      <c r="W33" s="666"/>
      <c r="X33" s="666"/>
      <c r="Y33" s="667"/>
      <c r="Z33" s="668" t="s">
        <v>240</v>
      </c>
      <c r="AA33" s="668"/>
      <c r="AB33" s="668"/>
      <c r="AC33" s="668"/>
      <c r="AD33" s="669" t="s">
        <v>243</v>
      </c>
      <c r="AE33" s="669"/>
      <c r="AF33" s="669"/>
      <c r="AG33" s="669"/>
      <c r="AH33" s="669"/>
      <c r="AI33" s="669"/>
      <c r="AJ33" s="669"/>
      <c r="AK33" s="669"/>
      <c r="AL33" s="670" t="s">
        <v>128</v>
      </c>
      <c r="AM33" s="671"/>
      <c r="AN33" s="671"/>
      <c r="AO33" s="672"/>
      <c r="AP33" s="726"/>
      <c r="AQ33" s="727"/>
      <c r="AR33" s="727"/>
      <c r="AS33" s="727"/>
      <c r="AT33" s="730"/>
      <c r="AU33" s="218"/>
      <c r="AV33" s="218"/>
      <c r="AW33" s="218"/>
      <c r="AX33" s="717" t="s">
        <v>318</v>
      </c>
      <c r="AY33" s="718"/>
      <c r="AZ33" s="718"/>
      <c r="BA33" s="718"/>
      <c r="BB33" s="718"/>
      <c r="BC33" s="718"/>
      <c r="BD33" s="718"/>
      <c r="BE33" s="718"/>
      <c r="BF33" s="719"/>
      <c r="BG33" s="735">
        <v>99.2</v>
      </c>
      <c r="BH33" s="736"/>
      <c r="BI33" s="736"/>
      <c r="BJ33" s="736"/>
      <c r="BK33" s="736"/>
      <c r="BL33" s="736"/>
      <c r="BM33" s="737">
        <v>98.2</v>
      </c>
      <c r="BN33" s="736"/>
      <c r="BO33" s="736"/>
      <c r="BP33" s="736"/>
      <c r="BQ33" s="738"/>
      <c r="BR33" s="735">
        <v>99.3</v>
      </c>
      <c r="BS33" s="736"/>
      <c r="BT33" s="736"/>
      <c r="BU33" s="736"/>
      <c r="BV33" s="736"/>
      <c r="BW33" s="736"/>
      <c r="BX33" s="737">
        <v>98.2</v>
      </c>
      <c r="BY33" s="736"/>
      <c r="BZ33" s="736"/>
      <c r="CA33" s="736"/>
      <c r="CB33" s="738"/>
      <c r="CD33" s="680" t="s">
        <v>319</v>
      </c>
      <c r="CE33" s="681"/>
      <c r="CF33" s="681"/>
      <c r="CG33" s="681"/>
      <c r="CH33" s="681"/>
      <c r="CI33" s="681"/>
      <c r="CJ33" s="681"/>
      <c r="CK33" s="681"/>
      <c r="CL33" s="681"/>
      <c r="CM33" s="681"/>
      <c r="CN33" s="681"/>
      <c r="CO33" s="681"/>
      <c r="CP33" s="681"/>
      <c r="CQ33" s="682"/>
      <c r="CR33" s="665">
        <v>1783700</v>
      </c>
      <c r="CS33" s="705"/>
      <c r="CT33" s="705"/>
      <c r="CU33" s="705"/>
      <c r="CV33" s="705"/>
      <c r="CW33" s="705"/>
      <c r="CX33" s="705"/>
      <c r="CY33" s="706"/>
      <c r="CZ33" s="670">
        <v>51.6</v>
      </c>
      <c r="DA33" s="703"/>
      <c r="DB33" s="703"/>
      <c r="DC33" s="707"/>
      <c r="DD33" s="674">
        <v>1489465</v>
      </c>
      <c r="DE33" s="705"/>
      <c r="DF33" s="705"/>
      <c r="DG33" s="705"/>
      <c r="DH33" s="705"/>
      <c r="DI33" s="705"/>
      <c r="DJ33" s="705"/>
      <c r="DK33" s="706"/>
      <c r="DL33" s="674">
        <v>779125</v>
      </c>
      <c r="DM33" s="705"/>
      <c r="DN33" s="705"/>
      <c r="DO33" s="705"/>
      <c r="DP33" s="705"/>
      <c r="DQ33" s="705"/>
      <c r="DR33" s="705"/>
      <c r="DS33" s="705"/>
      <c r="DT33" s="705"/>
      <c r="DU33" s="705"/>
      <c r="DV33" s="706"/>
      <c r="DW33" s="670">
        <v>38.4</v>
      </c>
      <c r="DX33" s="703"/>
      <c r="DY33" s="703"/>
      <c r="DZ33" s="703"/>
      <c r="EA33" s="703"/>
      <c r="EB33" s="703"/>
      <c r="EC33" s="704"/>
    </row>
    <row r="34" spans="2:133" ht="11.25" customHeight="1" x14ac:dyDescent="0.15">
      <c r="B34" s="662" t="s">
        <v>320</v>
      </c>
      <c r="C34" s="663"/>
      <c r="D34" s="663"/>
      <c r="E34" s="663"/>
      <c r="F34" s="663"/>
      <c r="G34" s="663"/>
      <c r="H34" s="663"/>
      <c r="I34" s="663"/>
      <c r="J34" s="663"/>
      <c r="K34" s="663"/>
      <c r="L34" s="663"/>
      <c r="M34" s="663"/>
      <c r="N34" s="663"/>
      <c r="O34" s="663"/>
      <c r="P34" s="663"/>
      <c r="Q34" s="664"/>
      <c r="R34" s="665">
        <v>124712</v>
      </c>
      <c r="S34" s="666"/>
      <c r="T34" s="666"/>
      <c r="U34" s="666"/>
      <c r="V34" s="666"/>
      <c r="W34" s="666"/>
      <c r="X34" s="666"/>
      <c r="Y34" s="667"/>
      <c r="Z34" s="668">
        <v>3.4</v>
      </c>
      <c r="AA34" s="668"/>
      <c r="AB34" s="668"/>
      <c r="AC34" s="668"/>
      <c r="AD34" s="669" t="s">
        <v>128</v>
      </c>
      <c r="AE34" s="669"/>
      <c r="AF34" s="669"/>
      <c r="AG34" s="669"/>
      <c r="AH34" s="669"/>
      <c r="AI34" s="669"/>
      <c r="AJ34" s="669"/>
      <c r="AK34" s="669"/>
      <c r="AL34" s="670" t="s">
        <v>240</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321</v>
      </c>
      <c r="CE34" s="681"/>
      <c r="CF34" s="681"/>
      <c r="CG34" s="681"/>
      <c r="CH34" s="681"/>
      <c r="CI34" s="681"/>
      <c r="CJ34" s="681"/>
      <c r="CK34" s="681"/>
      <c r="CL34" s="681"/>
      <c r="CM34" s="681"/>
      <c r="CN34" s="681"/>
      <c r="CO34" s="681"/>
      <c r="CP34" s="681"/>
      <c r="CQ34" s="682"/>
      <c r="CR34" s="665">
        <v>477689</v>
      </c>
      <c r="CS34" s="666"/>
      <c r="CT34" s="666"/>
      <c r="CU34" s="666"/>
      <c r="CV34" s="666"/>
      <c r="CW34" s="666"/>
      <c r="CX34" s="666"/>
      <c r="CY34" s="667"/>
      <c r="CZ34" s="670">
        <v>13.8</v>
      </c>
      <c r="DA34" s="703"/>
      <c r="DB34" s="703"/>
      <c r="DC34" s="707"/>
      <c r="DD34" s="674">
        <v>348470</v>
      </c>
      <c r="DE34" s="666"/>
      <c r="DF34" s="666"/>
      <c r="DG34" s="666"/>
      <c r="DH34" s="666"/>
      <c r="DI34" s="666"/>
      <c r="DJ34" s="666"/>
      <c r="DK34" s="667"/>
      <c r="DL34" s="674">
        <v>263756</v>
      </c>
      <c r="DM34" s="666"/>
      <c r="DN34" s="666"/>
      <c r="DO34" s="666"/>
      <c r="DP34" s="666"/>
      <c r="DQ34" s="666"/>
      <c r="DR34" s="666"/>
      <c r="DS34" s="666"/>
      <c r="DT34" s="666"/>
      <c r="DU34" s="666"/>
      <c r="DV34" s="667"/>
      <c r="DW34" s="670">
        <v>13</v>
      </c>
      <c r="DX34" s="703"/>
      <c r="DY34" s="703"/>
      <c r="DZ34" s="703"/>
      <c r="EA34" s="703"/>
      <c r="EB34" s="703"/>
      <c r="EC34" s="704"/>
    </row>
    <row r="35" spans="2:133" ht="11.25" customHeight="1" x14ac:dyDescent="0.15">
      <c r="B35" s="662" t="s">
        <v>322</v>
      </c>
      <c r="C35" s="663"/>
      <c r="D35" s="663"/>
      <c r="E35" s="663"/>
      <c r="F35" s="663"/>
      <c r="G35" s="663"/>
      <c r="H35" s="663"/>
      <c r="I35" s="663"/>
      <c r="J35" s="663"/>
      <c r="K35" s="663"/>
      <c r="L35" s="663"/>
      <c r="M35" s="663"/>
      <c r="N35" s="663"/>
      <c r="O35" s="663"/>
      <c r="P35" s="663"/>
      <c r="Q35" s="664"/>
      <c r="R35" s="665">
        <v>6270</v>
      </c>
      <c r="S35" s="666"/>
      <c r="T35" s="666"/>
      <c r="U35" s="666"/>
      <c r="V35" s="666"/>
      <c r="W35" s="666"/>
      <c r="X35" s="666"/>
      <c r="Y35" s="667"/>
      <c r="Z35" s="668">
        <v>0.2</v>
      </c>
      <c r="AA35" s="668"/>
      <c r="AB35" s="668"/>
      <c r="AC35" s="668"/>
      <c r="AD35" s="669">
        <v>5518</v>
      </c>
      <c r="AE35" s="669"/>
      <c r="AF35" s="669"/>
      <c r="AG35" s="669"/>
      <c r="AH35" s="669"/>
      <c r="AI35" s="669"/>
      <c r="AJ35" s="669"/>
      <c r="AK35" s="669"/>
      <c r="AL35" s="670">
        <v>0.3</v>
      </c>
      <c r="AM35" s="671"/>
      <c r="AN35" s="671"/>
      <c r="AO35" s="672"/>
      <c r="AP35" s="221"/>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53666</v>
      </c>
      <c r="CS35" s="705"/>
      <c r="CT35" s="705"/>
      <c r="CU35" s="705"/>
      <c r="CV35" s="705"/>
      <c r="CW35" s="705"/>
      <c r="CX35" s="705"/>
      <c r="CY35" s="706"/>
      <c r="CZ35" s="670">
        <v>1.6</v>
      </c>
      <c r="DA35" s="703"/>
      <c r="DB35" s="703"/>
      <c r="DC35" s="707"/>
      <c r="DD35" s="674">
        <v>41006</v>
      </c>
      <c r="DE35" s="705"/>
      <c r="DF35" s="705"/>
      <c r="DG35" s="705"/>
      <c r="DH35" s="705"/>
      <c r="DI35" s="705"/>
      <c r="DJ35" s="705"/>
      <c r="DK35" s="706"/>
      <c r="DL35" s="674">
        <v>27893</v>
      </c>
      <c r="DM35" s="705"/>
      <c r="DN35" s="705"/>
      <c r="DO35" s="705"/>
      <c r="DP35" s="705"/>
      <c r="DQ35" s="705"/>
      <c r="DR35" s="705"/>
      <c r="DS35" s="705"/>
      <c r="DT35" s="705"/>
      <c r="DU35" s="705"/>
      <c r="DV35" s="706"/>
      <c r="DW35" s="670">
        <v>1.4</v>
      </c>
      <c r="DX35" s="703"/>
      <c r="DY35" s="703"/>
      <c r="DZ35" s="703"/>
      <c r="EA35" s="703"/>
      <c r="EB35" s="703"/>
      <c r="EC35" s="704"/>
    </row>
    <row r="36" spans="2:133" ht="11.25" customHeight="1" x14ac:dyDescent="0.15">
      <c r="B36" s="662" t="s">
        <v>326</v>
      </c>
      <c r="C36" s="663"/>
      <c r="D36" s="663"/>
      <c r="E36" s="663"/>
      <c r="F36" s="663"/>
      <c r="G36" s="663"/>
      <c r="H36" s="663"/>
      <c r="I36" s="663"/>
      <c r="J36" s="663"/>
      <c r="K36" s="663"/>
      <c r="L36" s="663"/>
      <c r="M36" s="663"/>
      <c r="N36" s="663"/>
      <c r="O36" s="663"/>
      <c r="P36" s="663"/>
      <c r="Q36" s="664"/>
      <c r="R36" s="665">
        <v>27489</v>
      </c>
      <c r="S36" s="666"/>
      <c r="T36" s="666"/>
      <c r="U36" s="666"/>
      <c r="V36" s="666"/>
      <c r="W36" s="666"/>
      <c r="X36" s="666"/>
      <c r="Y36" s="667"/>
      <c r="Z36" s="668">
        <v>0.7</v>
      </c>
      <c r="AA36" s="668"/>
      <c r="AB36" s="668"/>
      <c r="AC36" s="668"/>
      <c r="AD36" s="669" t="s">
        <v>240</v>
      </c>
      <c r="AE36" s="669"/>
      <c r="AF36" s="669"/>
      <c r="AG36" s="669"/>
      <c r="AH36" s="669"/>
      <c r="AI36" s="669"/>
      <c r="AJ36" s="669"/>
      <c r="AK36" s="669"/>
      <c r="AL36" s="670" t="s">
        <v>128</v>
      </c>
      <c r="AM36" s="671"/>
      <c r="AN36" s="671"/>
      <c r="AO36" s="672"/>
      <c r="AP36" s="221"/>
      <c r="AQ36" s="739" t="s">
        <v>327</v>
      </c>
      <c r="AR36" s="740"/>
      <c r="AS36" s="740"/>
      <c r="AT36" s="740"/>
      <c r="AU36" s="740"/>
      <c r="AV36" s="740"/>
      <c r="AW36" s="740"/>
      <c r="AX36" s="740"/>
      <c r="AY36" s="741"/>
      <c r="AZ36" s="654">
        <v>351363</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20192</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353355</v>
      </c>
      <c r="CS36" s="666"/>
      <c r="CT36" s="666"/>
      <c r="CU36" s="666"/>
      <c r="CV36" s="666"/>
      <c r="CW36" s="666"/>
      <c r="CX36" s="666"/>
      <c r="CY36" s="667"/>
      <c r="CZ36" s="670">
        <v>10.199999999999999</v>
      </c>
      <c r="DA36" s="703"/>
      <c r="DB36" s="703"/>
      <c r="DC36" s="707"/>
      <c r="DD36" s="674">
        <v>303279</v>
      </c>
      <c r="DE36" s="666"/>
      <c r="DF36" s="666"/>
      <c r="DG36" s="666"/>
      <c r="DH36" s="666"/>
      <c r="DI36" s="666"/>
      <c r="DJ36" s="666"/>
      <c r="DK36" s="667"/>
      <c r="DL36" s="674">
        <v>263071</v>
      </c>
      <c r="DM36" s="666"/>
      <c r="DN36" s="666"/>
      <c r="DO36" s="666"/>
      <c r="DP36" s="666"/>
      <c r="DQ36" s="666"/>
      <c r="DR36" s="666"/>
      <c r="DS36" s="666"/>
      <c r="DT36" s="666"/>
      <c r="DU36" s="666"/>
      <c r="DV36" s="667"/>
      <c r="DW36" s="670">
        <v>13</v>
      </c>
      <c r="DX36" s="703"/>
      <c r="DY36" s="703"/>
      <c r="DZ36" s="703"/>
      <c r="EA36" s="703"/>
      <c r="EB36" s="703"/>
      <c r="EC36" s="704"/>
    </row>
    <row r="37" spans="2:133" ht="11.25" customHeight="1" x14ac:dyDescent="0.15">
      <c r="B37" s="662" t="s">
        <v>330</v>
      </c>
      <c r="C37" s="663"/>
      <c r="D37" s="663"/>
      <c r="E37" s="663"/>
      <c r="F37" s="663"/>
      <c r="G37" s="663"/>
      <c r="H37" s="663"/>
      <c r="I37" s="663"/>
      <c r="J37" s="663"/>
      <c r="K37" s="663"/>
      <c r="L37" s="663"/>
      <c r="M37" s="663"/>
      <c r="N37" s="663"/>
      <c r="O37" s="663"/>
      <c r="P37" s="663"/>
      <c r="Q37" s="664"/>
      <c r="R37" s="665">
        <v>257291</v>
      </c>
      <c r="S37" s="666"/>
      <c r="T37" s="666"/>
      <c r="U37" s="666"/>
      <c r="V37" s="666"/>
      <c r="W37" s="666"/>
      <c r="X37" s="666"/>
      <c r="Y37" s="667"/>
      <c r="Z37" s="668">
        <v>7</v>
      </c>
      <c r="AA37" s="668"/>
      <c r="AB37" s="668"/>
      <c r="AC37" s="668"/>
      <c r="AD37" s="669" t="s">
        <v>240</v>
      </c>
      <c r="AE37" s="669"/>
      <c r="AF37" s="669"/>
      <c r="AG37" s="669"/>
      <c r="AH37" s="669"/>
      <c r="AI37" s="669"/>
      <c r="AJ37" s="669"/>
      <c r="AK37" s="669"/>
      <c r="AL37" s="670" t="s">
        <v>240</v>
      </c>
      <c r="AM37" s="671"/>
      <c r="AN37" s="671"/>
      <c r="AO37" s="672"/>
      <c r="AQ37" s="743" t="s">
        <v>331</v>
      </c>
      <c r="AR37" s="744"/>
      <c r="AS37" s="744"/>
      <c r="AT37" s="744"/>
      <c r="AU37" s="744"/>
      <c r="AV37" s="744"/>
      <c r="AW37" s="744"/>
      <c r="AX37" s="744"/>
      <c r="AY37" s="745"/>
      <c r="AZ37" s="665">
        <v>75584</v>
      </c>
      <c r="BA37" s="666"/>
      <c r="BB37" s="666"/>
      <c r="BC37" s="666"/>
      <c r="BD37" s="705"/>
      <c r="BE37" s="705"/>
      <c r="BF37" s="732"/>
      <c r="BG37" s="680" t="s">
        <v>332</v>
      </c>
      <c r="BH37" s="681"/>
      <c r="BI37" s="681"/>
      <c r="BJ37" s="681"/>
      <c r="BK37" s="681"/>
      <c r="BL37" s="681"/>
      <c r="BM37" s="681"/>
      <c r="BN37" s="681"/>
      <c r="BO37" s="681"/>
      <c r="BP37" s="681"/>
      <c r="BQ37" s="681"/>
      <c r="BR37" s="681"/>
      <c r="BS37" s="681"/>
      <c r="BT37" s="681"/>
      <c r="BU37" s="682"/>
      <c r="BV37" s="665">
        <v>20192</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207122</v>
      </c>
      <c r="CS37" s="705"/>
      <c r="CT37" s="705"/>
      <c r="CU37" s="705"/>
      <c r="CV37" s="705"/>
      <c r="CW37" s="705"/>
      <c r="CX37" s="705"/>
      <c r="CY37" s="706"/>
      <c r="CZ37" s="670">
        <v>6</v>
      </c>
      <c r="DA37" s="703"/>
      <c r="DB37" s="703"/>
      <c r="DC37" s="707"/>
      <c r="DD37" s="674">
        <v>190722</v>
      </c>
      <c r="DE37" s="705"/>
      <c r="DF37" s="705"/>
      <c r="DG37" s="705"/>
      <c r="DH37" s="705"/>
      <c r="DI37" s="705"/>
      <c r="DJ37" s="705"/>
      <c r="DK37" s="706"/>
      <c r="DL37" s="674">
        <v>190722</v>
      </c>
      <c r="DM37" s="705"/>
      <c r="DN37" s="705"/>
      <c r="DO37" s="705"/>
      <c r="DP37" s="705"/>
      <c r="DQ37" s="705"/>
      <c r="DR37" s="705"/>
      <c r="DS37" s="705"/>
      <c r="DT37" s="705"/>
      <c r="DU37" s="705"/>
      <c r="DV37" s="706"/>
      <c r="DW37" s="670">
        <v>9.4</v>
      </c>
      <c r="DX37" s="703"/>
      <c r="DY37" s="703"/>
      <c r="DZ37" s="703"/>
      <c r="EA37" s="703"/>
      <c r="EB37" s="703"/>
      <c r="EC37" s="704"/>
    </row>
    <row r="38" spans="2:133" ht="11.25" customHeight="1" x14ac:dyDescent="0.15">
      <c r="B38" s="662" t="s">
        <v>334</v>
      </c>
      <c r="C38" s="663"/>
      <c r="D38" s="663"/>
      <c r="E38" s="663"/>
      <c r="F38" s="663"/>
      <c r="G38" s="663"/>
      <c r="H38" s="663"/>
      <c r="I38" s="663"/>
      <c r="J38" s="663"/>
      <c r="K38" s="663"/>
      <c r="L38" s="663"/>
      <c r="M38" s="663"/>
      <c r="N38" s="663"/>
      <c r="O38" s="663"/>
      <c r="P38" s="663"/>
      <c r="Q38" s="664"/>
      <c r="R38" s="665">
        <v>104043</v>
      </c>
      <c r="S38" s="666"/>
      <c r="T38" s="666"/>
      <c r="U38" s="666"/>
      <c r="V38" s="666"/>
      <c r="W38" s="666"/>
      <c r="X38" s="666"/>
      <c r="Y38" s="667"/>
      <c r="Z38" s="668">
        <v>2.8</v>
      </c>
      <c r="AA38" s="668"/>
      <c r="AB38" s="668"/>
      <c r="AC38" s="668"/>
      <c r="AD38" s="669" t="s">
        <v>128</v>
      </c>
      <c r="AE38" s="669"/>
      <c r="AF38" s="669"/>
      <c r="AG38" s="669"/>
      <c r="AH38" s="669"/>
      <c r="AI38" s="669"/>
      <c r="AJ38" s="669"/>
      <c r="AK38" s="669"/>
      <c r="AL38" s="670" t="s">
        <v>128</v>
      </c>
      <c r="AM38" s="671"/>
      <c r="AN38" s="671"/>
      <c r="AO38" s="672"/>
      <c r="AQ38" s="743" t="s">
        <v>335</v>
      </c>
      <c r="AR38" s="744"/>
      <c r="AS38" s="744"/>
      <c r="AT38" s="744"/>
      <c r="AU38" s="744"/>
      <c r="AV38" s="744"/>
      <c r="AW38" s="744"/>
      <c r="AX38" s="744"/>
      <c r="AY38" s="745"/>
      <c r="AZ38" s="665" t="s">
        <v>128</v>
      </c>
      <c r="BA38" s="666"/>
      <c r="BB38" s="666"/>
      <c r="BC38" s="666"/>
      <c r="BD38" s="705"/>
      <c r="BE38" s="705"/>
      <c r="BF38" s="732"/>
      <c r="BG38" s="680" t="s">
        <v>336</v>
      </c>
      <c r="BH38" s="681"/>
      <c r="BI38" s="681"/>
      <c r="BJ38" s="681"/>
      <c r="BK38" s="681"/>
      <c r="BL38" s="681"/>
      <c r="BM38" s="681"/>
      <c r="BN38" s="681"/>
      <c r="BO38" s="681"/>
      <c r="BP38" s="681"/>
      <c r="BQ38" s="681"/>
      <c r="BR38" s="681"/>
      <c r="BS38" s="681"/>
      <c r="BT38" s="681"/>
      <c r="BU38" s="682"/>
      <c r="BV38" s="665">
        <v>497</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351363</v>
      </c>
      <c r="CS38" s="666"/>
      <c r="CT38" s="666"/>
      <c r="CU38" s="666"/>
      <c r="CV38" s="666"/>
      <c r="CW38" s="666"/>
      <c r="CX38" s="666"/>
      <c r="CY38" s="667"/>
      <c r="CZ38" s="670">
        <v>10.199999999999999</v>
      </c>
      <c r="DA38" s="703"/>
      <c r="DB38" s="703"/>
      <c r="DC38" s="707"/>
      <c r="DD38" s="674">
        <v>303707</v>
      </c>
      <c r="DE38" s="666"/>
      <c r="DF38" s="666"/>
      <c r="DG38" s="666"/>
      <c r="DH38" s="666"/>
      <c r="DI38" s="666"/>
      <c r="DJ38" s="666"/>
      <c r="DK38" s="667"/>
      <c r="DL38" s="674">
        <v>224405</v>
      </c>
      <c r="DM38" s="666"/>
      <c r="DN38" s="666"/>
      <c r="DO38" s="666"/>
      <c r="DP38" s="666"/>
      <c r="DQ38" s="666"/>
      <c r="DR38" s="666"/>
      <c r="DS38" s="666"/>
      <c r="DT38" s="666"/>
      <c r="DU38" s="666"/>
      <c r="DV38" s="667"/>
      <c r="DW38" s="670">
        <v>11.1</v>
      </c>
      <c r="DX38" s="703"/>
      <c r="DY38" s="703"/>
      <c r="DZ38" s="703"/>
      <c r="EA38" s="703"/>
      <c r="EB38" s="703"/>
      <c r="EC38" s="704"/>
    </row>
    <row r="39" spans="2:133" ht="11.25" customHeight="1" x14ac:dyDescent="0.15">
      <c r="B39" s="662" t="s">
        <v>338</v>
      </c>
      <c r="C39" s="663"/>
      <c r="D39" s="663"/>
      <c r="E39" s="663"/>
      <c r="F39" s="663"/>
      <c r="G39" s="663"/>
      <c r="H39" s="663"/>
      <c r="I39" s="663"/>
      <c r="J39" s="663"/>
      <c r="K39" s="663"/>
      <c r="L39" s="663"/>
      <c r="M39" s="663"/>
      <c r="N39" s="663"/>
      <c r="O39" s="663"/>
      <c r="P39" s="663"/>
      <c r="Q39" s="664"/>
      <c r="R39" s="665">
        <v>66277</v>
      </c>
      <c r="S39" s="666"/>
      <c r="T39" s="666"/>
      <c r="U39" s="666"/>
      <c r="V39" s="666"/>
      <c r="W39" s="666"/>
      <c r="X39" s="666"/>
      <c r="Y39" s="667"/>
      <c r="Z39" s="668">
        <v>1.8</v>
      </c>
      <c r="AA39" s="668"/>
      <c r="AB39" s="668"/>
      <c r="AC39" s="668"/>
      <c r="AD39" s="669">
        <v>6</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t="s">
        <v>128</v>
      </c>
      <c r="BA39" s="666"/>
      <c r="BB39" s="666"/>
      <c r="BC39" s="666"/>
      <c r="BD39" s="705"/>
      <c r="BE39" s="705"/>
      <c r="BF39" s="732"/>
      <c r="BG39" s="680" t="s">
        <v>340</v>
      </c>
      <c r="BH39" s="681"/>
      <c r="BI39" s="681"/>
      <c r="BJ39" s="681"/>
      <c r="BK39" s="681"/>
      <c r="BL39" s="681"/>
      <c r="BM39" s="681"/>
      <c r="BN39" s="681"/>
      <c r="BO39" s="681"/>
      <c r="BP39" s="681"/>
      <c r="BQ39" s="681"/>
      <c r="BR39" s="681"/>
      <c r="BS39" s="681"/>
      <c r="BT39" s="681"/>
      <c r="BU39" s="682"/>
      <c r="BV39" s="665">
        <v>681</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539092</v>
      </c>
      <c r="CS39" s="705"/>
      <c r="CT39" s="705"/>
      <c r="CU39" s="705"/>
      <c r="CV39" s="705"/>
      <c r="CW39" s="705"/>
      <c r="CX39" s="705"/>
      <c r="CY39" s="706"/>
      <c r="CZ39" s="670">
        <v>15.6</v>
      </c>
      <c r="DA39" s="703"/>
      <c r="DB39" s="703"/>
      <c r="DC39" s="707"/>
      <c r="DD39" s="674">
        <v>485483</v>
      </c>
      <c r="DE39" s="705"/>
      <c r="DF39" s="705"/>
      <c r="DG39" s="705"/>
      <c r="DH39" s="705"/>
      <c r="DI39" s="705"/>
      <c r="DJ39" s="705"/>
      <c r="DK39" s="706"/>
      <c r="DL39" s="674" t="s">
        <v>240</v>
      </c>
      <c r="DM39" s="705"/>
      <c r="DN39" s="705"/>
      <c r="DO39" s="705"/>
      <c r="DP39" s="705"/>
      <c r="DQ39" s="705"/>
      <c r="DR39" s="705"/>
      <c r="DS39" s="705"/>
      <c r="DT39" s="705"/>
      <c r="DU39" s="705"/>
      <c r="DV39" s="706"/>
      <c r="DW39" s="670" t="s">
        <v>128</v>
      </c>
      <c r="DX39" s="703"/>
      <c r="DY39" s="703"/>
      <c r="DZ39" s="703"/>
      <c r="EA39" s="703"/>
      <c r="EB39" s="703"/>
      <c r="EC39" s="704"/>
    </row>
    <row r="40" spans="2:133" ht="11.25" customHeight="1" x14ac:dyDescent="0.15">
      <c r="B40" s="662" t="s">
        <v>342</v>
      </c>
      <c r="C40" s="663"/>
      <c r="D40" s="663"/>
      <c r="E40" s="663"/>
      <c r="F40" s="663"/>
      <c r="G40" s="663"/>
      <c r="H40" s="663"/>
      <c r="I40" s="663"/>
      <c r="J40" s="663"/>
      <c r="K40" s="663"/>
      <c r="L40" s="663"/>
      <c r="M40" s="663"/>
      <c r="N40" s="663"/>
      <c r="O40" s="663"/>
      <c r="P40" s="663"/>
      <c r="Q40" s="664"/>
      <c r="R40" s="665">
        <v>285607</v>
      </c>
      <c r="S40" s="666"/>
      <c r="T40" s="666"/>
      <c r="U40" s="666"/>
      <c r="V40" s="666"/>
      <c r="W40" s="666"/>
      <c r="X40" s="666"/>
      <c r="Y40" s="667"/>
      <c r="Z40" s="668">
        <v>7.7</v>
      </c>
      <c r="AA40" s="668"/>
      <c r="AB40" s="668"/>
      <c r="AC40" s="668"/>
      <c r="AD40" s="669" t="s">
        <v>128</v>
      </c>
      <c r="AE40" s="669"/>
      <c r="AF40" s="669"/>
      <c r="AG40" s="669"/>
      <c r="AH40" s="669"/>
      <c r="AI40" s="669"/>
      <c r="AJ40" s="669"/>
      <c r="AK40" s="669"/>
      <c r="AL40" s="670" t="s">
        <v>240</v>
      </c>
      <c r="AM40" s="671"/>
      <c r="AN40" s="671"/>
      <c r="AO40" s="672"/>
      <c r="AQ40" s="743" t="s">
        <v>343</v>
      </c>
      <c r="AR40" s="744"/>
      <c r="AS40" s="744"/>
      <c r="AT40" s="744"/>
      <c r="AU40" s="744"/>
      <c r="AV40" s="744"/>
      <c r="AW40" s="744"/>
      <c r="AX40" s="744"/>
      <c r="AY40" s="745"/>
      <c r="AZ40" s="665" t="s">
        <v>128</v>
      </c>
      <c r="BA40" s="666"/>
      <c r="BB40" s="666"/>
      <c r="BC40" s="666"/>
      <c r="BD40" s="705"/>
      <c r="BE40" s="705"/>
      <c r="BF40" s="732"/>
      <c r="BG40" s="746" t="s">
        <v>344</v>
      </c>
      <c r="BH40" s="747"/>
      <c r="BI40" s="747"/>
      <c r="BJ40" s="747"/>
      <c r="BK40" s="747"/>
      <c r="BL40" s="222"/>
      <c r="BM40" s="681" t="s">
        <v>345</v>
      </c>
      <c r="BN40" s="681"/>
      <c r="BO40" s="681"/>
      <c r="BP40" s="681"/>
      <c r="BQ40" s="681"/>
      <c r="BR40" s="681"/>
      <c r="BS40" s="681"/>
      <c r="BT40" s="681"/>
      <c r="BU40" s="682"/>
      <c r="BV40" s="665">
        <v>78</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8535</v>
      </c>
      <c r="CS40" s="666"/>
      <c r="CT40" s="666"/>
      <c r="CU40" s="666"/>
      <c r="CV40" s="666"/>
      <c r="CW40" s="666"/>
      <c r="CX40" s="666"/>
      <c r="CY40" s="667"/>
      <c r="CZ40" s="670">
        <v>0.2</v>
      </c>
      <c r="DA40" s="703"/>
      <c r="DB40" s="703"/>
      <c r="DC40" s="707"/>
      <c r="DD40" s="674">
        <v>7520</v>
      </c>
      <c r="DE40" s="666"/>
      <c r="DF40" s="666"/>
      <c r="DG40" s="666"/>
      <c r="DH40" s="666"/>
      <c r="DI40" s="666"/>
      <c r="DJ40" s="666"/>
      <c r="DK40" s="667"/>
      <c r="DL40" s="674" t="s">
        <v>128</v>
      </c>
      <c r="DM40" s="666"/>
      <c r="DN40" s="666"/>
      <c r="DO40" s="666"/>
      <c r="DP40" s="666"/>
      <c r="DQ40" s="666"/>
      <c r="DR40" s="666"/>
      <c r="DS40" s="666"/>
      <c r="DT40" s="666"/>
      <c r="DU40" s="666"/>
      <c r="DV40" s="667"/>
      <c r="DW40" s="670" t="s">
        <v>240</v>
      </c>
      <c r="DX40" s="703"/>
      <c r="DY40" s="703"/>
      <c r="DZ40" s="703"/>
      <c r="EA40" s="703"/>
      <c r="EB40" s="703"/>
      <c r="EC40" s="704"/>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240</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243</v>
      </c>
      <c r="AM41" s="671"/>
      <c r="AN41" s="671"/>
      <c r="AO41" s="672"/>
      <c r="AQ41" s="743" t="s">
        <v>348</v>
      </c>
      <c r="AR41" s="744"/>
      <c r="AS41" s="744"/>
      <c r="AT41" s="744"/>
      <c r="AU41" s="744"/>
      <c r="AV41" s="744"/>
      <c r="AW41" s="744"/>
      <c r="AX41" s="744"/>
      <c r="AY41" s="745"/>
      <c r="AZ41" s="665">
        <v>86321</v>
      </c>
      <c r="BA41" s="666"/>
      <c r="BB41" s="666"/>
      <c r="BC41" s="666"/>
      <c r="BD41" s="705"/>
      <c r="BE41" s="705"/>
      <c r="BF41" s="732"/>
      <c r="BG41" s="746"/>
      <c r="BH41" s="747"/>
      <c r="BI41" s="747"/>
      <c r="BJ41" s="747"/>
      <c r="BK41" s="747"/>
      <c r="BL41" s="222"/>
      <c r="BM41" s="681" t="s">
        <v>349</v>
      </c>
      <c r="BN41" s="681"/>
      <c r="BO41" s="681"/>
      <c r="BP41" s="681"/>
      <c r="BQ41" s="681"/>
      <c r="BR41" s="681"/>
      <c r="BS41" s="681"/>
      <c r="BT41" s="681"/>
      <c r="BU41" s="682"/>
      <c r="BV41" s="665" t="s">
        <v>128</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240</v>
      </c>
      <c r="CS41" s="705"/>
      <c r="CT41" s="705"/>
      <c r="CU41" s="705"/>
      <c r="CV41" s="705"/>
      <c r="CW41" s="705"/>
      <c r="CX41" s="705"/>
      <c r="CY41" s="706"/>
      <c r="CZ41" s="670" t="s">
        <v>128</v>
      </c>
      <c r="DA41" s="703"/>
      <c r="DB41" s="703"/>
      <c r="DC41" s="707"/>
      <c r="DD41" s="674" t="s">
        <v>240</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240</v>
      </c>
      <c r="S42" s="666"/>
      <c r="T42" s="666"/>
      <c r="U42" s="666"/>
      <c r="V42" s="666"/>
      <c r="W42" s="666"/>
      <c r="X42" s="666"/>
      <c r="Y42" s="667"/>
      <c r="Z42" s="668" t="s">
        <v>128</v>
      </c>
      <c r="AA42" s="668"/>
      <c r="AB42" s="668"/>
      <c r="AC42" s="668"/>
      <c r="AD42" s="669" t="s">
        <v>240</v>
      </c>
      <c r="AE42" s="669"/>
      <c r="AF42" s="669"/>
      <c r="AG42" s="669"/>
      <c r="AH42" s="669"/>
      <c r="AI42" s="669"/>
      <c r="AJ42" s="669"/>
      <c r="AK42" s="669"/>
      <c r="AL42" s="670" t="s">
        <v>128</v>
      </c>
      <c r="AM42" s="671"/>
      <c r="AN42" s="671"/>
      <c r="AO42" s="672"/>
      <c r="AQ42" s="750" t="s">
        <v>352</v>
      </c>
      <c r="AR42" s="751"/>
      <c r="AS42" s="751"/>
      <c r="AT42" s="751"/>
      <c r="AU42" s="751"/>
      <c r="AV42" s="751"/>
      <c r="AW42" s="751"/>
      <c r="AX42" s="751"/>
      <c r="AY42" s="752"/>
      <c r="AZ42" s="759">
        <v>189458</v>
      </c>
      <c r="BA42" s="760"/>
      <c r="BB42" s="760"/>
      <c r="BC42" s="760"/>
      <c r="BD42" s="736"/>
      <c r="BE42" s="736"/>
      <c r="BF42" s="738"/>
      <c r="BG42" s="748"/>
      <c r="BH42" s="749"/>
      <c r="BI42" s="749"/>
      <c r="BJ42" s="749"/>
      <c r="BK42" s="749"/>
      <c r="BL42" s="223"/>
      <c r="BM42" s="691" t="s">
        <v>353</v>
      </c>
      <c r="BN42" s="691"/>
      <c r="BO42" s="691"/>
      <c r="BP42" s="691"/>
      <c r="BQ42" s="691"/>
      <c r="BR42" s="691"/>
      <c r="BS42" s="691"/>
      <c r="BT42" s="691"/>
      <c r="BU42" s="692"/>
      <c r="BV42" s="759">
        <v>390</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563077</v>
      </c>
      <c r="CS42" s="705"/>
      <c r="CT42" s="705"/>
      <c r="CU42" s="705"/>
      <c r="CV42" s="705"/>
      <c r="CW42" s="705"/>
      <c r="CX42" s="705"/>
      <c r="CY42" s="706"/>
      <c r="CZ42" s="670">
        <v>16.3</v>
      </c>
      <c r="DA42" s="703"/>
      <c r="DB42" s="703"/>
      <c r="DC42" s="707"/>
      <c r="DD42" s="674">
        <v>167644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355</v>
      </c>
      <c r="C43" s="663"/>
      <c r="D43" s="663"/>
      <c r="E43" s="663"/>
      <c r="F43" s="663"/>
      <c r="G43" s="663"/>
      <c r="H43" s="663"/>
      <c r="I43" s="663"/>
      <c r="J43" s="663"/>
      <c r="K43" s="663"/>
      <c r="L43" s="663"/>
      <c r="M43" s="663"/>
      <c r="N43" s="663"/>
      <c r="O43" s="663"/>
      <c r="P43" s="663"/>
      <c r="Q43" s="664"/>
      <c r="R43" s="665">
        <v>61707</v>
      </c>
      <c r="S43" s="666"/>
      <c r="T43" s="666"/>
      <c r="U43" s="666"/>
      <c r="V43" s="666"/>
      <c r="W43" s="666"/>
      <c r="X43" s="666"/>
      <c r="Y43" s="667"/>
      <c r="Z43" s="668">
        <v>1.7</v>
      </c>
      <c r="AA43" s="668"/>
      <c r="AB43" s="668"/>
      <c r="AC43" s="668"/>
      <c r="AD43" s="669" t="s">
        <v>240</v>
      </c>
      <c r="AE43" s="669"/>
      <c r="AF43" s="669"/>
      <c r="AG43" s="669"/>
      <c r="AH43" s="669"/>
      <c r="AI43" s="669"/>
      <c r="AJ43" s="669"/>
      <c r="AK43" s="669"/>
      <c r="AL43" s="670" t="s">
        <v>240</v>
      </c>
      <c r="AM43" s="671"/>
      <c r="AN43" s="671"/>
      <c r="AO43" s="672"/>
      <c r="BV43" s="224"/>
      <c r="BW43" s="224"/>
      <c r="BX43" s="224"/>
      <c r="BY43" s="224"/>
      <c r="BZ43" s="224"/>
      <c r="CA43" s="224"/>
      <c r="CB43" s="224"/>
      <c r="CD43" s="662" t="s">
        <v>356</v>
      </c>
      <c r="CE43" s="663"/>
      <c r="CF43" s="663"/>
      <c r="CG43" s="663"/>
      <c r="CH43" s="663"/>
      <c r="CI43" s="663"/>
      <c r="CJ43" s="663"/>
      <c r="CK43" s="663"/>
      <c r="CL43" s="663"/>
      <c r="CM43" s="663"/>
      <c r="CN43" s="663"/>
      <c r="CO43" s="663"/>
      <c r="CP43" s="663"/>
      <c r="CQ43" s="664"/>
      <c r="CR43" s="665">
        <v>13611</v>
      </c>
      <c r="CS43" s="705"/>
      <c r="CT43" s="705"/>
      <c r="CU43" s="705"/>
      <c r="CV43" s="705"/>
      <c r="CW43" s="705"/>
      <c r="CX43" s="705"/>
      <c r="CY43" s="706"/>
      <c r="CZ43" s="670">
        <v>0.4</v>
      </c>
      <c r="DA43" s="703"/>
      <c r="DB43" s="703"/>
      <c r="DC43" s="707"/>
      <c r="DD43" s="674">
        <v>13611</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357</v>
      </c>
      <c r="C44" s="718"/>
      <c r="D44" s="718"/>
      <c r="E44" s="718"/>
      <c r="F44" s="718"/>
      <c r="G44" s="718"/>
      <c r="H44" s="718"/>
      <c r="I44" s="718"/>
      <c r="J44" s="718"/>
      <c r="K44" s="718"/>
      <c r="L44" s="718"/>
      <c r="M44" s="718"/>
      <c r="N44" s="718"/>
      <c r="O44" s="718"/>
      <c r="P44" s="718"/>
      <c r="Q44" s="719"/>
      <c r="R44" s="759">
        <v>3696679</v>
      </c>
      <c r="S44" s="760"/>
      <c r="T44" s="760"/>
      <c r="U44" s="760"/>
      <c r="V44" s="760"/>
      <c r="W44" s="760"/>
      <c r="X44" s="760"/>
      <c r="Y44" s="761"/>
      <c r="Z44" s="762">
        <v>100</v>
      </c>
      <c r="AA44" s="762"/>
      <c r="AB44" s="762"/>
      <c r="AC44" s="762"/>
      <c r="AD44" s="763">
        <v>1966032</v>
      </c>
      <c r="AE44" s="763"/>
      <c r="AF44" s="763"/>
      <c r="AG44" s="763"/>
      <c r="AH44" s="763"/>
      <c r="AI44" s="763"/>
      <c r="AJ44" s="763"/>
      <c r="AK44" s="763"/>
      <c r="AL44" s="764">
        <v>100</v>
      </c>
      <c r="AM44" s="737"/>
      <c r="AN44" s="737"/>
      <c r="AO44" s="765"/>
      <c r="CD44" s="766" t="s">
        <v>303</v>
      </c>
      <c r="CE44" s="767"/>
      <c r="CF44" s="662" t="s">
        <v>358</v>
      </c>
      <c r="CG44" s="663"/>
      <c r="CH44" s="663"/>
      <c r="CI44" s="663"/>
      <c r="CJ44" s="663"/>
      <c r="CK44" s="663"/>
      <c r="CL44" s="663"/>
      <c r="CM44" s="663"/>
      <c r="CN44" s="663"/>
      <c r="CO44" s="663"/>
      <c r="CP44" s="663"/>
      <c r="CQ44" s="664"/>
      <c r="CR44" s="665">
        <v>563077</v>
      </c>
      <c r="CS44" s="666"/>
      <c r="CT44" s="666"/>
      <c r="CU44" s="666"/>
      <c r="CV44" s="666"/>
      <c r="CW44" s="666"/>
      <c r="CX44" s="666"/>
      <c r="CY44" s="667"/>
      <c r="CZ44" s="670">
        <v>16.3</v>
      </c>
      <c r="DA44" s="671"/>
      <c r="DB44" s="671"/>
      <c r="DC44" s="683"/>
      <c r="DD44" s="674">
        <v>167644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359</v>
      </c>
      <c r="CG45" s="663"/>
      <c r="CH45" s="663"/>
      <c r="CI45" s="663"/>
      <c r="CJ45" s="663"/>
      <c r="CK45" s="663"/>
      <c r="CL45" s="663"/>
      <c r="CM45" s="663"/>
      <c r="CN45" s="663"/>
      <c r="CO45" s="663"/>
      <c r="CP45" s="663"/>
      <c r="CQ45" s="664"/>
      <c r="CR45" s="665">
        <v>348244</v>
      </c>
      <c r="CS45" s="705"/>
      <c r="CT45" s="705"/>
      <c r="CU45" s="705"/>
      <c r="CV45" s="705"/>
      <c r="CW45" s="705"/>
      <c r="CX45" s="705"/>
      <c r="CY45" s="706"/>
      <c r="CZ45" s="670">
        <v>10.1</v>
      </c>
      <c r="DA45" s="703"/>
      <c r="DB45" s="703"/>
      <c r="DC45" s="707"/>
      <c r="DD45" s="674">
        <v>45446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361</v>
      </c>
      <c r="CG46" s="663"/>
      <c r="CH46" s="663"/>
      <c r="CI46" s="663"/>
      <c r="CJ46" s="663"/>
      <c r="CK46" s="663"/>
      <c r="CL46" s="663"/>
      <c r="CM46" s="663"/>
      <c r="CN46" s="663"/>
      <c r="CO46" s="663"/>
      <c r="CP46" s="663"/>
      <c r="CQ46" s="664"/>
      <c r="CR46" s="665">
        <v>142009</v>
      </c>
      <c r="CS46" s="666"/>
      <c r="CT46" s="666"/>
      <c r="CU46" s="666"/>
      <c r="CV46" s="666"/>
      <c r="CW46" s="666"/>
      <c r="CX46" s="666"/>
      <c r="CY46" s="667"/>
      <c r="CZ46" s="670">
        <v>4.0999999999999996</v>
      </c>
      <c r="DA46" s="671"/>
      <c r="DB46" s="671"/>
      <c r="DC46" s="683"/>
      <c r="DD46" s="674">
        <v>121109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t="s">
        <v>240</v>
      </c>
      <c r="CS47" s="705"/>
      <c r="CT47" s="705"/>
      <c r="CU47" s="705"/>
      <c r="CV47" s="705"/>
      <c r="CW47" s="705"/>
      <c r="CX47" s="705"/>
      <c r="CY47" s="706"/>
      <c r="CZ47" s="670" t="s">
        <v>240</v>
      </c>
      <c r="DA47" s="703"/>
      <c r="DB47" s="703"/>
      <c r="DC47" s="707"/>
      <c r="DD47" s="674" t="s">
        <v>128</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70" t="s">
        <v>240</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366</v>
      </c>
      <c r="CE49" s="718"/>
      <c r="CF49" s="718"/>
      <c r="CG49" s="718"/>
      <c r="CH49" s="718"/>
      <c r="CI49" s="718"/>
      <c r="CJ49" s="718"/>
      <c r="CK49" s="718"/>
      <c r="CL49" s="718"/>
      <c r="CM49" s="718"/>
      <c r="CN49" s="718"/>
      <c r="CO49" s="718"/>
      <c r="CP49" s="718"/>
      <c r="CQ49" s="719"/>
      <c r="CR49" s="759">
        <v>3454342</v>
      </c>
      <c r="CS49" s="736"/>
      <c r="CT49" s="736"/>
      <c r="CU49" s="736"/>
      <c r="CV49" s="736"/>
      <c r="CW49" s="736"/>
      <c r="CX49" s="736"/>
      <c r="CY49" s="773"/>
      <c r="CZ49" s="764">
        <v>100</v>
      </c>
      <c r="DA49" s="774"/>
      <c r="DB49" s="774"/>
      <c r="DC49" s="775"/>
      <c r="DD49" s="776">
        <v>2519004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104" sqref="AU10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368</v>
      </c>
      <c r="DK2" s="787"/>
      <c r="DL2" s="787"/>
      <c r="DM2" s="787"/>
      <c r="DN2" s="787"/>
      <c r="DO2" s="788"/>
      <c r="DP2" s="231"/>
      <c r="DQ2" s="786" t="s">
        <v>369</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35"/>
      <c r="BA5" s="235"/>
      <c r="BB5" s="235"/>
      <c r="BC5" s="235"/>
      <c r="BD5" s="235"/>
      <c r="BE5" s="236"/>
      <c r="BF5" s="236"/>
      <c r="BG5" s="236"/>
      <c r="BH5" s="236"/>
      <c r="BI5" s="236"/>
      <c r="BJ5" s="236"/>
      <c r="BK5" s="236"/>
      <c r="BL5" s="236"/>
      <c r="BM5" s="236"/>
      <c r="BN5" s="236"/>
      <c r="BO5" s="236"/>
      <c r="BP5" s="236"/>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389</v>
      </c>
      <c r="C7" s="814"/>
      <c r="D7" s="814"/>
      <c r="E7" s="814"/>
      <c r="F7" s="814"/>
      <c r="G7" s="814"/>
      <c r="H7" s="814"/>
      <c r="I7" s="814"/>
      <c r="J7" s="814"/>
      <c r="K7" s="814"/>
      <c r="L7" s="814"/>
      <c r="M7" s="814"/>
      <c r="N7" s="814"/>
      <c r="O7" s="814"/>
      <c r="P7" s="815"/>
      <c r="Q7" s="816">
        <v>3697</v>
      </c>
      <c r="R7" s="817"/>
      <c r="S7" s="817"/>
      <c r="T7" s="817"/>
      <c r="U7" s="817"/>
      <c r="V7" s="817">
        <v>3455</v>
      </c>
      <c r="W7" s="817"/>
      <c r="X7" s="817"/>
      <c r="Y7" s="817"/>
      <c r="Z7" s="817"/>
      <c r="AA7" s="817">
        <v>242</v>
      </c>
      <c r="AB7" s="817"/>
      <c r="AC7" s="817"/>
      <c r="AD7" s="817"/>
      <c r="AE7" s="818"/>
      <c r="AF7" s="819">
        <v>226</v>
      </c>
      <c r="AG7" s="820"/>
      <c r="AH7" s="820"/>
      <c r="AI7" s="820"/>
      <c r="AJ7" s="821"/>
      <c r="AK7" s="822">
        <v>276</v>
      </c>
      <c r="AL7" s="823"/>
      <c r="AM7" s="823"/>
      <c r="AN7" s="823"/>
      <c r="AO7" s="823"/>
      <c r="AP7" s="823">
        <v>3342</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391</v>
      </c>
      <c r="B23" s="853" t="s">
        <v>392</v>
      </c>
      <c r="C23" s="854"/>
      <c r="D23" s="854"/>
      <c r="E23" s="854"/>
      <c r="F23" s="854"/>
      <c r="G23" s="854"/>
      <c r="H23" s="854"/>
      <c r="I23" s="854"/>
      <c r="J23" s="854"/>
      <c r="K23" s="854"/>
      <c r="L23" s="854"/>
      <c r="M23" s="854"/>
      <c r="N23" s="854"/>
      <c r="O23" s="854"/>
      <c r="P23" s="855"/>
      <c r="Q23" s="856">
        <v>3697</v>
      </c>
      <c r="R23" s="857"/>
      <c r="S23" s="857"/>
      <c r="T23" s="857"/>
      <c r="U23" s="857"/>
      <c r="V23" s="857">
        <v>3455</v>
      </c>
      <c r="W23" s="857"/>
      <c r="X23" s="857"/>
      <c r="Y23" s="857"/>
      <c r="Z23" s="857"/>
      <c r="AA23" s="857">
        <v>242</v>
      </c>
      <c r="AB23" s="857"/>
      <c r="AC23" s="857"/>
      <c r="AD23" s="857"/>
      <c r="AE23" s="858"/>
      <c r="AF23" s="859">
        <v>226</v>
      </c>
      <c r="AG23" s="857"/>
      <c r="AH23" s="857"/>
      <c r="AI23" s="857"/>
      <c r="AJ23" s="860"/>
      <c r="AK23" s="861"/>
      <c r="AL23" s="862"/>
      <c r="AM23" s="862"/>
      <c r="AN23" s="862"/>
      <c r="AO23" s="862"/>
      <c r="AP23" s="857">
        <v>3342</v>
      </c>
      <c r="AQ23" s="857"/>
      <c r="AR23" s="857"/>
      <c r="AS23" s="857"/>
      <c r="AT23" s="857"/>
      <c r="AU23" s="873"/>
      <c r="AV23" s="873"/>
      <c r="AW23" s="873"/>
      <c r="AX23" s="873"/>
      <c r="AY23" s="874"/>
      <c r="AZ23" s="875" t="s">
        <v>393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404</v>
      </c>
      <c r="C28" s="814"/>
      <c r="D28" s="814"/>
      <c r="E28" s="814"/>
      <c r="F28" s="814"/>
      <c r="G28" s="814"/>
      <c r="H28" s="814"/>
      <c r="I28" s="814"/>
      <c r="J28" s="814"/>
      <c r="K28" s="814"/>
      <c r="L28" s="814"/>
      <c r="M28" s="814"/>
      <c r="N28" s="814"/>
      <c r="O28" s="814"/>
      <c r="P28" s="815"/>
      <c r="Q28" s="886">
        <v>389</v>
      </c>
      <c r="R28" s="887"/>
      <c r="S28" s="887"/>
      <c r="T28" s="887"/>
      <c r="U28" s="887"/>
      <c r="V28" s="887">
        <v>369</v>
      </c>
      <c r="W28" s="887"/>
      <c r="X28" s="887"/>
      <c r="Y28" s="887"/>
      <c r="Z28" s="887"/>
      <c r="AA28" s="887">
        <v>20</v>
      </c>
      <c r="AB28" s="887"/>
      <c r="AC28" s="887"/>
      <c r="AD28" s="887"/>
      <c r="AE28" s="888"/>
      <c r="AF28" s="889">
        <v>20</v>
      </c>
      <c r="AG28" s="887"/>
      <c r="AH28" s="887"/>
      <c r="AI28" s="887"/>
      <c r="AJ28" s="890"/>
      <c r="AK28" s="891">
        <v>49</v>
      </c>
      <c r="AL28" s="892"/>
      <c r="AM28" s="892"/>
      <c r="AN28" s="892"/>
      <c r="AO28" s="892"/>
      <c r="AP28" s="892" t="s">
        <v>527</v>
      </c>
      <c r="AQ28" s="892"/>
      <c r="AR28" s="892"/>
      <c r="AS28" s="892"/>
      <c r="AT28" s="892"/>
      <c r="AU28" s="892" t="s">
        <v>591</v>
      </c>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405</v>
      </c>
      <c r="C29" s="845"/>
      <c r="D29" s="845"/>
      <c r="E29" s="845"/>
      <c r="F29" s="845"/>
      <c r="G29" s="845"/>
      <c r="H29" s="845"/>
      <c r="I29" s="845"/>
      <c r="J29" s="845"/>
      <c r="K29" s="845"/>
      <c r="L29" s="845"/>
      <c r="M29" s="845"/>
      <c r="N29" s="845"/>
      <c r="O29" s="845"/>
      <c r="P29" s="846"/>
      <c r="Q29" s="847">
        <v>132</v>
      </c>
      <c r="R29" s="848"/>
      <c r="S29" s="848"/>
      <c r="T29" s="848"/>
      <c r="U29" s="848"/>
      <c r="V29" s="848">
        <v>111</v>
      </c>
      <c r="W29" s="848"/>
      <c r="X29" s="848"/>
      <c r="Y29" s="848"/>
      <c r="Z29" s="848"/>
      <c r="AA29" s="848">
        <v>21</v>
      </c>
      <c r="AB29" s="848"/>
      <c r="AC29" s="848"/>
      <c r="AD29" s="848"/>
      <c r="AE29" s="849"/>
      <c r="AF29" s="850">
        <v>21</v>
      </c>
      <c r="AG29" s="851"/>
      <c r="AH29" s="851"/>
      <c r="AI29" s="851"/>
      <c r="AJ29" s="852"/>
      <c r="AK29" s="898">
        <v>37</v>
      </c>
      <c r="AL29" s="894"/>
      <c r="AM29" s="894"/>
      <c r="AN29" s="894"/>
      <c r="AO29" s="894"/>
      <c r="AP29" s="894">
        <v>8</v>
      </c>
      <c r="AQ29" s="894"/>
      <c r="AR29" s="894"/>
      <c r="AS29" s="894"/>
      <c r="AT29" s="894"/>
      <c r="AU29" s="894" t="s">
        <v>591</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406</v>
      </c>
      <c r="C30" s="845"/>
      <c r="D30" s="845"/>
      <c r="E30" s="845"/>
      <c r="F30" s="845"/>
      <c r="G30" s="845"/>
      <c r="H30" s="845"/>
      <c r="I30" s="845"/>
      <c r="J30" s="845"/>
      <c r="K30" s="845"/>
      <c r="L30" s="845"/>
      <c r="M30" s="845"/>
      <c r="N30" s="845"/>
      <c r="O30" s="845"/>
      <c r="P30" s="846"/>
      <c r="Q30" s="847">
        <v>55</v>
      </c>
      <c r="R30" s="848"/>
      <c r="S30" s="848"/>
      <c r="T30" s="848"/>
      <c r="U30" s="848"/>
      <c r="V30" s="848">
        <v>54</v>
      </c>
      <c r="W30" s="848"/>
      <c r="X30" s="848"/>
      <c r="Y30" s="848"/>
      <c r="Z30" s="848"/>
      <c r="AA30" s="848">
        <v>1</v>
      </c>
      <c r="AB30" s="848"/>
      <c r="AC30" s="848"/>
      <c r="AD30" s="848"/>
      <c r="AE30" s="849"/>
      <c r="AF30" s="850">
        <v>0</v>
      </c>
      <c r="AG30" s="851"/>
      <c r="AH30" s="851"/>
      <c r="AI30" s="851"/>
      <c r="AJ30" s="852"/>
      <c r="AK30" s="898">
        <v>30</v>
      </c>
      <c r="AL30" s="894"/>
      <c r="AM30" s="894"/>
      <c r="AN30" s="894"/>
      <c r="AO30" s="894"/>
      <c r="AP30" s="894" t="s">
        <v>527</v>
      </c>
      <c r="AQ30" s="894"/>
      <c r="AR30" s="894"/>
      <c r="AS30" s="894"/>
      <c r="AT30" s="894"/>
      <c r="AU30" s="894" t="s">
        <v>591</v>
      </c>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407</v>
      </c>
      <c r="C31" s="845"/>
      <c r="D31" s="845"/>
      <c r="E31" s="845"/>
      <c r="F31" s="845"/>
      <c r="G31" s="845"/>
      <c r="H31" s="845"/>
      <c r="I31" s="845"/>
      <c r="J31" s="845"/>
      <c r="K31" s="845"/>
      <c r="L31" s="845"/>
      <c r="M31" s="845"/>
      <c r="N31" s="845"/>
      <c r="O31" s="845"/>
      <c r="P31" s="846"/>
      <c r="Q31" s="847">
        <v>572</v>
      </c>
      <c r="R31" s="848"/>
      <c r="S31" s="848"/>
      <c r="T31" s="848"/>
      <c r="U31" s="848"/>
      <c r="V31" s="848">
        <v>543</v>
      </c>
      <c r="W31" s="848"/>
      <c r="X31" s="848"/>
      <c r="Y31" s="848"/>
      <c r="Z31" s="848"/>
      <c r="AA31" s="848">
        <v>29</v>
      </c>
      <c r="AB31" s="848"/>
      <c r="AC31" s="848"/>
      <c r="AD31" s="848"/>
      <c r="AE31" s="849"/>
      <c r="AF31" s="850">
        <v>29</v>
      </c>
      <c r="AG31" s="851"/>
      <c r="AH31" s="851"/>
      <c r="AI31" s="851"/>
      <c r="AJ31" s="852"/>
      <c r="AK31" s="898">
        <v>124</v>
      </c>
      <c r="AL31" s="894"/>
      <c r="AM31" s="894"/>
      <c r="AN31" s="894"/>
      <c r="AO31" s="894"/>
      <c r="AP31" s="894" t="s">
        <v>527</v>
      </c>
      <c r="AQ31" s="894"/>
      <c r="AR31" s="894"/>
      <c r="AS31" s="894"/>
      <c r="AT31" s="894"/>
      <c r="AU31" s="894" t="s">
        <v>591</v>
      </c>
      <c r="AV31" s="894"/>
      <c r="AW31" s="894"/>
      <c r="AX31" s="894"/>
      <c r="AY31" s="894"/>
      <c r="AZ31" s="895"/>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408</v>
      </c>
      <c r="C32" s="845"/>
      <c r="D32" s="845"/>
      <c r="E32" s="845"/>
      <c r="F32" s="845"/>
      <c r="G32" s="845"/>
      <c r="H32" s="845"/>
      <c r="I32" s="845"/>
      <c r="J32" s="845"/>
      <c r="K32" s="845"/>
      <c r="L32" s="845"/>
      <c r="M32" s="845"/>
      <c r="N32" s="845"/>
      <c r="O32" s="845"/>
      <c r="P32" s="846"/>
      <c r="Q32" s="847">
        <v>5</v>
      </c>
      <c r="R32" s="848"/>
      <c r="S32" s="848"/>
      <c r="T32" s="848"/>
      <c r="U32" s="848"/>
      <c r="V32" s="848">
        <v>5</v>
      </c>
      <c r="W32" s="848"/>
      <c r="X32" s="848"/>
      <c r="Y32" s="848"/>
      <c r="Z32" s="848"/>
      <c r="AA32" s="848" t="s">
        <v>604</v>
      </c>
      <c r="AB32" s="848"/>
      <c r="AC32" s="848"/>
      <c r="AD32" s="848"/>
      <c r="AE32" s="849"/>
      <c r="AF32" s="850" t="s">
        <v>409</v>
      </c>
      <c r="AG32" s="851"/>
      <c r="AH32" s="851"/>
      <c r="AI32" s="851"/>
      <c r="AJ32" s="852"/>
      <c r="AK32" s="898">
        <v>0</v>
      </c>
      <c r="AL32" s="894"/>
      <c r="AM32" s="894"/>
      <c r="AN32" s="894"/>
      <c r="AO32" s="894"/>
      <c r="AP32" s="894" t="s">
        <v>527</v>
      </c>
      <c r="AQ32" s="894"/>
      <c r="AR32" s="894"/>
      <c r="AS32" s="894"/>
      <c r="AT32" s="894"/>
      <c r="AU32" s="894" t="s">
        <v>591</v>
      </c>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410</v>
      </c>
      <c r="C33" s="845"/>
      <c r="D33" s="845"/>
      <c r="E33" s="845"/>
      <c r="F33" s="845"/>
      <c r="G33" s="845"/>
      <c r="H33" s="845"/>
      <c r="I33" s="845"/>
      <c r="J33" s="845"/>
      <c r="K33" s="845"/>
      <c r="L33" s="845"/>
      <c r="M33" s="845"/>
      <c r="N33" s="845"/>
      <c r="O33" s="845"/>
      <c r="P33" s="846"/>
      <c r="Q33" s="847">
        <v>146</v>
      </c>
      <c r="R33" s="848"/>
      <c r="S33" s="848"/>
      <c r="T33" s="848"/>
      <c r="U33" s="848"/>
      <c r="V33" s="848">
        <v>141</v>
      </c>
      <c r="W33" s="848"/>
      <c r="X33" s="848"/>
      <c r="Y33" s="848"/>
      <c r="Z33" s="848"/>
      <c r="AA33" s="848">
        <v>5</v>
      </c>
      <c r="AB33" s="848"/>
      <c r="AC33" s="848"/>
      <c r="AD33" s="848"/>
      <c r="AE33" s="849"/>
      <c r="AF33" s="850">
        <v>5</v>
      </c>
      <c r="AG33" s="851"/>
      <c r="AH33" s="851"/>
      <c r="AI33" s="851"/>
      <c r="AJ33" s="852"/>
      <c r="AK33" s="898">
        <v>69</v>
      </c>
      <c r="AL33" s="894"/>
      <c r="AM33" s="894"/>
      <c r="AN33" s="894"/>
      <c r="AO33" s="894"/>
      <c r="AP33" s="894">
        <v>925</v>
      </c>
      <c r="AQ33" s="894"/>
      <c r="AR33" s="894"/>
      <c r="AS33" s="894"/>
      <c r="AT33" s="894"/>
      <c r="AU33" s="894">
        <v>169</v>
      </c>
      <c r="AV33" s="894"/>
      <c r="AW33" s="894"/>
      <c r="AX33" s="894"/>
      <c r="AY33" s="894"/>
      <c r="AZ33" s="895"/>
      <c r="BA33" s="895"/>
      <c r="BB33" s="895"/>
      <c r="BC33" s="895"/>
      <c r="BD33" s="895"/>
      <c r="BE33" s="896" t="s">
        <v>411</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391</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76</v>
      </c>
      <c r="AG63" s="908"/>
      <c r="AH63" s="908"/>
      <c r="AI63" s="908"/>
      <c r="AJ63" s="909"/>
      <c r="AK63" s="910"/>
      <c r="AL63" s="905"/>
      <c r="AM63" s="905"/>
      <c r="AN63" s="905"/>
      <c r="AO63" s="905"/>
      <c r="AP63" s="908">
        <v>933</v>
      </c>
      <c r="AQ63" s="908"/>
      <c r="AR63" s="908"/>
      <c r="AS63" s="908"/>
      <c r="AT63" s="908"/>
      <c r="AU63" s="908">
        <v>169</v>
      </c>
      <c r="AV63" s="908"/>
      <c r="AW63" s="908"/>
      <c r="AX63" s="908"/>
      <c r="AY63" s="908"/>
      <c r="AZ63" s="912"/>
      <c r="BA63" s="912"/>
      <c r="BB63" s="912"/>
      <c r="BC63" s="912"/>
      <c r="BD63" s="912"/>
      <c r="BE63" s="913"/>
      <c r="BF63" s="913"/>
      <c r="BG63" s="913"/>
      <c r="BH63" s="913"/>
      <c r="BI63" s="914"/>
      <c r="BJ63" s="915" t="s">
        <v>128</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379</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592</v>
      </c>
      <c r="C68" s="934"/>
      <c r="D68" s="934"/>
      <c r="E68" s="934"/>
      <c r="F68" s="934"/>
      <c r="G68" s="934"/>
      <c r="H68" s="934"/>
      <c r="I68" s="934"/>
      <c r="J68" s="934"/>
      <c r="K68" s="934"/>
      <c r="L68" s="934"/>
      <c r="M68" s="934"/>
      <c r="N68" s="934"/>
      <c r="O68" s="934"/>
      <c r="P68" s="935"/>
      <c r="Q68" s="936">
        <v>6315</v>
      </c>
      <c r="R68" s="930"/>
      <c r="S68" s="930"/>
      <c r="T68" s="930"/>
      <c r="U68" s="930"/>
      <c r="V68" s="930">
        <v>6085</v>
      </c>
      <c r="W68" s="930"/>
      <c r="X68" s="930"/>
      <c r="Y68" s="930"/>
      <c r="Z68" s="930"/>
      <c r="AA68" s="930">
        <v>230</v>
      </c>
      <c r="AB68" s="930"/>
      <c r="AC68" s="930"/>
      <c r="AD68" s="930"/>
      <c r="AE68" s="930"/>
      <c r="AF68" s="930">
        <v>230</v>
      </c>
      <c r="AG68" s="930"/>
      <c r="AH68" s="930"/>
      <c r="AI68" s="930"/>
      <c r="AJ68" s="930"/>
      <c r="AK68" s="930">
        <v>0</v>
      </c>
      <c r="AL68" s="930"/>
      <c r="AM68" s="930"/>
      <c r="AN68" s="930"/>
      <c r="AO68" s="930"/>
      <c r="AP68" s="930">
        <v>3114</v>
      </c>
      <c r="AQ68" s="930"/>
      <c r="AR68" s="930"/>
      <c r="AS68" s="930"/>
      <c r="AT68" s="930"/>
      <c r="AU68" s="930">
        <v>398</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593</v>
      </c>
      <c r="C69" s="938"/>
      <c r="D69" s="938"/>
      <c r="E69" s="938"/>
      <c r="F69" s="938"/>
      <c r="G69" s="938"/>
      <c r="H69" s="938"/>
      <c r="I69" s="938"/>
      <c r="J69" s="938"/>
      <c r="K69" s="938"/>
      <c r="L69" s="938"/>
      <c r="M69" s="938"/>
      <c r="N69" s="938"/>
      <c r="O69" s="938"/>
      <c r="P69" s="939"/>
      <c r="Q69" s="940">
        <v>6909</v>
      </c>
      <c r="R69" s="894"/>
      <c r="S69" s="894"/>
      <c r="T69" s="894"/>
      <c r="U69" s="894"/>
      <c r="V69" s="894">
        <v>6702</v>
      </c>
      <c r="W69" s="894"/>
      <c r="X69" s="894"/>
      <c r="Y69" s="894"/>
      <c r="Z69" s="894"/>
      <c r="AA69" s="894">
        <v>207</v>
      </c>
      <c r="AB69" s="894"/>
      <c r="AC69" s="894"/>
      <c r="AD69" s="894"/>
      <c r="AE69" s="894"/>
      <c r="AF69" s="894">
        <v>207</v>
      </c>
      <c r="AG69" s="894"/>
      <c r="AH69" s="894"/>
      <c r="AI69" s="894"/>
      <c r="AJ69" s="894"/>
      <c r="AK69" s="894">
        <v>0</v>
      </c>
      <c r="AL69" s="894"/>
      <c r="AM69" s="894"/>
      <c r="AN69" s="894"/>
      <c r="AO69" s="894"/>
      <c r="AP69" s="894" t="s">
        <v>591</v>
      </c>
      <c r="AQ69" s="894"/>
      <c r="AR69" s="894"/>
      <c r="AS69" s="894"/>
      <c r="AT69" s="894"/>
      <c r="AU69" s="894" t="s">
        <v>591</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594</v>
      </c>
      <c r="C70" s="938"/>
      <c r="D70" s="938"/>
      <c r="E70" s="938"/>
      <c r="F70" s="938"/>
      <c r="G70" s="938"/>
      <c r="H70" s="938"/>
      <c r="I70" s="938"/>
      <c r="J70" s="938"/>
      <c r="K70" s="938"/>
      <c r="L70" s="938"/>
      <c r="M70" s="938"/>
      <c r="N70" s="938"/>
      <c r="O70" s="938"/>
      <c r="P70" s="939"/>
      <c r="Q70" s="940">
        <v>149</v>
      </c>
      <c r="R70" s="894"/>
      <c r="S70" s="894"/>
      <c r="T70" s="894"/>
      <c r="U70" s="894"/>
      <c r="V70" s="894">
        <v>129</v>
      </c>
      <c r="W70" s="894"/>
      <c r="X70" s="894"/>
      <c r="Y70" s="894"/>
      <c r="Z70" s="894"/>
      <c r="AA70" s="894">
        <v>20</v>
      </c>
      <c r="AB70" s="894"/>
      <c r="AC70" s="894"/>
      <c r="AD70" s="894"/>
      <c r="AE70" s="894"/>
      <c r="AF70" s="894">
        <v>20</v>
      </c>
      <c r="AG70" s="894"/>
      <c r="AH70" s="894"/>
      <c r="AI70" s="894"/>
      <c r="AJ70" s="894"/>
      <c r="AK70" s="894">
        <v>12</v>
      </c>
      <c r="AL70" s="894"/>
      <c r="AM70" s="894"/>
      <c r="AN70" s="894"/>
      <c r="AO70" s="894"/>
      <c r="AP70" s="894" t="s">
        <v>591</v>
      </c>
      <c r="AQ70" s="894"/>
      <c r="AR70" s="894"/>
      <c r="AS70" s="894"/>
      <c r="AT70" s="894"/>
      <c r="AU70" s="894" t="s">
        <v>591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595</v>
      </c>
      <c r="C71" s="938"/>
      <c r="D71" s="938"/>
      <c r="E71" s="938"/>
      <c r="F71" s="938"/>
      <c r="G71" s="938"/>
      <c r="H71" s="938"/>
      <c r="I71" s="938"/>
      <c r="J71" s="938"/>
      <c r="K71" s="938"/>
      <c r="L71" s="938"/>
      <c r="M71" s="938"/>
      <c r="N71" s="938"/>
      <c r="O71" s="938"/>
      <c r="P71" s="939"/>
      <c r="Q71" s="940">
        <v>553</v>
      </c>
      <c r="R71" s="894"/>
      <c r="S71" s="894"/>
      <c r="T71" s="894"/>
      <c r="U71" s="894"/>
      <c r="V71" s="894">
        <v>522</v>
      </c>
      <c r="W71" s="894"/>
      <c r="X71" s="894"/>
      <c r="Y71" s="894"/>
      <c r="Z71" s="894"/>
      <c r="AA71" s="894">
        <v>31</v>
      </c>
      <c r="AB71" s="894"/>
      <c r="AC71" s="894"/>
      <c r="AD71" s="894"/>
      <c r="AE71" s="894"/>
      <c r="AF71" s="894">
        <v>31</v>
      </c>
      <c r="AG71" s="894"/>
      <c r="AH71" s="894"/>
      <c r="AI71" s="894"/>
      <c r="AJ71" s="894"/>
      <c r="AK71" s="894">
        <v>24</v>
      </c>
      <c r="AL71" s="894"/>
      <c r="AM71" s="894"/>
      <c r="AN71" s="894"/>
      <c r="AO71" s="894"/>
      <c r="AP71" s="894" t="s">
        <v>591</v>
      </c>
      <c r="AQ71" s="894"/>
      <c r="AR71" s="894"/>
      <c r="AS71" s="894"/>
      <c r="AT71" s="894"/>
      <c r="AU71" s="894" t="s">
        <v>591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596</v>
      </c>
      <c r="C72" s="938"/>
      <c r="D72" s="938"/>
      <c r="E72" s="938"/>
      <c r="F72" s="938"/>
      <c r="G72" s="938"/>
      <c r="H72" s="938"/>
      <c r="I72" s="938"/>
      <c r="J72" s="938"/>
      <c r="K72" s="938"/>
      <c r="L72" s="938"/>
      <c r="M72" s="938"/>
      <c r="N72" s="938"/>
      <c r="O72" s="938"/>
      <c r="P72" s="939"/>
      <c r="Q72" s="940">
        <v>172370</v>
      </c>
      <c r="R72" s="894"/>
      <c r="S72" s="894"/>
      <c r="T72" s="894"/>
      <c r="U72" s="894"/>
      <c r="V72" s="894">
        <v>165579</v>
      </c>
      <c r="W72" s="894"/>
      <c r="X72" s="894"/>
      <c r="Y72" s="894"/>
      <c r="Z72" s="894"/>
      <c r="AA72" s="894">
        <v>6792</v>
      </c>
      <c r="AB72" s="894"/>
      <c r="AC72" s="894"/>
      <c r="AD72" s="894"/>
      <c r="AE72" s="894"/>
      <c r="AF72" s="894">
        <v>6788</v>
      </c>
      <c r="AG72" s="894"/>
      <c r="AH72" s="894"/>
      <c r="AI72" s="894"/>
      <c r="AJ72" s="894"/>
      <c r="AK72" s="894">
        <v>7704</v>
      </c>
      <c r="AL72" s="894"/>
      <c r="AM72" s="894"/>
      <c r="AN72" s="894"/>
      <c r="AO72" s="894"/>
      <c r="AP72" s="894" t="s">
        <v>591</v>
      </c>
      <c r="AQ72" s="894"/>
      <c r="AR72" s="894"/>
      <c r="AS72" s="894"/>
      <c r="AT72" s="894"/>
      <c r="AU72" s="894" t="s">
        <v>591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597</v>
      </c>
      <c r="C73" s="938"/>
      <c r="D73" s="938"/>
      <c r="E73" s="938"/>
      <c r="F73" s="938"/>
      <c r="G73" s="938"/>
      <c r="H73" s="938"/>
      <c r="I73" s="938"/>
      <c r="J73" s="938"/>
      <c r="K73" s="938"/>
      <c r="L73" s="938"/>
      <c r="M73" s="938"/>
      <c r="N73" s="938"/>
      <c r="O73" s="938"/>
      <c r="P73" s="939"/>
      <c r="Q73" s="940">
        <v>807</v>
      </c>
      <c r="R73" s="894"/>
      <c r="S73" s="894"/>
      <c r="T73" s="894"/>
      <c r="U73" s="894"/>
      <c r="V73" s="894">
        <v>787</v>
      </c>
      <c r="W73" s="894"/>
      <c r="X73" s="894"/>
      <c r="Y73" s="894"/>
      <c r="Z73" s="894"/>
      <c r="AA73" s="894">
        <v>20</v>
      </c>
      <c r="AB73" s="894"/>
      <c r="AC73" s="894"/>
      <c r="AD73" s="894"/>
      <c r="AE73" s="894"/>
      <c r="AF73" s="894">
        <v>20</v>
      </c>
      <c r="AG73" s="894"/>
      <c r="AH73" s="894"/>
      <c r="AI73" s="894"/>
      <c r="AJ73" s="894"/>
      <c r="AK73" s="894">
        <v>20</v>
      </c>
      <c r="AL73" s="894"/>
      <c r="AM73" s="894"/>
      <c r="AN73" s="894"/>
      <c r="AO73" s="894"/>
      <c r="AP73" s="894" t="s">
        <v>591</v>
      </c>
      <c r="AQ73" s="894"/>
      <c r="AR73" s="894"/>
      <c r="AS73" s="894"/>
      <c r="AT73" s="894"/>
      <c r="AU73" s="894" t="s">
        <v>591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391</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7296</v>
      </c>
      <c r="AG88" s="908"/>
      <c r="AH88" s="908"/>
      <c r="AI88" s="908"/>
      <c r="AJ88" s="908"/>
      <c r="AK88" s="905"/>
      <c r="AL88" s="905"/>
      <c r="AM88" s="905"/>
      <c r="AN88" s="905"/>
      <c r="AO88" s="905"/>
      <c r="AP88" s="908">
        <v>3114</v>
      </c>
      <c r="AQ88" s="908"/>
      <c r="AR88" s="908"/>
      <c r="AS88" s="908"/>
      <c r="AT88" s="908"/>
      <c r="AU88" s="908">
        <v>398</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306</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306</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306</v>
      </c>
      <c r="DR109" s="957"/>
      <c r="DS109" s="957"/>
      <c r="DT109" s="957"/>
      <c r="DU109" s="958"/>
      <c r="DV109" s="956" t="s">
        <v>434</v>
      </c>
      <c r="DW109" s="957"/>
      <c r="DX109" s="957"/>
      <c r="DY109" s="957"/>
      <c r="DZ109" s="959"/>
    </row>
    <row r="110" spans="1:131" s="233" customFormat="1" ht="26.25" customHeight="1" x14ac:dyDescent="0.15">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272162</v>
      </c>
      <c r="AB110" s="964"/>
      <c r="AC110" s="964"/>
      <c r="AD110" s="964"/>
      <c r="AE110" s="965"/>
      <c r="AF110" s="966">
        <v>279090</v>
      </c>
      <c r="AG110" s="964"/>
      <c r="AH110" s="964"/>
      <c r="AI110" s="964"/>
      <c r="AJ110" s="965"/>
      <c r="AK110" s="966">
        <v>297405</v>
      </c>
      <c r="AL110" s="964"/>
      <c r="AM110" s="964"/>
      <c r="AN110" s="964"/>
      <c r="AO110" s="965"/>
      <c r="AP110" s="967">
        <v>17.3</v>
      </c>
      <c r="AQ110" s="968"/>
      <c r="AR110" s="968"/>
      <c r="AS110" s="968"/>
      <c r="AT110" s="969"/>
      <c r="AU110" s="970" t="s">
        <v>72</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3227037</v>
      </c>
      <c r="BR110" s="995"/>
      <c r="BS110" s="995"/>
      <c r="BT110" s="995"/>
      <c r="BU110" s="995"/>
      <c r="BV110" s="995">
        <v>3362952</v>
      </c>
      <c r="BW110" s="995"/>
      <c r="BX110" s="995"/>
      <c r="BY110" s="995"/>
      <c r="BZ110" s="995"/>
      <c r="CA110" s="995">
        <v>3342364</v>
      </c>
      <c r="CB110" s="995"/>
      <c r="CC110" s="995"/>
      <c r="CD110" s="995"/>
      <c r="CE110" s="995"/>
      <c r="CF110" s="1008">
        <v>194.4</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393</v>
      </c>
      <c r="DM110" s="995"/>
      <c r="DN110" s="995"/>
      <c r="DO110" s="995"/>
      <c r="DP110" s="995"/>
      <c r="DQ110" s="995" t="s">
        <v>128</v>
      </c>
      <c r="DR110" s="995"/>
      <c r="DS110" s="995"/>
      <c r="DT110" s="995"/>
      <c r="DU110" s="995"/>
      <c r="DV110" s="996" t="s">
        <v>440</v>
      </c>
      <c r="DW110" s="996"/>
      <c r="DX110" s="996"/>
      <c r="DY110" s="996"/>
      <c r="DZ110" s="997"/>
    </row>
    <row r="111" spans="1:131" s="233" customFormat="1" ht="26.25" customHeight="1" x14ac:dyDescent="0.15">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442</v>
      </c>
      <c r="AG111" s="1002"/>
      <c r="AH111" s="1002"/>
      <c r="AI111" s="1002"/>
      <c r="AJ111" s="1003"/>
      <c r="AK111" s="1004" t="s">
        <v>393</v>
      </c>
      <c r="AL111" s="1002"/>
      <c r="AM111" s="1002"/>
      <c r="AN111" s="1002"/>
      <c r="AO111" s="1003"/>
      <c r="AP111" s="1005" t="s">
        <v>393</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t="s">
        <v>444</v>
      </c>
      <c r="BR111" s="990"/>
      <c r="BS111" s="990"/>
      <c r="BT111" s="990"/>
      <c r="BU111" s="990"/>
      <c r="BV111" s="990" t="s">
        <v>128</v>
      </c>
      <c r="BW111" s="990"/>
      <c r="BX111" s="990"/>
      <c r="BY111" s="990"/>
      <c r="BZ111" s="990"/>
      <c r="CA111" s="990" t="s">
        <v>393</v>
      </c>
      <c r="CB111" s="990"/>
      <c r="CC111" s="990"/>
      <c r="CD111" s="990"/>
      <c r="CE111" s="990"/>
      <c r="CF111" s="984" t="s">
        <v>445</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444</v>
      </c>
      <c r="DH111" s="990"/>
      <c r="DI111" s="990"/>
      <c r="DJ111" s="990"/>
      <c r="DK111" s="990"/>
      <c r="DL111" s="990" t="s">
        <v>128</v>
      </c>
      <c r="DM111" s="990"/>
      <c r="DN111" s="990"/>
      <c r="DO111" s="990"/>
      <c r="DP111" s="990"/>
      <c r="DQ111" s="990" t="s">
        <v>445</v>
      </c>
      <c r="DR111" s="990"/>
      <c r="DS111" s="990"/>
      <c r="DT111" s="990"/>
      <c r="DU111" s="990"/>
      <c r="DV111" s="991" t="s">
        <v>393</v>
      </c>
      <c r="DW111" s="991"/>
      <c r="DX111" s="991"/>
      <c r="DY111" s="991"/>
      <c r="DZ111" s="992"/>
    </row>
    <row r="112" spans="1:131" s="233" customFormat="1" ht="26.25" customHeight="1" x14ac:dyDescent="0.15">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445</v>
      </c>
      <c r="AB112" s="1023"/>
      <c r="AC112" s="1023"/>
      <c r="AD112" s="1023"/>
      <c r="AE112" s="1024"/>
      <c r="AF112" s="1025" t="s">
        <v>393</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243089</v>
      </c>
      <c r="BR112" s="990"/>
      <c r="BS112" s="990"/>
      <c r="BT112" s="990"/>
      <c r="BU112" s="990"/>
      <c r="BV112" s="990">
        <v>193704</v>
      </c>
      <c r="BW112" s="990"/>
      <c r="BX112" s="990"/>
      <c r="BY112" s="990"/>
      <c r="BZ112" s="990"/>
      <c r="CA112" s="990">
        <v>169290</v>
      </c>
      <c r="CB112" s="990"/>
      <c r="CC112" s="990"/>
      <c r="CD112" s="990"/>
      <c r="CE112" s="990"/>
      <c r="CF112" s="984">
        <v>9.8000000000000007</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444</v>
      </c>
      <c r="DH112" s="990"/>
      <c r="DI112" s="990"/>
      <c r="DJ112" s="990"/>
      <c r="DK112" s="990"/>
      <c r="DL112" s="990" t="s">
        <v>444</v>
      </c>
      <c r="DM112" s="990"/>
      <c r="DN112" s="990"/>
      <c r="DO112" s="990"/>
      <c r="DP112" s="990"/>
      <c r="DQ112" s="990" t="s">
        <v>451</v>
      </c>
      <c r="DR112" s="990"/>
      <c r="DS112" s="990"/>
      <c r="DT112" s="990"/>
      <c r="DU112" s="990"/>
      <c r="DV112" s="991" t="s">
        <v>393</v>
      </c>
      <c r="DW112" s="991"/>
      <c r="DX112" s="991"/>
      <c r="DY112" s="991"/>
      <c r="DZ112" s="992"/>
    </row>
    <row r="113" spans="1:130" s="233" customFormat="1" ht="26.25" customHeight="1" x14ac:dyDescent="0.15">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14604</v>
      </c>
      <c r="AB113" s="1002"/>
      <c r="AC113" s="1002"/>
      <c r="AD113" s="1002"/>
      <c r="AE113" s="1003"/>
      <c r="AF113" s="1004">
        <v>15190</v>
      </c>
      <c r="AG113" s="1002"/>
      <c r="AH113" s="1002"/>
      <c r="AI113" s="1002"/>
      <c r="AJ113" s="1003"/>
      <c r="AK113" s="1004">
        <v>11588</v>
      </c>
      <c r="AL113" s="1002"/>
      <c r="AM113" s="1002"/>
      <c r="AN113" s="1002"/>
      <c r="AO113" s="1003"/>
      <c r="AP113" s="1005">
        <v>0.7</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125111</v>
      </c>
      <c r="BR113" s="990"/>
      <c r="BS113" s="990"/>
      <c r="BT113" s="990"/>
      <c r="BU113" s="990"/>
      <c r="BV113" s="990">
        <v>365200</v>
      </c>
      <c r="BW113" s="990"/>
      <c r="BX113" s="990"/>
      <c r="BY113" s="990"/>
      <c r="BZ113" s="990"/>
      <c r="CA113" s="990">
        <v>398210</v>
      </c>
      <c r="CB113" s="990"/>
      <c r="CC113" s="990"/>
      <c r="CD113" s="990"/>
      <c r="CE113" s="990"/>
      <c r="CF113" s="984">
        <v>23.2</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455</v>
      </c>
      <c r="DR113" s="1023"/>
      <c r="DS113" s="1023"/>
      <c r="DT113" s="1023"/>
      <c r="DU113" s="1024"/>
      <c r="DV113" s="1026" t="s">
        <v>393</v>
      </c>
      <c r="DW113" s="1027"/>
      <c r="DX113" s="1027"/>
      <c r="DY113" s="1027"/>
      <c r="DZ113" s="1028"/>
    </row>
    <row r="114" spans="1:130" s="233" customFormat="1" ht="26.25" customHeight="1" x14ac:dyDescent="0.15">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7892</v>
      </c>
      <c r="AB114" s="1023"/>
      <c r="AC114" s="1023"/>
      <c r="AD114" s="1023"/>
      <c r="AE114" s="1024"/>
      <c r="AF114" s="1025">
        <v>8209</v>
      </c>
      <c r="AG114" s="1023"/>
      <c r="AH114" s="1023"/>
      <c r="AI114" s="1023"/>
      <c r="AJ114" s="1024"/>
      <c r="AK114" s="1025">
        <v>8970</v>
      </c>
      <c r="AL114" s="1023"/>
      <c r="AM114" s="1023"/>
      <c r="AN114" s="1023"/>
      <c r="AO114" s="1024"/>
      <c r="AP114" s="1026">
        <v>0.5</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352116</v>
      </c>
      <c r="BR114" s="990"/>
      <c r="BS114" s="990"/>
      <c r="BT114" s="990"/>
      <c r="BU114" s="990"/>
      <c r="BV114" s="990">
        <v>454140</v>
      </c>
      <c r="BW114" s="990"/>
      <c r="BX114" s="990"/>
      <c r="BY114" s="990"/>
      <c r="BZ114" s="990"/>
      <c r="CA114" s="990">
        <v>321588</v>
      </c>
      <c r="CB114" s="990"/>
      <c r="CC114" s="990"/>
      <c r="CD114" s="990"/>
      <c r="CE114" s="990"/>
      <c r="CF114" s="984">
        <v>18.7</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444</v>
      </c>
      <c r="DH114" s="1023"/>
      <c r="DI114" s="1023"/>
      <c r="DJ114" s="1023"/>
      <c r="DK114" s="1024"/>
      <c r="DL114" s="1025" t="s">
        <v>128</v>
      </c>
      <c r="DM114" s="1023"/>
      <c r="DN114" s="1023"/>
      <c r="DO114" s="1023"/>
      <c r="DP114" s="1024"/>
      <c r="DQ114" s="1025" t="s">
        <v>444</v>
      </c>
      <c r="DR114" s="1023"/>
      <c r="DS114" s="1023"/>
      <c r="DT114" s="1023"/>
      <c r="DU114" s="1024"/>
      <c r="DV114" s="1026" t="s">
        <v>459</v>
      </c>
      <c r="DW114" s="1027"/>
      <c r="DX114" s="1027"/>
      <c r="DY114" s="1027"/>
      <c r="DZ114" s="1028"/>
    </row>
    <row r="115" spans="1:130" s="233" customFormat="1" ht="26.25" customHeight="1" x14ac:dyDescent="0.15">
      <c r="A115" s="1018"/>
      <c r="B115" s="1019"/>
      <c r="C115" s="987" t="s">
        <v>460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393</v>
      </c>
      <c r="AB115" s="1002"/>
      <c r="AC115" s="1002"/>
      <c r="AD115" s="1002"/>
      <c r="AE115" s="1003"/>
      <c r="AF115" s="1004" t="s">
        <v>128</v>
      </c>
      <c r="AG115" s="1002"/>
      <c r="AH115" s="1002"/>
      <c r="AI115" s="1002"/>
      <c r="AJ115" s="1003"/>
      <c r="AK115" s="1004" t="s">
        <v>444</v>
      </c>
      <c r="AL115" s="1002"/>
      <c r="AM115" s="1002"/>
      <c r="AN115" s="1002"/>
      <c r="AO115" s="1003"/>
      <c r="AP115" s="1005" t="s">
        <v>445</v>
      </c>
      <c r="AQ115" s="1006"/>
      <c r="AR115" s="1006"/>
      <c r="AS115" s="1006"/>
      <c r="AT115" s="1007"/>
      <c r="AU115" s="972"/>
      <c r="AV115" s="973"/>
      <c r="AW115" s="973"/>
      <c r="AX115" s="973"/>
      <c r="AY115" s="973"/>
      <c r="AZ115" s="986" t="s">
        <v>461</v>
      </c>
      <c r="BA115" s="987"/>
      <c r="BB115" s="987"/>
      <c r="BC115" s="987"/>
      <c r="BD115" s="987"/>
      <c r="BE115" s="987"/>
      <c r="BF115" s="987"/>
      <c r="BG115" s="987"/>
      <c r="BH115" s="987"/>
      <c r="BI115" s="987"/>
      <c r="BJ115" s="987"/>
      <c r="BK115" s="987"/>
      <c r="BL115" s="987"/>
      <c r="BM115" s="987"/>
      <c r="BN115" s="987"/>
      <c r="BO115" s="987"/>
      <c r="BP115" s="988"/>
      <c r="BQ115" s="989" t="s">
        <v>442</v>
      </c>
      <c r="BR115" s="990"/>
      <c r="BS115" s="990"/>
      <c r="BT115" s="990"/>
      <c r="BU115" s="990"/>
      <c r="BV115" s="990" t="s">
        <v>442</v>
      </c>
      <c r="BW115" s="990"/>
      <c r="BX115" s="990"/>
      <c r="BY115" s="990"/>
      <c r="BZ115" s="990"/>
      <c r="CA115" s="990" t="s">
        <v>444</v>
      </c>
      <c r="CB115" s="990"/>
      <c r="CC115" s="990"/>
      <c r="CD115" s="990"/>
      <c r="CE115" s="990"/>
      <c r="CF115" s="984" t="s">
        <v>128</v>
      </c>
      <c r="CG115" s="985"/>
      <c r="CH115" s="985"/>
      <c r="CI115" s="985"/>
      <c r="CJ115" s="985"/>
      <c r="CK115" s="1012"/>
      <c r="CL115" s="1013"/>
      <c r="CM115" s="986" t="s">
        <v>462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393</v>
      </c>
      <c r="DH115" s="1023"/>
      <c r="DI115" s="1023"/>
      <c r="DJ115" s="1023"/>
      <c r="DK115" s="1024"/>
      <c r="DL115" s="1025" t="s">
        <v>445</v>
      </c>
      <c r="DM115" s="1023"/>
      <c r="DN115" s="1023"/>
      <c r="DO115" s="1023"/>
      <c r="DP115" s="1024"/>
      <c r="DQ115" s="1025" t="s">
        <v>459</v>
      </c>
      <c r="DR115" s="1023"/>
      <c r="DS115" s="1023"/>
      <c r="DT115" s="1023"/>
      <c r="DU115" s="1024"/>
      <c r="DV115" s="1026" t="s">
        <v>451</v>
      </c>
      <c r="DW115" s="1027"/>
      <c r="DX115" s="1027"/>
      <c r="DY115" s="1027"/>
      <c r="DZ115" s="1028"/>
    </row>
    <row r="116" spans="1:130" s="233" customFormat="1" ht="26.25" customHeight="1" x14ac:dyDescent="0.15">
      <c r="A116" s="1020"/>
      <c r="B116" s="1021"/>
      <c r="C116" s="1029" t="s">
        <v>463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252</v>
      </c>
      <c r="AB116" s="1023"/>
      <c r="AC116" s="1023"/>
      <c r="AD116" s="1023"/>
      <c r="AE116" s="1024"/>
      <c r="AF116" s="1025">
        <v>458</v>
      </c>
      <c r="AG116" s="1023"/>
      <c r="AH116" s="1023"/>
      <c r="AI116" s="1023"/>
      <c r="AJ116" s="1024"/>
      <c r="AK116" s="1025">
        <v>145</v>
      </c>
      <c r="AL116" s="1023"/>
      <c r="AM116" s="1023"/>
      <c r="AN116" s="1023"/>
      <c r="AO116" s="1024"/>
      <c r="AP116" s="1026">
        <v>0</v>
      </c>
      <c r="AQ116" s="1027"/>
      <c r="AR116" s="1027"/>
      <c r="AS116" s="1027"/>
      <c r="AT116" s="1028"/>
      <c r="AU116" s="972"/>
      <c r="AV116" s="973"/>
      <c r="AW116" s="973"/>
      <c r="AX116" s="973"/>
      <c r="AY116" s="973"/>
      <c r="AZ116" s="1031" t="s">
        <v>464</v>
      </c>
      <c r="BA116" s="1032"/>
      <c r="BB116" s="1032"/>
      <c r="BC116" s="1032"/>
      <c r="BD116" s="1032"/>
      <c r="BE116" s="1032"/>
      <c r="BF116" s="1032"/>
      <c r="BG116" s="1032"/>
      <c r="BH116" s="1032"/>
      <c r="BI116" s="1032"/>
      <c r="BJ116" s="1032"/>
      <c r="BK116" s="1032"/>
      <c r="BL116" s="1032"/>
      <c r="BM116" s="1032"/>
      <c r="BN116" s="1032"/>
      <c r="BO116" s="1032"/>
      <c r="BP116" s="1033"/>
      <c r="BQ116" s="989" t="s">
        <v>444</v>
      </c>
      <c r="BR116" s="990"/>
      <c r="BS116" s="990"/>
      <c r="BT116" s="990"/>
      <c r="BU116" s="990"/>
      <c r="BV116" s="990" t="s">
        <v>444</v>
      </c>
      <c r="BW116" s="990"/>
      <c r="BX116" s="990"/>
      <c r="BY116" s="990"/>
      <c r="BZ116" s="990"/>
      <c r="CA116" s="990" t="s">
        <v>128</v>
      </c>
      <c r="CB116" s="990"/>
      <c r="CC116" s="990"/>
      <c r="CD116" s="990"/>
      <c r="CE116" s="990"/>
      <c r="CF116" s="984" t="s">
        <v>445</v>
      </c>
      <c r="CG116" s="985"/>
      <c r="CH116" s="985"/>
      <c r="CI116" s="985"/>
      <c r="CJ116" s="985"/>
      <c r="CK116" s="1012"/>
      <c r="CL116" s="1013"/>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444</v>
      </c>
      <c r="DM116" s="1023"/>
      <c r="DN116" s="1023"/>
      <c r="DO116" s="1023"/>
      <c r="DP116" s="1024"/>
      <c r="DQ116" s="1025" t="s">
        <v>128</v>
      </c>
      <c r="DR116" s="1023"/>
      <c r="DS116" s="1023"/>
      <c r="DT116" s="1023"/>
      <c r="DU116" s="1024"/>
      <c r="DV116" s="1026" t="s">
        <v>445</v>
      </c>
      <c r="DW116" s="1027"/>
      <c r="DX116" s="1027"/>
      <c r="DY116" s="1027"/>
      <c r="DZ116" s="1028"/>
    </row>
    <row r="117" spans="1:130" s="233"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466</v>
      </c>
      <c r="Z117" s="958"/>
      <c r="AA117" s="1042">
        <v>294910</v>
      </c>
      <c r="AB117" s="1043"/>
      <c r="AC117" s="1043"/>
      <c r="AD117" s="1043"/>
      <c r="AE117" s="1044"/>
      <c r="AF117" s="1045">
        <v>302947</v>
      </c>
      <c r="AG117" s="1043"/>
      <c r="AH117" s="1043"/>
      <c r="AI117" s="1043"/>
      <c r="AJ117" s="1044"/>
      <c r="AK117" s="1045">
        <v>318108</v>
      </c>
      <c r="AL117" s="1043"/>
      <c r="AM117" s="1043"/>
      <c r="AN117" s="1043"/>
      <c r="AO117" s="1044"/>
      <c r="AP117" s="1046"/>
      <c r="AQ117" s="1047"/>
      <c r="AR117" s="1047"/>
      <c r="AS117" s="1047"/>
      <c r="AT117" s="1048"/>
      <c r="AU117" s="972"/>
      <c r="AV117" s="973"/>
      <c r="AW117" s="973"/>
      <c r="AX117" s="973"/>
      <c r="AY117" s="973"/>
      <c r="AZ117" s="1038" t="s">
        <v>467</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444</v>
      </c>
      <c r="CB117" s="990"/>
      <c r="CC117" s="990"/>
      <c r="CD117" s="990"/>
      <c r="CE117" s="990"/>
      <c r="CF117" s="984" t="s">
        <v>459</v>
      </c>
      <c r="CG117" s="985"/>
      <c r="CH117" s="985"/>
      <c r="CI117" s="985"/>
      <c r="CJ117" s="985"/>
      <c r="CK117" s="1012"/>
      <c r="CL117" s="1013"/>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442</v>
      </c>
      <c r="DH117" s="1023"/>
      <c r="DI117" s="1023"/>
      <c r="DJ117" s="1023"/>
      <c r="DK117" s="1024"/>
      <c r="DL117" s="1025" t="s">
        <v>444</v>
      </c>
      <c r="DM117" s="1023"/>
      <c r="DN117" s="1023"/>
      <c r="DO117" s="1023"/>
      <c r="DP117" s="1024"/>
      <c r="DQ117" s="1025" t="s">
        <v>393</v>
      </c>
      <c r="DR117" s="1023"/>
      <c r="DS117" s="1023"/>
      <c r="DT117" s="1023"/>
      <c r="DU117" s="1024"/>
      <c r="DV117" s="1026" t="s">
        <v>442</v>
      </c>
      <c r="DW117" s="1027"/>
      <c r="DX117" s="1027"/>
      <c r="DY117" s="1027"/>
      <c r="DZ117" s="1028"/>
    </row>
    <row r="118" spans="1:130" s="233" customFormat="1" ht="26.25" customHeight="1" x14ac:dyDescent="0.15">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306</v>
      </c>
      <c r="AL118" s="957"/>
      <c r="AM118" s="957"/>
      <c r="AN118" s="957"/>
      <c r="AO118" s="958"/>
      <c r="AP118" s="1034" t="s">
        <v>434</v>
      </c>
      <c r="AQ118" s="1035"/>
      <c r="AR118" s="1035"/>
      <c r="AS118" s="1035"/>
      <c r="AT118" s="1036"/>
      <c r="AU118" s="972"/>
      <c r="AV118" s="973"/>
      <c r="AW118" s="973"/>
      <c r="AX118" s="973"/>
      <c r="AY118" s="973"/>
      <c r="AZ118" s="1037" t="s">
        <v>469</v>
      </c>
      <c r="BA118" s="1029"/>
      <c r="BB118" s="1029"/>
      <c r="BC118" s="1029"/>
      <c r="BD118" s="1029"/>
      <c r="BE118" s="1029"/>
      <c r="BF118" s="1029"/>
      <c r="BG118" s="1029"/>
      <c r="BH118" s="1029"/>
      <c r="BI118" s="1029"/>
      <c r="BJ118" s="1029"/>
      <c r="BK118" s="1029"/>
      <c r="BL118" s="1029"/>
      <c r="BM118" s="1029"/>
      <c r="BN118" s="1029"/>
      <c r="BO118" s="1029"/>
      <c r="BP118" s="1030"/>
      <c r="BQ118" s="1063" t="s">
        <v>444</v>
      </c>
      <c r="BR118" s="1064"/>
      <c r="BS118" s="1064"/>
      <c r="BT118" s="1064"/>
      <c r="BU118" s="1064"/>
      <c r="BV118" s="1064" t="s">
        <v>442</v>
      </c>
      <c r="BW118" s="1064"/>
      <c r="BX118" s="1064"/>
      <c r="BY118" s="1064"/>
      <c r="BZ118" s="1064"/>
      <c r="CA118" s="1064" t="s">
        <v>442</v>
      </c>
      <c r="CB118" s="1064"/>
      <c r="CC118" s="1064"/>
      <c r="CD118" s="1064"/>
      <c r="CE118" s="1064"/>
      <c r="CF118" s="984" t="s">
        <v>444</v>
      </c>
      <c r="CG118" s="985"/>
      <c r="CH118" s="985"/>
      <c r="CI118" s="985"/>
      <c r="CJ118" s="985"/>
      <c r="CK118" s="1012"/>
      <c r="CL118" s="1013"/>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393</v>
      </c>
      <c r="DM118" s="1023"/>
      <c r="DN118" s="1023"/>
      <c r="DO118" s="1023"/>
      <c r="DP118" s="1024"/>
      <c r="DQ118" s="1025" t="s">
        <v>442</v>
      </c>
      <c r="DR118" s="1023"/>
      <c r="DS118" s="1023"/>
      <c r="DT118" s="1023"/>
      <c r="DU118" s="1024"/>
      <c r="DV118" s="1026" t="s">
        <v>128</v>
      </c>
      <c r="DW118" s="1027"/>
      <c r="DX118" s="1027"/>
      <c r="DY118" s="1027"/>
      <c r="DZ118" s="1028"/>
    </row>
    <row r="119" spans="1:130" s="233" customFormat="1" ht="26.25" customHeight="1" x14ac:dyDescent="0.15">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393</v>
      </c>
      <c r="AB119" s="964"/>
      <c r="AC119" s="964"/>
      <c r="AD119" s="964"/>
      <c r="AE119" s="965"/>
      <c r="AF119" s="966" t="s">
        <v>128</v>
      </c>
      <c r="AG119" s="964"/>
      <c r="AH119" s="964"/>
      <c r="AI119" s="964"/>
      <c r="AJ119" s="965"/>
      <c r="AK119" s="966" t="s">
        <v>444</v>
      </c>
      <c r="AL119" s="964"/>
      <c r="AM119" s="964"/>
      <c r="AN119" s="964"/>
      <c r="AO119" s="965"/>
      <c r="AP119" s="967" t="s">
        <v>442</v>
      </c>
      <c r="AQ119" s="968"/>
      <c r="AR119" s="968"/>
      <c r="AS119" s="968"/>
      <c r="AT119" s="969"/>
      <c r="AU119" s="974"/>
      <c r="AV119" s="975"/>
      <c r="AW119" s="975"/>
      <c r="AX119" s="975"/>
      <c r="AY119" s="975"/>
      <c r="AZ119" s="254" t="s">
        <v>186</v>
      </c>
      <c r="BA119" s="254"/>
      <c r="BB119" s="254"/>
      <c r="BC119" s="254"/>
      <c r="BD119" s="254"/>
      <c r="BE119" s="254"/>
      <c r="BF119" s="254"/>
      <c r="BG119" s="254"/>
      <c r="BH119" s="254"/>
      <c r="BI119" s="254"/>
      <c r="BJ119" s="254"/>
      <c r="BK119" s="254"/>
      <c r="BL119" s="254"/>
      <c r="BM119" s="254"/>
      <c r="BN119" s="254"/>
      <c r="BO119" s="1041" t="s">
        <v>471</v>
      </c>
      <c r="BP119" s="1069"/>
      <c r="BQ119" s="1063">
        <v>3947353</v>
      </c>
      <c r="BR119" s="1064"/>
      <c r="BS119" s="1064"/>
      <c r="BT119" s="1064"/>
      <c r="BU119" s="1064"/>
      <c r="BV119" s="1064">
        <v>4375996</v>
      </c>
      <c r="BW119" s="1064"/>
      <c r="BX119" s="1064"/>
      <c r="BY119" s="1064"/>
      <c r="BZ119" s="1064"/>
      <c r="CA119" s="1064">
        <v>4231452</v>
      </c>
      <c r="CB119" s="1064"/>
      <c r="CC119" s="1064"/>
      <c r="CD119" s="1064"/>
      <c r="CE119" s="1064"/>
      <c r="CF119" s="1065"/>
      <c r="CG119" s="1066"/>
      <c r="CH119" s="1066"/>
      <c r="CI119" s="1066"/>
      <c r="CJ119" s="1067"/>
      <c r="CK119" s="1014"/>
      <c r="CL119" s="1015"/>
      <c r="CM119" s="1037" t="s">
        <v>472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393</v>
      </c>
      <c r="DH119" s="1050"/>
      <c r="DI119" s="1050"/>
      <c r="DJ119" s="1050"/>
      <c r="DK119" s="1051"/>
      <c r="DL119" s="1049" t="s">
        <v>128</v>
      </c>
      <c r="DM119" s="1050"/>
      <c r="DN119" s="1050"/>
      <c r="DO119" s="1050"/>
      <c r="DP119" s="1051"/>
      <c r="DQ119" s="1049" t="s">
        <v>442</v>
      </c>
      <c r="DR119" s="1050"/>
      <c r="DS119" s="1050"/>
      <c r="DT119" s="1050"/>
      <c r="DU119" s="1051"/>
      <c r="DV119" s="1052" t="s">
        <v>444</v>
      </c>
      <c r="DW119" s="1053"/>
      <c r="DX119" s="1053"/>
      <c r="DY119" s="1053"/>
      <c r="DZ119" s="1054"/>
    </row>
    <row r="120" spans="1:130" s="233"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444</v>
      </c>
      <c r="AB120" s="1023"/>
      <c r="AC120" s="1023"/>
      <c r="AD120" s="1023"/>
      <c r="AE120" s="1024"/>
      <c r="AF120" s="1025" t="s">
        <v>444</v>
      </c>
      <c r="AG120" s="1023"/>
      <c r="AH120" s="1023"/>
      <c r="AI120" s="1023"/>
      <c r="AJ120" s="1024"/>
      <c r="AK120" s="1025" t="s">
        <v>128</v>
      </c>
      <c r="AL120" s="1023"/>
      <c r="AM120" s="1023"/>
      <c r="AN120" s="1023"/>
      <c r="AO120" s="1024"/>
      <c r="AP120" s="1026" t="s">
        <v>451</v>
      </c>
      <c r="AQ120" s="1027"/>
      <c r="AR120" s="1027"/>
      <c r="AS120" s="1027"/>
      <c r="AT120" s="1028"/>
      <c r="AU120" s="1055" t="s">
        <v>473</v>
      </c>
      <c r="AV120" s="1056"/>
      <c r="AW120" s="1056"/>
      <c r="AX120" s="1056"/>
      <c r="AY120" s="1057"/>
      <c r="AZ120" s="993" t="s">
        <v>474</v>
      </c>
      <c r="BA120" s="961"/>
      <c r="BB120" s="961"/>
      <c r="BC120" s="961"/>
      <c r="BD120" s="961"/>
      <c r="BE120" s="961"/>
      <c r="BF120" s="961"/>
      <c r="BG120" s="961"/>
      <c r="BH120" s="961"/>
      <c r="BI120" s="961"/>
      <c r="BJ120" s="961"/>
      <c r="BK120" s="961"/>
      <c r="BL120" s="961"/>
      <c r="BM120" s="961"/>
      <c r="BN120" s="961"/>
      <c r="BO120" s="961"/>
      <c r="BP120" s="962"/>
      <c r="BQ120" s="994">
        <v>623725</v>
      </c>
      <c r="BR120" s="995"/>
      <c r="BS120" s="995"/>
      <c r="BT120" s="995"/>
      <c r="BU120" s="995"/>
      <c r="BV120" s="995">
        <v>831731</v>
      </c>
      <c r="BW120" s="995"/>
      <c r="BX120" s="995"/>
      <c r="BY120" s="995"/>
      <c r="BZ120" s="995"/>
      <c r="CA120" s="995">
        <v>1206143</v>
      </c>
      <c r="CB120" s="995"/>
      <c r="CC120" s="995"/>
      <c r="CD120" s="995"/>
      <c r="CE120" s="995"/>
      <c r="CF120" s="1008">
        <v>70.2</v>
      </c>
      <c r="CG120" s="1009"/>
      <c r="CH120" s="1009"/>
      <c r="CI120" s="1009"/>
      <c r="CJ120" s="1009"/>
      <c r="CK120" s="1070" t="s">
        <v>475</v>
      </c>
      <c r="CL120" s="1071"/>
      <c r="CM120" s="1071"/>
      <c r="CN120" s="1071"/>
      <c r="CO120" s="1072"/>
      <c r="CP120" s="1078" t="s">
        <v>476</v>
      </c>
      <c r="CQ120" s="1079"/>
      <c r="CR120" s="1079"/>
      <c r="CS120" s="1079"/>
      <c r="CT120" s="1079"/>
      <c r="CU120" s="1079"/>
      <c r="CV120" s="1079"/>
      <c r="CW120" s="1079"/>
      <c r="CX120" s="1079"/>
      <c r="CY120" s="1079"/>
      <c r="CZ120" s="1079"/>
      <c r="DA120" s="1079"/>
      <c r="DB120" s="1079"/>
      <c r="DC120" s="1079"/>
      <c r="DD120" s="1079"/>
      <c r="DE120" s="1079"/>
      <c r="DF120" s="1080"/>
      <c r="DG120" s="994">
        <v>243089</v>
      </c>
      <c r="DH120" s="995"/>
      <c r="DI120" s="995"/>
      <c r="DJ120" s="995"/>
      <c r="DK120" s="995"/>
      <c r="DL120" s="995">
        <v>193704</v>
      </c>
      <c r="DM120" s="995"/>
      <c r="DN120" s="995"/>
      <c r="DO120" s="995"/>
      <c r="DP120" s="995"/>
      <c r="DQ120" s="995">
        <v>169290</v>
      </c>
      <c r="DR120" s="995"/>
      <c r="DS120" s="995"/>
      <c r="DT120" s="995"/>
      <c r="DU120" s="995"/>
      <c r="DV120" s="996">
        <v>9.8000000000000007</v>
      </c>
      <c r="DW120" s="996"/>
      <c r="DX120" s="996"/>
      <c r="DY120" s="996"/>
      <c r="DZ120" s="997"/>
    </row>
    <row r="121" spans="1:130" s="233" customFormat="1" ht="26.25" customHeight="1" x14ac:dyDescent="0.15">
      <c r="A121" s="1121"/>
      <c r="B121" s="1013"/>
      <c r="C121" s="1038" t="s">
        <v>477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444</v>
      </c>
      <c r="AB121" s="1023"/>
      <c r="AC121" s="1023"/>
      <c r="AD121" s="1023"/>
      <c r="AE121" s="1024"/>
      <c r="AF121" s="1025" t="s">
        <v>444</v>
      </c>
      <c r="AG121" s="1023"/>
      <c r="AH121" s="1023"/>
      <c r="AI121" s="1023"/>
      <c r="AJ121" s="1024"/>
      <c r="AK121" s="1025" t="s">
        <v>442</v>
      </c>
      <c r="AL121" s="1023"/>
      <c r="AM121" s="1023"/>
      <c r="AN121" s="1023"/>
      <c r="AO121" s="1024"/>
      <c r="AP121" s="1026" t="s">
        <v>442</v>
      </c>
      <c r="AQ121" s="1027"/>
      <c r="AR121" s="1027"/>
      <c r="AS121" s="1027"/>
      <c r="AT121" s="1028"/>
      <c r="AU121" s="1058"/>
      <c r="AV121" s="1059"/>
      <c r="AW121" s="1059"/>
      <c r="AX121" s="1059"/>
      <c r="AY121" s="1060"/>
      <c r="AZ121" s="986" t="s">
        <v>478</v>
      </c>
      <c r="BA121" s="987"/>
      <c r="BB121" s="987"/>
      <c r="BC121" s="987"/>
      <c r="BD121" s="987"/>
      <c r="BE121" s="987"/>
      <c r="BF121" s="987"/>
      <c r="BG121" s="987"/>
      <c r="BH121" s="987"/>
      <c r="BI121" s="987"/>
      <c r="BJ121" s="987"/>
      <c r="BK121" s="987"/>
      <c r="BL121" s="987"/>
      <c r="BM121" s="987"/>
      <c r="BN121" s="987"/>
      <c r="BO121" s="987"/>
      <c r="BP121" s="988"/>
      <c r="BQ121" s="989" t="s">
        <v>393</v>
      </c>
      <c r="BR121" s="990"/>
      <c r="BS121" s="990"/>
      <c r="BT121" s="990"/>
      <c r="BU121" s="990"/>
      <c r="BV121" s="990" t="s">
        <v>128</v>
      </c>
      <c r="BW121" s="990"/>
      <c r="BX121" s="990"/>
      <c r="BY121" s="990"/>
      <c r="BZ121" s="990"/>
      <c r="CA121" s="990" t="s">
        <v>128</v>
      </c>
      <c r="CB121" s="990"/>
      <c r="CC121" s="990"/>
      <c r="CD121" s="990"/>
      <c r="CE121" s="990"/>
      <c r="CF121" s="984" t="s">
        <v>444</v>
      </c>
      <c r="CG121" s="985"/>
      <c r="CH121" s="985"/>
      <c r="CI121" s="985"/>
      <c r="CJ121" s="985"/>
      <c r="CK121" s="1073"/>
      <c r="CL121" s="1074"/>
      <c r="CM121" s="1074"/>
      <c r="CN121" s="1074"/>
      <c r="CO121" s="1075"/>
      <c r="CP121" s="1083" t="s">
        <v>479</v>
      </c>
      <c r="CQ121" s="1084"/>
      <c r="CR121" s="1084"/>
      <c r="CS121" s="1084"/>
      <c r="CT121" s="1084"/>
      <c r="CU121" s="1084"/>
      <c r="CV121" s="1084"/>
      <c r="CW121" s="1084"/>
      <c r="CX121" s="1084"/>
      <c r="CY121" s="1084"/>
      <c r="CZ121" s="1084"/>
      <c r="DA121" s="1084"/>
      <c r="DB121" s="1084"/>
      <c r="DC121" s="1084"/>
      <c r="DD121" s="1084"/>
      <c r="DE121" s="1084"/>
      <c r="DF121" s="1085"/>
      <c r="DG121" s="989" t="s">
        <v>444</v>
      </c>
      <c r="DH121" s="990"/>
      <c r="DI121" s="990"/>
      <c r="DJ121" s="990"/>
      <c r="DK121" s="990"/>
      <c r="DL121" s="990" t="s">
        <v>442</v>
      </c>
      <c r="DM121" s="990"/>
      <c r="DN121" s="990"/>
      <c r="DO121" s="990"/>
      <c r="DP121" s="990"/>
      <c r="DQ121" s="990" t="s">
        <v>444</v>
      </c>
      <c r="DR121" s="990"/>
      <c r="DS121" s="990"/>
      <c r="DT121" s="990"/>
      <c r="DU121" s="990"/>
      <c r="DV121" s="991" t="s">
        <v>442</v>
      </c>
      <c r="DW121" s="991"/>
      <c r="DX121" s="991"/>
      <c r="DY121" s="991"/>
      <c r="DZ121" s="992"/>
    </row>
    <row r="122" spans="1:130" s="233" customFormat="1" ht="26.25" customHeight="1" x14ac:dyDescent="0.15">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444</v>
      </c>
      <c r="AG122" s="1023"/>
      <c r="AH122" s="1023"/>
      <c r="AI122" s="1023"/>
      <c r="AJ122" s="1024"/>
      <c r="AK122" s="1025" t="s">
        <v>451</v>
      </c>
      <c r="AL122" s="1023"/>
      <c r="AM122" s="1023"/>
      <c r="AN122" s="1023"/>
      <c r="AO122" s="1024"/>
      <c r="AP122" s="1026" t="s">
        <v>444</v>
      </c>
      <c r="AQ122" s="1027"/>
      <c r="AR122" s="1027"/>
      <c r="AS122" s="1027"/>
      <c r="AT122" s="1028"/>
      <c r="AU122" s="1058"/>
      <c r="AV122" s="1059"/>
      <c r="AW122" s="1059"/>
      <c r="AX122" s="1059"/>
      <c r="AY122" s="1060"/>
      <c r="AZ122" s="1037" t="s">
        <v>480</v>
      </c>
      <c r="BA122" s="1029"/>
      <c r="BB122" s="1029"/>
      <c r="BC122" s="1029"/>
      <c r="BD122" s="1029"/>
      <c r="BE122" s="1029"/>
      <c r="BF122" s="1029"/>
      <c r="BG122" s="1029"/>
      <c r="BH122" s="1029"/>
      <c r="BI122" s="1029"/>
      <c r="BJ122" s="1029"/>
      <c r="BK122" s="1029"/>
      <c r="BL122" s="1029"/>
      <c r="BM122" s="1029"/>
      <c r="BN122" s="1029"/>
      <c r="BO122" s="1029"/>
      <c r="BP122" s="1030"/>
      <c r="BQ122" s="1063">
        <v>3081631</v>
      </c>
      <c r="BR122" s="1064"/>
      <c r="BS122" s="1064"/>
      <c r="BT122" s="1064"/>
      <c r="BU122" s="1064"/>
      <c r="BV122" s="1064">
        <v>3125612</v>
      </c>
      <c r="BW122" s="1064"/>
      <c r="BX122" s="1064"/>
      <c r="BY122" s="1064"/>
      <c r="BZ122" s="1064"/>
      <c r="CA122" s="1064">
        <v>3006364</v>
      </c>
      <c r="CB122" s="1064"/>
      <c r="CC122" s="1064"/>
      <c r="CD122" s="1064"/>
      <c r="CE122" s="1064"/>
      <c r="CF122" s="1081">
        <v>174.9</v>
      </c>
      <c r="CG122" s="1082"/>
      <c r="CH122" s="1082"/>
      <c r="CI122" s="1082"/>
      <c r="CJ122" s="1082"/>
      <c r="CK122" s="1073"/>
      <c r="CL122" s="1074"/>
      <c r="CM122" s="1074"/>
      <c r="CN122" s="1074"/>
      <c r="CO122" s="1075"/>
      <c r="CP122" s="1083" t="s">
        <v>481</v>
      </c>
      <c r="CQ122" s="1084"/>
      <c r="CR122" s="1084"/>
      <c r="CS122" s="1084"/>
      <c r="CT122" s="1084"/>
      <c r="CU122" s="1084"/>
      <c r="CV122" s="1084"/>
      <c r="CW122" s="1084"/>
      <c r="CX122" s="1084"/>
      <c r="CY122" s="1084"/>
      <c r="CZ122" s="1084"/>
      <c r="DA122" s="1084"/>
      <c r="DB122" s="1084"/>
      <c r="DC122" s="1084"/>
      <c r="DD122" s="1084"/>
      <c r="DE122" s="1084"/>
      <c r="DF122" s="1085"/>
      <c r="DG122" s="989" t="s">
        <v>442</v>
      </c>
      <c r="DH122" s="990"/>
      <c r="DI122" s="990"/>
      <c r="DJ122" s="990"/>
      <c r="DK122" s="990"/>
      <c r="DL122" s="990" t="s">
        <v>442</v>
      </c>
      <c r="DM122" s="990"/>
      <c r="DN122" s="990"/>
      <c r="DO122" s="990"/>
      <c r="DP122" s="990"/>
      <c r="DQ122" s="990" t="s">
        <v>444</v>
      </c>
      <c r="DR122" s="990"/>
      <c r="DS122" s="990"/>
      <c r="DT122" s="990"/>
      <c r="DU122" s="990"/>
      <c r="DV122" s="991" t="s">
        <v>451</v>
      </c>
      <c r="DW122" s="991"/>
      <c r="DX122" s="991"/>
      <c r="DY122" s="991"/>
      <c r="DZ122" s="992"/>
    </row>
    <row r="123" spans="1:130" s="233" customFormat="1" ht="26.25" customHeight="1" x14ac:dyDescent="0.15">
      <c r="A123" s="1121"/>
      <c r="B123" s="1013"/>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442</v>
      </c>
      <c r="AB123" s="1023"/>
      <c r="AC123" s="1023"/>
      <c r="AD123" s="1023"/>
      <c r="AE123" s="1024"/>
      <c r="AF123" s="1025" t="s">
        <v>442</v>
      </c>
      <c r="AG123" s="1023"/>
      <c r="AH123" s="1023"/>
      <c r="AI123" s="1023"/>
      <c r="AJ123" s="1024"/>
      <c r="AK123" s="1025" t="s">
        <v>444</v>
      </c>
      <c r="AL123" s="1023"/>
      <c r="AM123" s="1023"/>
      <c r="AN123" s="1023"/>
      <c r="AO123" s="1024"/>
      <c r="AP123" s="1026" t="s">
        <v>442</v>
      </c>
      <c r="AQ123" s="1027"/>
      <c r="AR123" s="1027"/>
      <c r="AS123" s="1027"/>
      <c r="AT123" s="1028"/>
      <c r="AU123" s="1061"/>
      <c r="AV123" s="1062"/>
      <c r="AW123" s="1062"/>
      <c r="AX123" s="1062"/>
      <c r="AY123" s="1062"/>
      <c r="AZ123" s="254" t="s">
        <v>186</v>
      </c>
      <c r="BA123" s="254"/>
      <c r="BB123" s="254"/>
      <c r="BC123" s="254"/>
      <c r="BD123" s="254"/>
      <c r="BE123" s="254"/>
      <c r="BF123" s="254"/>
      <c r="BG123" s="254"/>
      <c r="BH123" s="254"/>
      <c r="BI123" s="254"/>
      <c r="BJ123" s="254"/>
      <c r="BK123" s="254"/>
      <c r="BL123" s="254"/>
      <c r="BM123" s="254"/>
      <c r="BN123" s="254"/>
      <c r="BO123" s="1041" t="s">
        <v>482</v>
      </c>
      <c r="BP123" s="1069"/>
      <c r="BQ123" s="1127">
        <v>3705356</v>
      </c>
      <c r="BR123" s="1128"/>
      <c r="BS123" s="1128"/>
      <c r="BT123" s="1128"/>
      <c r="BU123" s="1128"/>
      <c r="BV123" s="1128">
        <v>3957343</v>
      </c>
      <c r="BW123" s="1128"/>
      <c r="BX123" s="1128"/>
      <c r="BY123" s="1128"/>
      <c r="BZ123" s="1128"/>
      <c r="CA123" s="1128">
        <v>4212507</v>
      </c>
      <c r="CB123" s="1128"/>
      <c r="CC123" s="1128"/>
      <c r="CD123" s="1128"/>
      <c r="CE123" s="1128"/>
      <c r="CF123" s="1065"/>
      <c r="CG123" s="1066"/>
      <c r="CH123" s="1066"/>
      <c r="CI123" s="1066"/>
      <c r="CJ123" s="1067"/>
      <c r="CK123" s="1073"/>
      <c r="CL123" s="1074"/>
      <c r="CM123" s="1074"/>
      <c r="CN123" s="1074"/>
      <c r="CO123" s="1075"/>
      <c r="CP123" s="1083" t="s">
        <v>483</v>
      </c>
      <c r="CQ123" s="1084"/>
      <c r="CR123" s="1084"/>
      <c r="CS123" s="1084"/>
      <c r="CT123" s="1084"/>
      <c r="CU123" s="1084"/>
      <c r="CV123" s="1084"/>
      <c r="CW123" s="1084"/>
      <c r="CX123" s="1084"/>
      <c r="CY123" s="1084"/>
      <c r="CZ123" s="1084"/>
      <c r="DA123" s="1084"/>
      <c r="DB123" s="1084"/>
      <c r="DC123" s="1084"/>
      <c r="DD123" s="1084"/>
      <c r="DE123" s="1084"/>
      <c r="DF123" s="1085"/>
      <c r="DG123" s="1022" t="s">
        <v>393</v>
      </c>
      <c r="DH123" s="1023"/>
      <c r="DI123" s="1023"/>
      <c r="DJ123" s="1023"/>
      <c r="DK123" s="1024"/>
      <c r="DL123" s="1025" t="s">
        <v>451</v>
      </c>
      <c r="DM123" s="1023"/>
      <c r="DN123" s="1023"/>
      <c r="DO123" s="1023"/>
      <c r="DP123" s="1024"/>
      <c r="DQ123" s="1025" t="s">
        <v>451</v>
      </c>
      <c r="DR123" s="1023"/>
      <c r="DS123" s="1023"/>
      <c r="DT123" s="1023"/>
      <c r="DU123" s="1024"/>
      <c r="DV123" s="1026" t="s">
        <v>393</v>
      </c>
      <c r="DW123" s="1027"/>
      <c r="DX123" s="1027"/>
      <c r="DY123" s="1027"/>
      <c r="DZ123" s="1028"/>
    </row>
    <row r="124" spans="1:130" s="233" customFormat="1" ht="26.25" customHeight="1" thickBot="1" x14ac:dyDescent="0.2">
      <c r="A124" s="1121"/>
      <c r="B124" s="1013"/>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451</v>
      </c>
      <c r="AB124" s="1023"/>
      <c r="AC124" s="1023"/>
      <c r="AD124" s="1023"/>
      <c r="AE124" s="1024"/>
      <c r="AF124" s="1025" t="s">
        <v>451</v>
      </c>
      <c r="AG124" s="1023"/>
      <c r="AH124" s="1023"/>
      <c r="AI124" s="1023"/>
      <c r="AJ124" s="1024"/>
      <c r="AK124" s="1025" t="s">
        <v>393</v>
      </c>
      <c r="AL124" s="1023"/>
      <c r="AM124" s="1023"/>
      <c r="AN124" s="1023"/>
      <c r="AO124" s="1024"/>
      <c r="AP124" s="1026" t="s">
        <v>451</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16.399999999999999</v>
      </c>
      <c r="BR124" s="1091"/>
      <c r="BS124" s="1091"/>
      <c r="BT124" s="1091"/>
      <c r="BU124" s="1091"/>
      <c r="BV124" s="1091">
        <v>26.7</v>
      </c>
      <c r="BW124" s="1091"/>
      <c r="BX124" s="1091"/>
      <c r="BY124" s="1091"/>
      <c r="BZ124" s="1091"/>
      <c r="CA124" s="1091">
        <v>1.1000000000000001</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t="s">
        <v>486</v>
      </c>
      <c r="DH124" s="1050"/>
      <c r="DI124" s="1050"/>
      <c r="DJ124" s="1050"/>
      <c r="DK124" s="1051"/>
      <c r="DL124" s="1049" t="s">
        <v>487</v>
      </c>
      <c r="DM124" s="1050"/>
      <c r="DN124" s="1050"/>
      <c r="DO124" s="1050"/>
      <c r="DP124" s="1051"/>
      <c r="DQ124" s="1049" t="s">
        <v>488</v>
      </c>
      <c r="DR124" s="1050"/>
      <c r="DS124" s="1050"/>
      <c r="DT124" s="1050"/>
      <c r="DU124" s="1051"/>
      <c r="DV124" s="1052" t="s">
        <v>487</v>
      </c>
      <c r="DW124" s="1053"/>
      <c r="DX124" s="1053"/>
      <c r="DY124" s="1053"/>
      <c r="DZ124" s="1054"/>
    </row>
    <row r="125" spans="1:130" s="233" customFormat="1" ht="26.25" customHeight="1" x14ac:dyDescent="0.15">
      <c r="A125" s="1121"/>
      <c r="B125" s="1013"/>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489</v>
      </c>
      <c r="AB125" s="1023"/>
      <c r="AC125" s="1023"/>
      <c r="AD125" s="1023"/>
      <c r="AE125" s="1024"/>
      <c r="AF125" s="1025" t="s">
        <v>489</v>
      </c>
      <c r="AG125" s="1023"/>
      <c r="AH125" s="1023"/>
      <c r="AI125" s="1023"/>
      <c r="AJ125" s="1024"/>
      <c r="AK125" s="1025" t="s">
        <v>128</v>
      </c>
      <c r="AL125" s="1023"/>
      <c r="AM125" s="1023"/>
      <c r="AN125" s="1023"/>
      <c r="AO125" s="1024"/>
      <c r="AP125" s="1026" t="s">
        <v>488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490</v>
      </c>
      <c r="CL125" s="1071"/>
      <c r="CM125" s="1071"/>
      <c r="CN125" s="1071"/>
      <c r="CO125" s="1072"/>
      <c r="CP125" s="993" t="s">
        <v>491</v>
      </c>
      <c r="CQ125" s="961"/>
      <c r="CR125" s="961"/>
      <c r="CS125" s="961"/>
      <c r="CT125" s="961"/>
      <c r="CU125" s="961"/>
      <c r="CV125" s="961"/>
      <c r="CW125" s="961"/>
      <c r="CX125" s="961"/>
      <c r="CY125" s="961"/>
      <c r="CZ125" s="961"/>
      <c r="DA125" s="961"/>
      <c r="DB125" s="961"/>
      <c r="DC125" s="961"/>
      <c r="DD125" s="961"/>
      <c r="DE125" s="961"/>
      <c r="DF125" s="962"/>
      <c r="DG125" s="994" t="s">
        <v>487</v>
      </c>
      <c r="DH125" s="995"/>
      <c r="DI125" s="995"/>
      <c r="DJ125" s="995"/>
      <c r="DK125" s="995"/>
      <c r="DL125" s="995" t="s">
        <v>487</v>
      </c>
      <c r="DM125" s="995"/>
      <c r="DN125" s="995"/>
      <c r="DO125" s="995"/>
      <c r="DP125" s="995"/>
      <c r="DQ125" s="995" t="s">
        <v>128</v>
      </c>
      <c r="DR125" s="995"/>
      <c r="DS125" s="995"/>
      <c r="DT125" s="995"/>
      <c r="DU125" s="995"/>
      <c r="DV125" s="996" t="s">
        <v>489</v>
      </c>
      <c r="DW125" s="996"/>
      <c r="DX125" s="996"/>
      <c r="DY125" s="996"/>
      <c r="DZ125" s="997"/>
    </row>
    <row r="126" spans="1:130" s="233" customFormat="1" ht="26.25" customHeight="1" thickBot="1" x14ac:dyDescent="0.2">
      <c r="A126" s="1121"/>
      <c r="B126" s="1013"/>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488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492</v>
      </c>
      <c r="CQ126" s="987"/>
      <c r="CR126" s="987"/>
      <c r="CS126" s="987"/>
      <c r="CT126" s="987"/>
      <c r="CU126" s="987"/>
      <c r="CV126" s="987"/>
      <c r="CW126" s="987"/>
      <c r="CX126" s="987"/>
      <c r="CY126" s="987"/>
      <c r="CZ126" s="987"/>
      <c r="DA126" s="987"/>
      <c r="DB126" s="987"/>
      <c r="DC126" s="987"/>
      <c r="DD126" s="987"/>
      <c r="DE126" s="987"/>
      <c r="DF126" s="988"/>
      <c r="DG126" s="989" t="s">
        <v>493</v>
      </c>
      <c r="DH126" s="990"/>
      <c r="DI126" s="990"/>
      <c r="DJ126" s="990"/>
      <c r="DK126" s="990"/>
      <c r="DL126" s="990" t="s">
        <v>128</v>
      </c>
      <c r="DM126" s="990"/>
      <c r="DN126" s="990"/>
      <c r="DO126" s="990"/>
      <c r="DP126" s="990"/>
      <c r="DQ126" s="990" t="s">
        <v>128</v>
      </c>
      <c r="DR126" s="990"/>
      <c r="DS126" s="990"/>
      <c r="DT126" s="990"/>
      <c r="DU126" s="990"/>
      <c r="DV126" s="991" t="s">
        <v>451</v>
      </c>
      <c r="DW126" s="991"/>
      <c r="DX126" s="991"/>
      <c r="DY126" s="991"/>
      <c r="DZ126" s="992"/>
    </row>
    <row r="127" spans="1:130" s="233" customFormat="1" ht="26.25" customHeight="1" x14ac:dyDescent="0.15">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487</v>
      </c>
      <c r="AB127" s="1023"/>
      <c r="AC127" s="1023"/>
      <c r="AD127" s="1023"/>
      <c r="AE127" s="1024"/>
      <c r="AF127" s="1025" t="s">
        <v>487</v>
      </c>
      <c r="AG127" s="1023"/>
      <c r="AH127" s="1023"/>
      <c r="AI127" s="1023"/>
      <c r="AJ127" s="1024"/>
      <c r="AK127" s="1025" t="s">
        <v>128</v>
      </c>
      <c r="AL127" s="1023"/>
      <c r="AM127" s="1023"/>
      <c r="AN127" s="1023"/>
      <c r="AO127" s="1024"/>
      <c r="AP127" s="1026" t="s">
        <v>128</v>
      </c>
      <c r="AQ127" s="1027"/>
      <c r="AR127" s="1027"/>
      <c r="AS127" s="1027"/>
      <c r="AT127" s="1028"/>
      <c r="AU127" s="235"/>
      <c r="AV127" s="235"/>
      <c r="AW127" s="235"/>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500</v>
      </c>
      <c r="DH127" s="990"/>
      <c r="DI127" s="990"/>
      <c r="DJ127" s="990"/>
      <c r="DK127" s="990"/>
      <c r="DL127" s="990" t="s">
        <v>128</v>
      </c>
      <c r="DM127" s="990"/>
      <c r="DN127" s="990"/>
      <c r="DO127" s="990"/>
      <c r="DP127" s="990"/>
      <c r="DQ127" s="990" t="s">
        <v>493</v>
      </c>
      <c r="DR127" s="990"/>
      <c r="DS127" s="990"/>
      <c r="DT127" s="990"/>
      <c r="DU127" s="990"/>
      <c r="DV127" s="991" t="s">
        <v>493</v>
      </c>
      <c r="DW127" s="991"/>
      <c r="DX127" s="991"/>
      <c r="DY127" s="991"/>
      <c r="DZ127" s="992"/>
    </row>
    <row r="128" spans="1:130" s="233" customFormat="1" ht="26.25" customHeight="1" thickBot="1" x14ac:dyDescent="0.2">
      <c r="A128" s="1105" t="s">
        <v>501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502</v>
      </c>
      <c r="X128" s="1107"/>
      <c r="Y128" s="1107"/>
      <c r="Z128" s="1108"/>
      <c r="AA128" s="1109" t="s">
        <v>503</v>
      </c>
      <c r="AB128" s="1110"/>
      <c r="AC128" s="1110"/>
      <c r="AD128" s="1110"/>
      <c r="AE128" s="1111"/>
      <c r="AF128" s="1112" t="s">
        <v>128</v>
      </c>
      <c r="AG128" s="1110"/>
      <c r="AH128" s="1110"/>
      <c r="AI128" s="1110"/>
      <c r="AJ128" s="1111"/>
      <c r="AK128" s="1112" t="s">
        <v>128</v>
      </c>
      <c r="AL128" s="1110"/>
      <c r="AM128" s="1110"/>
      <c r="AN128" s="1110"/>
      <c r="AO128" s="1111"/>
      <c r="AP128" s="1113"/>
      <c r="AQ128" s="1114"/>
      <c r="AR128" s="1114"/>
      <c r="AS128" s="1114"/>
      <c r="AT128" s="1115"/>
      <c r="AU128" s="235"/>
      <c r="AV128" s="235"/>
      <c r="AW128" s="235"/>
      <c r="AX128" s="960" t="s">
        <v>504</v>
      </c>
      <c r="AY128" s="961"/>
      <c r="AZ128" s="961"/>
      <c r="BA128" s="961"/>
      <c r="BB128" s="961"/>
      <c r="BC128" s="961"/>
      <c r="BD128" s="961"/>
      <c r="BE128" s="962"/>
      <c r="BF128" s="1116" t="s">
        <v>487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505</v>
      </c>
      <c r="CQ128" s="790"/>
      <c r="CR128" s="790"/>
      <c r="CS128" s="790"/>
      <c r="CT128" s="790"/>
      <c r="CU128" s="790"/>
      <c r="CV128" s="790"/>
      <c r="CW128" s="790"/>
      <c r="CX128" s="790"/>
      <c r="CY128" s="790"/>
      <c r="CZ128" s="790"/>
      <c r="DA128" s="790"/>
      <c r="DB128" s="790"/>
      <c r="DC128" s="790"/>
      <c r="DD128" s="790"/>
      <c r="DE128" s="790"/>
      <c r="DF128" s="1100"/>
      <c r="DG128" s="1101" t="s">
        <v>487</v>
      </c>
      <c r="DH128" s="1102"/>
      <c r="DI128" s="1102"/>
      <c r="DJ128" s="1102"/>
      <c r="DK128" s="1102"/>
      <c r="DL128" s="1102" t="s">
        <v>128</v>
      </c>
      <c r="DM128" s="1102"/>
      <c r="DN128" s="1102"/>
      <c r="DO128" s="1102"/>
      <c r="DP128" s="1102"/>
      <c r="DQ128" s="1102" t="s">
        <v>487</v>
      </c>
      <c r="DR128" s="1102"/>
      <c r="DS128" s="1102"/>
      <c r="DT128" s="1102"/>
      <c r="DU128" s="1102"/>
      <c r="DV128" s="1103" t="s">
        <v>128</v>
      </c>
      <c r="DW128" s="1103"/>
      <c r="DX128" s="1103"/>
      <c r="DY128" s="1103"/>
      <c r="DZ128" s="1104"/>
    </row>
    <row r="129" spans="1:131" s="233"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1694610</v>
      </c>
      <c r="AB129" s="1023"/>
      <c r="AC129" s="1023"/>
      <c r="AD129" s="1023"/>
      <c r="AE129" s="1024"/>
      <c r="AF129" s="1025">
        <v>1837356</v>
      </c>
      <c r="AG129" s="1023"/>
      <c r="AH129" s="1023"/>
      <c r="AI129" s="1023"/>
      <c r="AJ129" s="1024"/>
      <c r="AK129" s="1025">
        <v>2000494</v>
      </c>
      <c r="AL129" s="1023"/>
      <c r="AM129" s="1023"/>
      <c r="AN129" s="1023"/>
      <c r="AO129" s="1024"/>
      <c r="AP129" s="1137"/>
      <c r="AQ129" s="1138"/>
      <c r="AR129" s="1138"/>
      <c r="AS129" s="1138"/>
      <c r="AT129" s="1139"/>
      <c r="AU129" s="236"/>
      <c r="AV129" s="236"/>
      <c r="AW129" s="236"/>
      <c r="AX129" s="1129" t="s">
        <v>507</v>
      </c>
      <c r="AY129" s="987"/>
      <c r="AZ129" s="987"/>
      <c r="BA129" s="987"/>
      <c r="BB129" s="987"/>
      <c r="BC129" s="987"/>
      <c r="BD129" s="987"/>
      <c r="BE129" s="988"/>
      <c r="BF129" s="1130" t="s">
        <v>489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223991</v>
      </c>
      <c r="AB130" s="1023"/>
      <c r="AC130" s="1023"/>
      <c r="AD130" s="1023"/>
      <c r="AE130" s="1024"/>
      <c r="AF130" s="1025">
        <v>274960</v>
      </c>
      <c r="AG130" s="1023"/>
      <c r="AH130" s="1023"/>
      <c r="AI130" s="1023"/>
      <c r="AJ130" s="1024"/>
      <c r="AK130" s="1025">
        <v>281484</v>
      </c>
      <c r="AL130" s="1023"/>
      <c r="AM130" s="1023"/>
      <c r="AN130" s="1023"/>
      <c r="AO130" s="1024"/>
      <c r="AP130" s="1137"/>
      <c r="AQ130" s="1138"/>
      <c r="AR130" s="1138"/>
      <c r="AS130" s="1138"/>
      <c r="AT130" s="1139"/>
      <c r="AU130" s="236"/>
      <c r="AV130" s="236"/>
      <c r="AW130" s="236"/>
      <c r="AX130" s="1129" t="s">
        <v>510</v>
      </c>
      <c r="AY130" s="987"/>
      <c r="AZ130" s="987"/>
      <c r="BA130" s="987"/>
      <c r="BB130" s="987"/>
      <c r="BC130" s="987"/>
      <c r="BD130" s="987"/>
      <c r="BE130" s="988"/>
      <c r="BF130" s="1165">
        <v>2.9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1470619</v>
      </c>
      <c r="AB131" s="1050"/>
      <c r="AC131" s="1050"/>
      <c r="AD131" s="1050"/>
      <c r="AE131" s="1051"/>
      <c r="AF131" s="1049">
        <v>1562396</v>
      </c>
      <c r="AG131" s="1050"/>
      <c r="AH131" s="1050"/>
      <c r="AI131" s="1050"/>
      <c r="AJ131" s="1051"/>
      <c r="AK131" s="1049">
        <v>1719010</v>
      </c>
      <c r="AL131" s="1050"/>
      <c r="AM131" s="1050"/>
      <c r="AN131" s="1050"/>
      <c r="AO131" s="1051"/>
      <c r="AP131" s="1174"/>
      <c r="AQ131" s="1175"/>
      <c r="AR131" s="1175"/>
      <c r="AS131" s="1175"/>
      <c r="AT131" s="1176"/>
      <c r="AU131" s="236"/>
      <c r="AV131" s="236"/>
      <c r="AW131" s="236"/>
      <c r="AX131" s="1147" t="s">
        <v>512</v>
      </c>
      <c r="AY131" s="790"/>
      <c r="AZ131" s="790"/>
      <c r="BA131" s="790"/>
      <c r="BB131" s="790"/>
      <c r="BC131" s="790"/>
      <c r="BD131" s="790"/>
      <c r="BE131" s="1100"/>
      <c r="BF131" s="1148">
        <v>1.1000000000000001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4.8223911160000004</v>
      </c>
      <c r="AB132" s="1161"/>
      <c r="AC132" s="1161"/>
      <c r="AD132" s="1161"/>
      <c r="AE132" s="1162"/>
      <c r="AF132" s="1163">
        <v>1.7912872280000001</v>
      </c>
      <c r="AG132" s="1161"/>
      <c r="AH132" s="1161"/>
      <c r="AI132" s="1161"/>
      <c r="AJ132" s="1162"/>
      <c r="AK132" s="1163">
        <v>2.130528618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5.5</v>
      </c>
      <c r="AB133" s="1144"/>
      <c r="AC133" s="1144"/>
      <c r="AD133" s="1144"/>
      <c r="AE133" s="1145"/>
      <c r="AF133" s="1143">
        <v>3.9</v>
      </c>
      <c r="AG133" s="1144"/>
      <c r="AH133" s="1144"/>
      <c r="AI133" s="1144"/>
      <c r="AJ133" s="1145"/>
      <c r="AK133" s="1143">
        <v>2.9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69brx8pH/CGEiTLUoxrf10ifF/k7rIAK/zVq8YlXndqbrDa4VDFfyHFjX+z6brjzdKjrUJrNI7WBVOzYGVBMA==" saltValue="HW3Gbk4t9E5e3SdQQWvh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F28" sqref="F2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5BQ7Jow3GLH5617ITFIDThLv6maGuYipC2MIX4p3DHPc69SKJJy/F7cuDQ+HNkdnGNF1enRVX1RF8bVzFmNw==" saltValue="t0TyS93+epTvomnFj5GB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Q30" sqref="AQ30"/>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494850</v>
      </c>
      <c r="AP9" s="284">
        <v>203978</v>
      </c>
      <c r="AQ9" s="285">
        <v>194778</v>
      </c>
      <c r="AR9" s="286">
        <v>4.7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138761</v>
      </c>
      <c r="AP10" s="287">
        <v>57197</v>
      </c>
      <c r="AQ10" s="288">
        <v>26112</v>
      </c>
      <c r="AR10" s="289">
        <v>119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t="s">
        <v>527</v>
      </c>
      <c r="AP11" s="287" t="s">
        <v>527</v>
      </c>
      <c r="AQ11" s="288">
        <v>390</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528</v>
      </c>
      <c r="AL12" s="1181"/>
      <c r="AM12" s="1181"/>
      <c r="AN12" s="1182"/>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529</v>
      </c>
      <c r="AL13" s="1181"/>
      <c r="AM13" s="1181"/>
      <c r="AN13" s="1182"/>
      <c r="AO13" s="287" t="s">
        <v>527</v>
      </c>
      <c r="AP13" s="287" t="s">
        <v>527</v>
      </c>
      <c r="AQ13" s="288">
        <v>7005</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530</v>
      </c>
      <c r="AL14" s="1181"/>
      <c r="AM14" s="1181"/>
      <c r="AN14" s="1182"/>
      <c r="AO14" s="287">
        <v>13611</v>
      </c>
      <c r="AP14" s="287">
        <v>5610</v>
      </c>
      <c r="AQ14" s="288">
        <v>3736</v>
      </c>
      <c r="AR14" s="289">
        <v>50.2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531</v>
      </c>
      <c r="AL15" s="1184"/>
      <c r="AM15" s="1184"/>
      <c r="AN15" s="1185"/>
      <c r="AO15" s="287">
        <v>-72707</v>
      </c>
      <c r="AP15" s="287">
        <v>-29970</v>
      </c>
      <c r="AQ15" s="288">
        <v>-14789</v>
      </c>
      <c r="AR15" s="289">
        <v>102.7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186</v>
      </c>
      <c r="AL16" s="1184"/>
      <c r="AM16" s="1184"/>
      <c r="AN16" s="1185"/>
      <c r="AO16" s="287">
        <v>574515</v>
      </c>
      <c r="AP16" s="287">
        <v>236816</v>
      </c>
      <c r="AQ16" s="288">
        <v>217232</v>
      </c>
      <c r="AR16" s="289">
        <v>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536</v>
      </c>
      <c r="AL21" s="1187"/>
      <c r="AM21" s="1187"/>
      <c r="AN21" s="1188"/>
      <c r="AO21" s="300">
        <v>20.61</v>
      </c>
      <c r="AP21" s="301">
        <v>19.260000000000002</v>
      </c>
      <c r="AQ21" s="302">
        <v>1.35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537</v>
      </c>
      <c r="AL22" s="1187"/>
      <c r="AM22" s="1187"/>
      <c r="AN22" s="1188"/>
      <c r="AO22" s="305">
        <v>98.8</v>
      </c>
      <c r="AP22" s="306">
        <v>95.2</v>
      </c>
      <c r="AQ22" s="307">
        <v>3.6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541</v>
      </c>
      <c r="AL32" s="1195"/>
      <c r="AM32" s="1195"/>
      <c r="AN32" s="1196"/>
      <c r="AO32" s="315">
        <v>297405</v>
      </c>
      <c r="AP32" s="315">
        <v>122591</v>
      </c>
      <c r="AQ32" s="316">
        <v>113550</v>
      </c>
      <c r="AR32" s="317">
        <v>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542</v>
      </c>
      <c r="AL33" s="1195"/>
      <c r="AM33" s="1195"/>
      <c r="AN33" s="119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11588</v>
      </c>
      <c r="AP35" s="315">
        <v>4777</v>
      </c>
      <c r="AQ35" s="316">
        <v>31148</v>
      </c>
      <c r="AR35" s="317">
        <v>-84.7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v>8970</v>
      </c>
      <c r="AP36" s="315">
        <v>3697</v>
      </c>
      <c r="AQ36" s="316">
        <v>2793</v>
      </c>
      <c r="AR36" s="317">
        <v>32.4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t="s">
        <v>527</v>
      </c>
      <c r="AP37" s="315" t="s">
        <v>527</v>
      </c>
      <c r="AQ37" s="316">
        <v>608</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v>145</v>
      </c>
      <c r="AP38" s="318">
        <v>60</v>
      </c>
      <c r="AQ38" s="319">
        <v>12</v>
      </c>
      <c r="AR38" s="307">
        <v>400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t="s">
        <v>527</v>
      </c>
      <c r="AP39" s="315" t="s">
        <v>527</v>
      </c>
      <c r="AQ39" s="316">
        <v>-2283</v>
      </c>
      <c r="AR39" s="317" t="s">
        <v>527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-281484</v>
      </c>
      <c r="AP40" s="315">
        <v>-116028</v>
      </c>
      <c r="AQ40" s="316">
        <v>-109335</v>
      </c>
      <c r="AR40" s="317">
        <v>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298</v>
      </c>
      <c r="AL41" s="1201"/>
      <c r="AM41" s="1201"/>
      <c r="AN41" s="1202"/>
      <c r="AO41" s="315">
        <v>36624</v>
      </c>
      <c r="AP41" s="315">
        <v>15096</v>
      </c>
      <c r="AQ41" s="316">
        <v>36494</v>
      </c>
      <c r="AR41" s="317">
        <v>-58.6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750496</v>
      </c>
      <c r="AN51" s="337">
        <v>272017</v>
      </c>
      <c r="AO51" s="338">
        <v>52.7</v>
      </c>
      <c r="AP51" s="339">
        <v>267911</v>
      </c>
      <c r="AQ51" s="340">
        <v>12.6</v>
      </c>
      <c r="AR51" s="341">
        <v>40.1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208895</v>
      </c>
      <c r="AN52" s="345">
        <v>75714</v>
      </c>
      <c r="AO52" s="346">
        <v>27</v>
      </c>
      <c r="AP52" s="347">
        <v>106425</v>
      </c>
      <c r="AQ52" s="348">
        <v>-3.6</v>
      </c>
      <c r="AR52" s="349">
        <v>30.6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796514</v>
      </c>
      <c r="AN53" s="337">
        <v>298992</v>
      </c>
      <c r="AO53" s="338">
        <v>9.9</v>
      </c>
      <c r="AP53" s="339">
        <v>228215</v>
      </c>
      <c r="AQ53" s="340">
        <v>-14.8</v>
      </c>
      <c r="AR53" s="341">
        <v>24.7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141057</v>
      </c>
      <c r="AN54" s="345">
        <v>52949</v>
      </c>
      <c r="AO54" s="346">
        <v>-30.1</v>
      </c>
      <c r="AP54" s="347">
        <v>117571</v>
      </c>
      <c r="AQ54" s="348">
        <v>10.5</v>
      </c>
      <c r="AR54" s="349">
        <v>-40.6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701847</v>
      </c>
      <c r="AN55" s="337">
        <v>272350</v>
      </c>
      <c r="AO55" s="338">
        <v>-8.9</v>
      </c>
      <c r="AP55" s="339">
        <v>264232</v>
      </c>
      <c r="AQ55" s="340">
        <v>15.8</v>
      </c>
      <c r="AR55" s="341">
        <v>-24.7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418344</v>
      </c>
      <c r="AN56" s="345">
        <v>162338</v>
      </c>
      <c r="AO56" s="346">
        <v>206.6</v>
      </c>
      <c r="AP56" s="347">
        <v>133959</v>
      </c>
      <c r="AQ56" s="348">
        <v>13.9</v>
      </c>
      <c r="AR56" s="349">
        <v>192.7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793684</v>
      </c>
      <c r="AN57" s="337">
        <v>318110</v>
      </c>
      <c r="AO57" s="338">
        <v>16.8</v>
      </c>
      <c r="AP57" s="339">
        <v>263613</v>
      </c>
      <c r="AQ57" s="340">
        <v>-0.2</v>
      </c>
      <c r="AR57" s="341">
        <v>17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388564</v>
      </c>
      <c r="AN58" s="345">
        <v>155737</v>
      </c>
      <c r="AO58" s="346">
        <v>-4.0999999999999996</v>
      </c>
      <c r="AP58" s="347">
        <v>128823</v>
      </c>
      <c r="AQ58" s="348">
        <v>-3.8</v>
      </c>
      <c r="AR58" s="349">
        <v>-0.3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563077</v>
      </c>
      <c r="AN59" s="337">
        <v>232101</v>
      </c>
      <c r="AO59" s="338">
        <v>-27</v>
      </c>
      <c r="AP59" s="339">
        <v>330026</v>
      </c>
      <c r="AQ59" s="340">
        <v>25.2</v>
      </c>
      <c r="AR59" s="341">
        <v>-52.2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142009</v>
      </c>
      <c r="AN60" s="345">
        <v>58536</v>
      </c>
      <c r="AO60" s="346">
        <v>-62.4</v>
      </c>
      <c r="AP60" s="347">
        <v>141075</v>
      </c>
      <c r="AQ60" s="348">
        <v>9.5</v>
      </c>
      <c r="AR60" s="349">
        <v>-71.900000000000006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721124</v>
      </c>
      <c r="AN61" s="352">
        <v>278714</v>
      </c>
      <c r="AO61" s="353">
        <v>8.6999999999999993</v>
      </c>
      <c r="AP61" s="354">
        <v>270799</v>
      </c>
      <c r="AQ61" s="355">
        <v>7.7</v>
      </c>
      <c r="AR61" s="341">
        <v>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259774</v>
      </c>
      <c r="AN62" s="345">
        <v>101055</v>
      </c>
      <c r="AO62" s="346">
        <v>27.4</v>
      </c>
      <c r="AP62" s="347">
        <v>125571</v>
      </c>
      <c r="AQ62" s="348">
        <v>5.3</v>
      </c>
      <c r="AR62" s="349">
        <v>22.1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obdgb0IYaTlYLLkIrvEBeBytyck1KStvosIDBV1W66RH7KFLuhbZksiKw9XAlyIh3a9yiXMHppEtlNf11R2RA==" saltValue="FXYkDC7SulFnVE7HvC2c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79" zoomScaleNormal="100" zoomScaleSheetLayoutView="55" workbookViewId="0">
      <selection activeCell="AF70" sqref="AF70"/>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9zwqQtHXO3RsXwRake2RL4U2wo4EVhjib5LMqC1inxwuHjqc/C5QxNtYCoKBmcLGaZNjuz6qSpF0F7l1CgYlfg==" saltValue="TmSgg6aWPsRclKS5mctn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CV96" sqref="CV9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mICG5yA/KxjQe7uSozASFXwxMS5Z/gFDLc4ACfvc6gZstQnVRfGpJ3mM+Em6pP7iP3RZt91YBJpwvVmnVt+Cgw==" saltValue="kXlTxobIdF6gs3fh0dBR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C48" sqref="C48:E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16.23</v>
      </c>
      <c r="G47" s="12">
        <v>18.97</v>
      </c>
      <c r="H47" s="12">
        <v>13.23</v>
      </c>
      <c r="I47" s="12">
        <v>17.920000000000002</v>
      </c>
      <c r="J47" s="13">
        <v>26.61</v>
      </c>
    </row>
    <row r="48" spans="2:10" ht="57.75" customHeight="1" x14ac:dyDescent="0.15">
      <c r="B48" s="14"/>
      <c r="C48" s="1205" t="s">
        <v>4</v>
      </c>
      <c r="D48" s="1205"/>
      <c r="E48" s="1206"/>
      <c r="F48" s="15">
        <v>8.74</v>
      </c>
      <c r="G48" s="16">
        <v>8.76</v>
      </c>
      <c r="H48" s="16">
        <v>9.99</v>
      </c>
      <c r="I48" s="16">
        <v>9.94</v>
      </c>
      <c r="J48" s="17">
        <v>11.32</v>
      </c>
    </row>
    <row r="49" spans="2:10" ht="57.75" customHeight="1" thickBot="1" x14ac:dyDescent="0.2">
      <c r="B49" s="18"/>
      <c r="C49" s="1207" t="s">
        <v>5</v>
      </c>
      <c r="D49" s="1207"/>
      <c r="E49" s="1208"/>
      <c r="F49" s="19" t="s">
        <v>574</v>
      </c>
      <c r="G49" s="20">
        <v>0.61</v>
      </c>
      <c r="H49" s="20" t="s">
        <v>575</v>
      </c>
      <c r="I49" s="20">
        <v>2.42</v>
      </c>
      <c r="J49" s="21">
        <v>9.24</v>
      </c>
    </row>
    <row r="50" spans="2:10" x14ac:dyDescent="0.15"/>
  </sheetData>
  <sheetProtection algorithmName="SHA-512" hashValue="yNcz8ypRmdukA4NnHLjBGVkfMCJi/NpE0tUY0D/VQKjIf3WtKcc2Dr936exKyMXx0y3LSEh3MqCSIjGgFNQUqw==" saltValue="i5yoQO75WvYiiosSV05q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2023-03-10T08:11:32Z</cp:lastPrinted>
  <dcterms:created xsi:type="dcterms:W3CDTF">2023-02-20T03:41:10Z</dcterms:created>
  <dcterms:modified xsi:type="dcterms:W3CDTF">2023-10-27T08:00:59Z</dcterms:modified>
  <cp:category/>
</cp:coreProperties>
</file>